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 hidePivotFieldList="1"/>
  <bookViews>
    <workbookView xWindow="32767" yWindow="32767" windowWidth="28800" windowHeight="12165" tabRatio="833" activeTab="0"/>
  </bookViews>
  <sheets>
    <sheet name="Capa" sheetId="1" r:id="rId1"/>
    <sheet name="Sobre" sheetId="2" r:id="rId2"/>
    <sheet name="Metodologia" sheetId="3" r:id="rId3"/>
    <sheet name="Descrição " sheetId="4" r:id="rId4"/>
    <sheet name="301" sheetId="5" r:id="rId5"/>
    <sheet name="302" sheetId="6" r:id="rId6"/>
    <sheet name="303" sheetId="7" r:id="rId7"/>
    <sheet name="305" sheetId="8" r:id="rId8"/>
    <sheet name="306" sheetId="9" r:id="rId9"/>
    <sheet name="307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presentação" localSheetId="0">'[5]Plan3'!$A:$XFD</definedName>
    <definedName name="apresentação">'[2]Plan3'!$A:$XFD</definedName>
    <definedName name="_xlnm.Print_Area" localSheetId="4">'301'!$A$1:$I$378</definedName>
    <definedName name="_xlnm.Print_Area" localSheetId="5">'302'!$A$1:$R$83</definedName>
    <definedName name="_xlnm.Print_Area" localSheetId="6">'303'!$A$1:$I$37</definedName>
    <definedName name="_xlnm.Print_Area" localSheetId="7">'305'!$A$1:$D$52</definedName>
    <definedName name="_xlnm.Print_Area" localSheetId="8">'306'!$A$1:$D$57</definedName>
    <definedName name="_xlnm.Print_Area" localSheetId="0">'Capa'!$A$1:$N$41</definedName>
    <definedName name="_xlnm.Print_Area" localSheetId="3">'Descrição '!$A$1:$O$41</definedName>
    <definedName name="_xlnm.Print_Area" localSheetId="2">'Metodologia'!$A$1:$O$41</definedName>
    <definedName name="_xlnm.Print_Area" localSheetId="1">'Sobre'!$A$1:$O$41</definedName>
    <definedName name="ativos" localSheetId="0">#REF!</definedName>
    <definedName name="ativos">#REF!</definedName>
    <definedName name="base" localSheetId="0">'[5]Plan3'!$A:$XFD</definedName>
    <definedName name="base">'[2]Plan3'!$A:$XFD</definedName>
    <definedName name="base1" localSheetId="0">'[5]Plan3'!$A:$XFD</definedName>
    <definedName name="base1">'[2]Plan3'!$A:$XFD</definedName>
    <definedName name="base2">'[5]Plan3'!$A:$XFD</definedName>
    <definedName name="cal_estr">'[7]Plan1'!$A$1:$N$349</definedName>
    <definedName name="estreia" localSheetId="3">#REF!</definedName>
    <definedName name="estreia" localSheetId="2">#REF!</definedName>
    <definedName name="estreia">#REF!</definedName>
    <definedName name="filmeb">#REF!</definedName>
    <definedName name="in1">'[5]Plan3'!$A:$XFD</definedName>
    <definedName name="in2">#REF!</definedName>
    <definedName name="in3">'[5]Plan3'!$A:$XFD</definedName>
    <definedName name="moni" localSheetId="9">#REF!</definedName>
    <definedName name="moni">#REF!</definedName>
    <definedName name="nacional">#REF!</definedName>
    <definedName name="operadoras" localSheetId="0">'[10]TV10 - canais por distribuidora'!#REF!</definedName>
    <definedName name="operadoras" localSheetId="3">'[10]TV10 - canais por distribuidora'!#REF!</definedName>
    <definedName name="operadoras" localSheetId="2">'[10]TV10 - canais por distribuidora'!#REF!</definedName>
    <definedName name="operadoras">'[3]TV10 - canais por distribuidora'!#REF!</definedName>
    <definedName name="outra">#REF!</definedName>
    <definedName name="tb">#REF!</definedName>
    <definedName name="_xlnm.Print_Titles" localSheetId="4">'301'!$1:$3</definedName>
    <definedName name="_xlnm.Print_Titles" localSheetId="5">'302'!$1:$6</definedName>
    <definedName name="_xlnm.Print_Titles" localSheetId="9">'307'!$1:$3</definedName>
  </definedNames>
  <calcPr fullCalcOnLoad="1"/>
</workbook>
</file>

<file path=xl/sharedStrings.xml><?xml version="1.0" encoding="utf-8"?>
<sst xmlns="http://schemas.openxmlformats.org/spreadsheetml/2006/main" count="1825" uniqueCount="1049">
  <si>
    <t>Título no Brasil</t>
  </si>
  <si>
    <t>Belo Horizonte</t>
  </si>
  <si>
    <t>Brasília</t>
  </si>
  <si>
    <t>Curitiba</t>
  </si>
  <si>
    <t>Porto Alegre</t>
  </si>
  <si>
    <t>Recife</t>
  </si>
  <si>
    <t>Rio de Janeiro</t>
  </si>
  <si>
    <t>Salvador</t>
  </si>
  <si>
    <t>São Paulo</t>
  </si>
  <si>
    <t xml:space="preserve">Salas </t>
  </si>
  <si>
    <t>Sem.</t>
  </si>
  <si>
    <t>Capital</t>
  </si>
  <si>
    <t>#</t>
  </si>
  <si>
    <t>Capitais</t>
  </si>
  <si>
    <t>Salas de Cinema</t>
  </si>
  <si>
    <t>Semanas</t>
  </si>
  <si>
    <t xml:space="preserve">Unibanco Arteplex, 08 </t>
  </si>
  <si>
    <t>Cinemark Botafogo 1</t>
  </si>
  <si>
    <t>Unibanco Arteplex 5</t>
  </si>
  <si>
    <t xml:space="preserve">Via Parque 6 </t>
  </si>
  <si>
    <t>Cine Bombril 2</t>
  </si>
  <si>
    <t>Unibanco Arteplex 1</t>
  </si>
  <si>
    <t xml:space="preserve">Iguatemi 7 </t>
  </si>
  <si>
    <t>Unibanco Arteplex 2</t>
  </si>
  <si>
    <t>UCI Cinemas Aeroclube 9</t>
  </si>
  <si>
    <t xml:space="preserve">Cinemark Downtown 11 </t>
  </si>
  <si>
    <t xml:space="preserve">Espaço Star One Rio Design 2 </t>
  </si>
  <si>
    <t>Anália Franco - UCI 4</t>
  </si>
  <si>
    <t>Filmes nacionais</t>
  </si>
  <si>
    <t>Interlar Aricanduva - Cinemark 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</si>
  <si>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</si>
  <si>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</si>
  <si>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</si>
  <si>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</si>
  <si>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</si>
  <si>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</si>
  <si>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</si>
  <si>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</si>
  <si>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</si>
  <si>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</si>
  <si>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</si>
  <si>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</si>
  <si>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</si>
  <si>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</si>
  <si>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</si>
  <si>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</si>
  <si>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</si>
  <si>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</si>
  <si>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</si>
  <si>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</si>
  <si>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</si>
  <si>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</si>
  <si>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</si>
  <si>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</si>
  <si>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</si>
  <si>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Tot Sem*</t>
  </si>
  <si>
    <t>Máx. Salas ***</t>
  </si>
  <si>
    <t>Total Geral</t>
  </si>
  <si>
    <t>500 almas</t>
  </si>
  <si>
    <t>A grande família - O filme</t>
  </si>
  <si>
    <t>À margem do concreto</t>
  </si>
  <si>
    <t>Antônia</t>
  </si>
  <si>
    <t xml:space="preserve">Baixio das bestas </t>
  </si>
  <si>
    <t>Batismo de Sangue</t>
  </si>
  <si>
    <t>Brichos</t>
  </si>
  <si>
    <t>Caixa 2</t>
  </si>
  <si>
    <t>Cão sem dono</t>
  </si>
  <si>
    <t>Caparaó</t>
  </si>
  <si>
    <t>Carreiras</t>
  </si>
  <si>
    <t xml:space="preserve">Cartola – Música para os olhos </t>
  </si>
  <si>
    <t>É Proibido proibir</t>
  </si>
  <si>
    <t xml:space="preserve">Em trânsito </t>
  </si>
  <si>
    <t xml:space="preserve">Esses moços </t>
  </si>
  <si>
    <t>Faixa de areia</t>
  </si>
  <si>
    <t>Hércules 56</t>
  </si>
  <si>
    <t>Histórias do rio negro</t>
  </si>
  <si>
    <t>Inacreditável - A batalha dos aflitos</t>
  </si>
  <si>
    <t>Inesquecível</t>
  </si>
  <si>
    <t>Meteoro</t>
  </si>
  <si>
    <t>Não por acaso</t>
  </si>
  <si>
    <t xml:space="preserve">Nossa Senhora de Caravaggio </t>
  </si>
  <si>
    <t>O cheiro do ralo</t>
  </si>
  <si>
    <t xml:space="preserve">O mundo em duas voltas </t>
  </si>
  <si>
    <t>Ó pai ó</t>
  </si>
  <si>
    <t>O passageiro - Segredos de Adulto</t>
  </si>
  <si>
    <t>O quinze</t>
  </si>
  <si>
    <t>Ódiquê?</t>
  </si>
  <si>
    <t>Os 12 trabalhos</t>
  </si>
  <si>
    <t xml:space="preserve">Oscar Niemeyer – A vida é um sopro </t>
  </si>
  <si>
    <t>Pro dia nascer feliz</t>
  </si>
  <si>
    <t>Pampulha - ou A Invenção do Mar de Minas</t>
  </si>
  <si>
    <t>Sambando nas brasas, morô?</t>
  </si>
  <si>
    <t xml:space="preserve">Porto Alegre – Meu canto no mundo </t>
  </si>
  <si>
    <t xml:space="preserve">Turma da Mônica em Uma aventura no tempo </t>
  </si>
  <si>
    <t xml:space="preserve">Viúva rica solteira não fica </t>
  </si>
  <si>
    <t>Ponto Cine</t>
  </si>
  <si>
    <t xml:space="preserve">Porto Alegre </t>
  </si>
  <si>
    <t>Cinema da Fundação</t>
  </si>
  <si>
    <t>Espaço Unibanco 3</t>
  </si>
  <si>
    <t>Frei Caneca Unibanco Arteplex 4</t>
  </si>
  <si>
    <t>Cine Santa Teresa</t>
  </si>
  <si>
    <t>Casa França Brasil</t>
  </si>
  <si>
    <t>Cine XIV - sala de arte</t>
  </si>
  <si>
    <t xml:space="preserve">Espaço Museu da República </t>
  </si>
  <si>
    <t>Gemini 1</t>
  </si>
  <si>
    <t>Jardim Sul - UCI 2</t>
  </si>
  <si>
    <t>Reserva Cultural de Cinema 4</t>
  </si>
  <si>
    <t xml:space="preserve">Cinema do Museu </t>
  </si>
  <si>
    <t>Lar Center 2</t>
  </si>
  <si>
    <t xml:space="preserve">Madureira Shopping 2 </t>
  </si>
  <si>
    <t>Unibanco Arteplex 3</t>
  </si>
  <si>
    <t>Center Norte Haway 2</t>
  </si>
  <si>
    <t>Cine Intelig  Telecom Academia 10</t>
  </si>
  <si>
    <t>Espaço Unibanco 1</t>
  </si>
  <si>
    <t>Frei Caneca Unibanco Arteplex 7</t>
  </si>
  <si>
    <t>Kinoplex Itaim 1</t>
  </si>
  <si>
    <t>Laura Alvim 2</t>
  </si>
  <si>
    <t>Cinemark Downtown 1</t>
  </si>
  <si>
    <t>Espaço Unibanco 5</t>
  </si>
  <si>
    <t>Espaço Usiminas Belas Artes 2</t>
  </si>
  <si>
    <t>Frei Caneca Unibanco Arteplex 5</t>
  </si>
  <si>
    <t>HSBC Belas Artes - Sala Cândido Portinari - 2</t>
  </si>
  <si>
    <t>Moviecom Boavista 4</t>
  </si>
  <si>
    <t>Multiplex Bristol 7</t>
  </si>
  <si>
    <t xml:space="preserve">New York City Center 7 </t>
  </si>
  <si>
    <t>Odeon Br</t>
  </si>
  <si>
    <t>ParkPlex 11</t>
  </si>
  <si>
    <t>Recife 2</t>
  </si>
  <si>
    <t>Rosa e Silva 3</t>
  </si>
  <si>
    <t>Sala de Arte - MAM</t>
  </si>
  <si>
    <t>Frei Caneca Unibanco Arteplex 8</t>
  </si>
  <si>
    <t>Cine Arte Bangu</t>
  </si>
  <si>
    <t>Unibanco Arteplex 4</t>
  </si>
  <si>
    <t>Usiminas Paragem Cinema 5</t>
  </si>
  <si>
    <t xml:space="preserve">Via Parque 1 </t>
  </si>
  <si>
    <t>Anália Franco - UCI 5</t>
  </si>
  <si>
    <t>Anália Franco - UCI 9</t>
  </si>
  <si>
    <t>Cinemark  Pátio Savassi 2</t>
  </si>
  <si>
    <t>Espaço de Cinema 3</t>
  </si>
  <si>
    <t xml:space="preserve">Espaço Star One Rio Design 3 </t>
  </si>
  <si>
    <t>Espaço Unibanco 4</t>
  </si>
  <si>
    <t>Espaço Usiminas Belas Artes 3</t>
  </si>
  <si>
    <t xml:space="preserve">Estação Botafogo 3 </t>
  </si>
  <si>
    <t>Estação Ipanema 1</t>
  </si>
  <si>
    <t>Jardim Sul - UCI 8</t>
  </si>
  <si>
    <t>Market Place - Cinemark 7</t>
  </si>
  <si>
    <t>Cidade</t>
  </si>
  <si>
    <t>Complexo</t>
  </si>
  <si>
    <t>Salas</t>
  </si>
  <si>
    <t>Nº de Assentos</t>
  </si>
  <si>
    <t>Art Minas Shopping</t>
  </si>
  <si>
    <t>Art  Minas Shopping 1</t>
  </si>
  <si>
    <t>Art  Minas Shopping 2</t>
  </si>
  <si>
    <t>Cine Cidade</t>
  </si>
  <si>
    <t>Cidade 1</t>
  </si>
  <si>
    <t>Cidade 2</t>
  </si>
  <si>
    <t>Cidade 3</t>
  </si>
  <si>
    <t>Cidade 4</t>
  </si>
  <si>
    <t>Cidade 5</t>
  </si>
  <si>
    <t>Cidade 6</t>
  </si>
  <si>
    <t>Cidade 7</t>
  </si>
  <si>
    <t>Cine Pampulha</t>
  </si>
  <si>
    <t>Cine Pampulha 1</t>
  </si>
  <si>
    <t>Cine Pampulha 2</t>
  </si>
  <si>
    <t>Cine Pampulha 3</t>
  </si>
  <si>
    <t>Cine Pampulha 4</t>
  </si>
  <si>
    <t>Cine Pampulha 5</t>
  </si>
  <si>
    <t>Cine Pampulha 6</t>
  </si>
  <si>
    <t xml:space="preserve">Cineclube Unibanco Savassi </t>
  </si>
  <si>
    <t>Cinemark Pátio Savassi</t>
  </si>
  <si>
    <t>Cinemark  Pátio Savassi 1</t>
  </si>
  <si>
    <t>Cinemark  Pátio Savassi 3</t>
  </si>
  <si>
    <t>Cinemark  Pátio Savassi 4</t>
  </si>
  <si>
    <t>Cinemark  Pátio Savassi 5</t>
  </si>
  <si>
    <t>Cinemark  Pátio Savassi 6</t>
  </si>
  <si>
    <t>Cinemark  Pátio Savassi 7</t>
  </si>
  <si>
    <t>Cinemark  Pátio Savassi 8</t>
  </si>
  <si>
    <t>Cineplex BH Shopping</t>
  </si>
  <si>
    <t>Cineplex BH Shopping  1</t>
  </si>
  <si>
    <t>Cineplex BH Shopping  2</t>
  </si>
  <si>
    <t>Cineplex BH Shopping  3</t>
  </si>
  <si>
    <t>Cineplex BH Shopping  4</t>
  </si>
  <si>
    <t>Cineplex BH Shopping  5</t>
  </si>
  <si>
    <t>Cineplex BH Shopping  6</t>
  </si>
  <si>
    <t>Cineplex BH Shopping  7</t>
  </si>
  <si>
    <t>Diamond Mall</t>
  </si>
  <si>
    <t>Diamond 1</t>
  </si>
  <si>
    <t>Diamond 2</t>
  </si>
  <si>
    <t>Diamond 3</t>
  </si>
  <si>
    <t>Diamond 4</t>
  </si>
  <si>
    <t>Diamond 5</t>
  </si>
  <si>
    <t>Diamond 6</t>
  </si>
  <si>
    <t>Espaço de Cinema Pitágoras (Shopping Jardim)</t>
  </si>
  <si>
    <t>Espaço Pitágoras 1</t>
  </si>
  <si>
    <t>Espaço Pitágoras 2</t>
  </si>
  <si>
    <t>Espaço Usiminas Belas Artes</t>
  </si>
  <si>
    <t>Espaço Usiminas Belas Artes 1</t>
  </si>
  <si>
    <t>Multiplex Del Rey</t>
  </si>
  <si>
    <t>Del Rey 1</t>
  </si>
  <si>
    <t>Del Rey 2</t>
  </si>
  <si>
    <t>Del Rey 3</t>
  </si>
  <si>
    <t>Del Rey 4</t>
  </si>
  <si>
    <t>Del Rey 5</t>
  </si>
  <si>
    <t>Del Rey 6</t>
  </si>
  <si>
    <t>Del Rey 7</t>
  </si>
  <si>
    <t>Ponteio</t>
  </si>
  <si>
    <t>Ponteio 1</t>
  </si>
  <si>
    <t>Ponteio 2</t>
  </si>
  <si>
    <t>Sala Humberto Mauro</t>
  </si>
  <si>
    <t>Shopping Norte</t>
  </si>
  <si>
    <t>Norte 1</t>
  </si>
  <si>
    <t>Norte 2</t>
  </si>
  <si>
    <t>Norte 3</t>
  </si>
  <si>
    <t>Norte 4</t>
  </si>
  <si>
    <t>Norte 5</t>
  </si>
  <si>
    <t>Usiminas Paragem Cinema</t>
  </si>
  <si>
    <t xml:space="preserve">Usiminas Paragem Cinema 1 </t>
  </si>
  <si>
    <t>Usiminas Paragem Cinema 2</t>
  </si>
  <si>
    <t>Usiminas Paragem Cinema 3</t>
  </si>
  <si>
    <t>Usiminas Paragem Cinema 4</t>
  </si>
  <si>
    <t>Usina Unibanco de Cinema</t>
  </si>
  <si>
    <t xml:space="preserve">Usina Unibanco de Cinema 1 </t>
  </si>
  <si>
    <t>Usina Unibanco de Cinema 2</t>
  </si>
  <si>
    <t>Usina Unibanco de Cinema 3</t>
  </si>
  <si>
    <t>Usina Unibanco de Cinema 4</t>
  </si>
  <si>
    <t>Via Shopping</t>
  </si>
  <si>
    <t>Via Shopping 1</t>
  </si>
  <si>
    <t>Via Shopping 2</t>
  </si>
  <si>
    <t>Via Shopping 3</t>
  </si>
  <si>
    <t>Via Shopping 4</t>
  </si>
  <si>
    <t>Via Shopping 5</t>
  </si>
  <si>
    <t>Arcoplex Águas Claras</t>
  </si>
  <si>
    <t>Arcoplex Águas Claras 1</t>
  </si>
  <si>
    <t>Arcoplex Águas Claras 2</t>
  </si>
  <si>
    <t>Arcoplex Águas Claras 3</t>
  </si>
  <si>
    <t>Arcoplex Águas Claras 4</t>
  </si>
  <si>
    <t>Cine Academia</t>
  </si>
  <si>
    <t>Cine Intelig Telecom Academia 1</t>
  </si>
  <si>
    <t>Cine Intelig Telecom Academia 2</t>
  </si>
  <si>
    <t>Cine Intelig Telecom Academia 3</t>
  </si>
  <si>
    <t>Cine Intelig Telecom Academia 4</t>
  </si>
  <si>
    <t>Cine Intelig Telecom Academia 5</t>
  </si>
  <si>
    <t>Cine Intelig Telecom Academia 6</t>
  </si>
  <si>
    <t>Cine Intelig Telecom Academia 7</t>
  </si>
  <si>
    <t>Cine Intelig Telecom Academia 8</t>
  </si>
  <si>
    <t>Cine Intelig Telecom Academia 9</t>
  </si>
  <si>
    <t>Cine Intelig Telecom Academia 10</t>
  </si>
  <si>
    <t>Cine Academia Aeroporto</t>
  </si>
  <si>
    <t xml:space="preserve">Cine Academia  Aeroporto 1 </t>
  </si>
  <si>
    <t xml:space="preserve">Cine Academia Aeroporto 2 </t>
  </si>
  <si>
    <t xml:space="preserve">Cine Academia Aeroporto 3 </t>
  </si>
  <si>
    <t xml:space="preserve">Cine Academia Aeroporto 4 </t>
  </si>
  <si>
    <t>Cine Academia Deck Norte</t>
  </si>
  <si>
    <t>Cine Academia Deck Norte 1</t>
  </si>
  <si>
    <t>Cine Academia Deck Norte 2</t>
  </si>
  <si>
    <t>Cine Academia Deck Norte 3</t>
  </si>
  <si>
    <t>Cine Academia Deck Norte 4</t>
  </si>
  <si>
    <t>Cine Academia Deck Norte 5</t>
  </si>
  <si>
    <t>Cine Drive in</t>
  </si>
  <si>
    <t xml:space="preserve">Drive-In </t>
  </si>
  <si>
    <t>Cinema Brasília Shopping</t>
  </si>
  <si>
    <t>Brasília Shopping  2</t>
  </si>
  <si>
    <t>Brasília Shopping  4</t>
  </si>
  <si>
    <t xml:space="preserve">Brasília Shopping 1 </t>
  </si>
  <si>
    <t xml:space="preserve">Brasília Shopping 3 </t>
  </si>
  <si>
    <t>Cinemark Píer 21</t>
  </si>
  <si>
    <t>Cinemark Píer 21 - 1</t>
  </si>
  <si>
    <t>Cinemark Píer 21 - 10</t>
  </si>
  <si>
    <t>Cinemark Píer 21 - 11</t>
  </si>
  <si>
    <t>Cinemark Píer 21 - 12</t>
  </si>
  <si>
    <t>Cinemark Píer 21 - 13</t>
  </si>
  <si>
    <t xml:space="preserve">Cinemark Pier 21 - 2 </t>
  </si>
  <si>
    <t xml:space="preserve">Cinemark Píer 21 - 6 </t>
  </si>
  <si>
    <t>Cinemark Píer 21 - 7</t>
  </si>
  <si>
    <t>Cinemark Píer 21 - 8</t>
  </si>
  <si>
    <t>Cinemark Píer 21 - 9</t>
  </si>
  <si>
    <t xml:space="preserve">Embracine Casa Park </t>
  </si>
  <si>
    <t>Embracine Casa Park 1</t>
  </si>
  <si>
    <t>Embracine Casa Park 2</t>
  </si>
  <si>
    <t>Embracine Casa Park 3</t>
  </si>
  <si>
    <t>Embracine Casa Park 4</t>
  </si>
  <si>
    <t>Embracine Casa Park 5</t>
  </si>
  <si>
    <t>Embracine Casa Park 6</t>
  </si>
  <si>
    <t>Embracine Casa Park 7</t>
  </si>
  <si>
    <t>Embracine Casa Park 8</t>
  </si>
  <si>
    <t>Gama  Shopping</t>
  </si>
  <si>
    <t xml:space="preserve">Gama  Shopping  1 </t>
  </si>
  <si>
    <t>Gama  Shopping  2</t>
  </si>
  <si>
    <t xml:space="preserve">Liberty  Mall </t>
  </si>
  <si>
    <t xml:space="preserve">Liberty  Mall 1 </t>
  </si>
  <si>
    <t>Liberty  Mall 2</t>
  </si>
  <si>
    <t>Liberty  Mall 3</t>
  </si>
  <si>
    <t>Liberty  Mall 4</t>
  </si>
  <si>
    <t>ParkPlex</t>
  </si>
  <si>
    <t xml:space="preserve">ParkPlex 1 </t>
  </si>
  <si>
    <t>ParkPlex 10</t>
  </si>
  <si>
    <t>ParkPlex 2</t>
  </si>
  <si>
    <t>ParkPlex 3</t>
  </si>
  <si>
    <t>ParkPlex 4</t>
  </si>
  <si>
    <t>ParkPlex 5</t>
  </si>
  <si>
    <t>ParkPlex 6</t>
  </si>
  <si>
    <t>ParkPlex 7</t>
  </si>
  <si>
    <t>ParkPlex 8</t>
  </si>
  <si>
    <t>ParkPlex 9</t>
  </si>
  <si>
    <t>Pátio Brasil</t>
  </si>
  <si>
    <t xml:space="preserve">Pátio Brasil 1 </t>
  </si>
  <si>
    <t>Pátio Brasil 3</t>
  </si>
  <si>
    <t>Pátio Brasil 4</t>
  </si>
  <si>
    <t xml:space="preserve">Terraço Shopping </t>
  </si>
  <si>
    <t xml:space="preserve">Terraço Shopping 3 </t>
  </si>
  <si>
    <t>Terraço Shopping 5</t>
  </si>
  <si>
    <t>Água Verde</t>
  </si>
  <si>
    <t>Água Verde 1</t>
  </si>
  <si>
    <t>Água Verde 2</t>
  </si>
  <si>
    <t>Cinemark Müeller</t>
  </si>
  <si>
    <t>Cinemark Müeller 1</t>
  </si>
  <si>
    <t>Cinemark Müeller 2</t>
  </si>
  <si>
    <t>Cinemark Müeller 3</t>
  </si>
  <si>
    <t>Cinemark Müeller 4</t>
  </si>
  <si>
    <t>Cinemark Müeller 5</t>
  </si>
  <si>
    <t>Cinemark Müeller 6</t>
  </si>
  <si>
    <t>Cinemark Müeller 7</t>
  </si>
  <si>
    <t>Cinemark Müeller 8</t>
  </si>
  <si>
    <t>Cinemark Park Shopping Barigui</t>
  </si>
  <si>
    <t>Cinemark Park Shopping Barigui 1</t>
  </si>
  <si>
    <t>Cinemark Park Shopping Barigui 2</t>
  </si>
  <si>
    <t>Cinemark Park Shopping Barigui 3</t>
  </si>
  <si>
    <t>Cinemark Park Shopping Barigui 4</t>
  </si>
  <si>
    <t>Cinemark Park Shopping Barigui 5</t>
  </si>
  <si>
    <t>Cinemark Park Shopping Barigui 6</t>
  </si>
  <si>
    <t>Cinemark Park Shopping Barigui 7</t>
  </si>
  <si>
    <t>Cinemark Park Shopping Barigui 8</t>
  </si>
  <si>
    <t>CinePlus</t>
  </si>
  <si>
    <t>CinePlus 1</t>
  </si>
  <si>
    <t>CinePlus 2</t>
  </si>
  <si>
    <t>CinePlus 3</t>
  </si>
  <si>
    <t>CinePlus 4</t>
  </si>
  <si>
    <t>Cines Portal Plaza</t>
  </si>
  <si>
    <t>Cines Portal Plaza 1</t>
  </si>
  <si>
    <t>Cines Portal Plaza 2</t>
  </si>
  <si>
    <t>Cines Portal Plaza 3</t>
  </si>
  <si>
    <t>Cines Portal Plaza 4</t>
  </si>
  <si>
    <t>Cinesystem Cidade</t>
  </si>
  <si>
    <t>Cinesystem Cidade  1</t>
  </si>
  <si>
    <t>Cinesystem Cidade  2</t>
  </si>
  <si>
    <t>Cinesystem Cidade  3</t>
  </si>
  <si>
    <t>Cinesystem Cidade  4</t>
  </si>
  <si>
    <t>Cinesystem Cidade  5</t>
  </si>
  <si>
    <t>Cinesystem Total</t>
  </si>
  <si>
    <t>Cinesystem Total 1</t>
  </si>
  <si>
    <t>Cinesystem Total 2</t>
  </si>
  <si>
    <t>Cinesystem Total 3</t>
  </si>
  <si>
    <t>Cinesystem Total 4</t>
  </si>
  <si>
    <t>Cinesystem Total 5</t>
  </si>
  <si>
    <t>Curitiba 1</t>
  </si>
  <si>
    <t>Curitiba 2</t>
  </si>
  <si>
    <t xml:space="preserve">Curitiba 3 </t>
  </si>
  <si>
    <t>Curitiba 4</t>
  </si>
  <si>
    <t>Curitiba 5</t>
  </si>
  <si>
    <t>Curitiba 6</t>
  </si>
  <si>
    <t>Novo Batel</t>
  </si>
  <si>
    <t>Novo Batel 1</t>
  </si>
  <si>
    <t>UCI Curitiba</t>
  </si>
  <si>
    <t>Shopping Estação 1</t>
  </si>
  <si>
    <t>Shopping Estação 10</t>
  </si>
  <si>
    <t>Shopping Estação 2</t>
  </si>
  <si>
    <t>Shopping Estação 3</t>
  </si>
  <si>
    <t>Shopping Estação 4</t>
  </si>
  <si>
    <t>Shopping Estação 5</t>
  </si>
  <si>
    <t>Shopping Estação 6</t>
  </si>
  <si>
    <t>Shopping Estação 7</t>
  </si>
  <si>
    <t>Shopping Estação 8</t>
  </si>
  <si>
    <t>Shopping Estação 9</t>
  </si>
  <si>
    <t xml:space="preserve">Unibanco Arteplex </t>
  </si>
  <si>
    <t>Arcoiris Rua da Praia</t>
  </si>
  <si>
    <t>Rua da Praia , 01</t>
  </si>
  <si>
    <t>Rua da Praia -, 02</t>
  </si>
  <si>
    <t>Boulevard Strip Center</t>
  </si>
  <si>
    <t xml:space="preserve">Boulevard Strip Center, 01 </t>
  </si>
  <si>
    <t>Boulevard Strip Center, 02</t>
  </si>
  <si>
    <t xml:space="preserve">Cine Victória </t>
  </si>
  <si>
    <t xml:space="preserve">Victória, 01 </t>
  </si>
  <si>
    <t xml:space="preserve">Victória, 02 </t>
  </si>
  <si>
    <t>Cinemark Bourbon Ipiranga</t>
  </si>
  <si>
    <t xml:space="preserve">Cinemark Bourbon Ipiranga, 01 </t>
  </si>
  <si>
    <t>Cinemark Bourbon Ipiranga, 02</t>
  </si>
  <si>
    <t xml:space="preserve">Cinemark Bourbon Ipiranga, 03 </t>
  </si>
  <si>
    <t xml:space="preserve">Cinemark Bourbon Ipiranga, 04 </t>
  </si>
  <si>
    <t>Cinemark Bourbon Ipiranga, 05</t>
  </si>
  <si>
    <t>Cinemark Bourbon Ipiranga, 06</t>
  </si>
  <si>
    <t xml:space="preserve">Cinemark Bourbon Ipiranga, 07 </t>
  </si>
  <si>
    <t>Cinemark Bourbon Ipiranga, 08</t>
  </si>
  <si>
    <t>Cinemateca Paulo Amorim</t>
  </si>
  <si>
    <t>Cinemateca Paulo Amorim - Espaço Unibanco, sala Eduardo Hirtz</t>
  </si>
  <si>
    <t>Cinemateca Paulo Amorim - Espaço Unibanco, sala Norberto Lubisco</t>
  </si>
  <si>
    <t>Cinemateca Paulo Amorim - Espaço Unibanco, sala Paulo Amorim</t>
  </si>
  <si>
    <t>Cines Center</t>
  </si>
  <si>
    <t xml:space="preserve">Center, 01 </t>
  </si>
  <si>
    <t xml:space="preserve">Center, 02 </t>
  </si>
  <si>
    <t xml:space="preserve">Center, 03 </t>
  </si>
  <si>
    <t xml:space="preserve">Center, 04 </t>
  </si>
  <si>
    <t>Cinesystem Cinemas</t>
  </si>
  <si>
    <t xml:space="preserve">Cinesystem Cinemas, 01 </t>
  </si>
  <si>
    <t xml:space="preserve">Cinesystem Cinemas, 02 </t>
  </si>
  <si>
    <t xml:space="preserve">Cinesystem Cinemas, 03 </t>
  </si>
  <si>
    <t xml:space="preserve">Cinesystem Cinemas, 04 </t>
  </si>
  <si>
    <t xml:space="preserve">Cinesystem Cinemas, 05 </t>
  </si>
  <si>
    <t>Gnc Bourbon Assis Brasil</t>
  </si>
  <si>
    <t>Gnc Bourbon Assis Brasil, 01</t>
  </si>
  <si>
    <t>Gnc Bourbon Assis Brasil, 02</t>
  </si>
  <si>
    <t>GNC Lindóia</t>
  </si>
  <si>
    <t xml:space="preserve">GNC Lindóia, 01 </t>
  </si>
  <si>
    <t xml:space="preserve">GNC Lindóia, 02 </t>
  </si>
  <si>
    <t>GNC Moinhos</t>
  </si>
  <si>
    <t xml:space="preserve">GNC Moinhos, 01 </t>
  </si>
  <si>
    <t xml:space="preserve">GNC Moinhos, 02 </t>
  </si>
  <si>
    <t xml:space="preserve">GNC Moinhos, 03 </t>
  </si>
  <si>
    <t xml:space="preserve">GNC Moinhos, 04 </t>
  </si>
  <si>
    <t>GNC Praia de Belas</t>
  </si>
  <si>
    <t xml:space="preserve">GNC Praia de Belas, 01 </t>
  </si>
  <si>
    <t xml:space="preserve">GNC Praia de Belas, 02 </t>
  </si>
  <si>
    <t xml:space="preserve">GNC Praia de Belas, 03 </t>
  </si>
  <si>
    <t>Guion Center</t>
  </si>
  <si>
    <t xml:space="preserve">AeroGuion 1 </t>
  </si>
  <si>
    <t>AeroGuion 2</t>
  </si>
  <si>
    <t>AeroGuion 3</t>
  </si>
  <si>
    <t xml:space="preserve">Guion Center, 01 </t>
  </si>
  <si>
    <t xml:space="preserve">Guion Center, 02 </t>
  </si>
  <si>
    <t xml:space="preserve">Guion Center, 03  </t>
  </si>
  <si>
    <t>Sala P.F. Gastal</t>
  </si>
  <si>
    <t>Unibanco Arteplex Poa</t>
  </si>
  <si>
    <t xml:space="preserve">Unibanco Arteplex, 01 </t>
  </si>
  <si>
    <t xml:space="preserve">Unibanco Arteplex, 02 </t>
  </si>
  <si>
    <t xml:space="preserve">Unibanco Arteplex, 03 </t>
  </si>
  <si>
    <t xml:space="preserve">Unibanco Arteplex, 04 </t>
  </si>
  <si>
    <t xml:space="preserve">Unibanco Arteplex, 05 </t>
  </si>
  <si>
    <t>Unibanco Arteplex, 06</t>
  </si>
  <si>
    <t xml:space="preserve">Unibanco Arteplex, 07 </t>
  </si>
  <si>
    <t>Rosa e Silva 1</t>
  </si>
  <si>
    <t>Rosa e Silva 2</t>
  </si>
  <si>
    <t>Cinema  Do Apolo</t>
  </si>
  <si>
    <t>Cinema Boa Vista</t>
  </si>
  <si>
    <t>Boa Vista 1</t>
  </si>
  <si>
    <t>Boa Vista 2</t>
  </si>
  <si>
    <t>Boa Vista 3</t>
  </si>
  <si>
    <t>Boa Vista 4</t>
  </si>
  <si>
    <t>Boa Vista 5</t>
  </si>
  <si>
    <t>Boa Vista 6</t>
  </si>
  <si>
    <t>Cinema da Fundação Joaquim Nabuco</t>
  </si>
  <si>
    <t>Cinema do Parque</t>
  </si>
  <si>
    <t>UCI Recife</t>
  </si>
  <si>
    <t>Recife 1</t>
  </si>
  <si>
    <t>Recife 10</t>
  </si>
  <si>
    <t>Recife 3</t>
  </si>
  <si>
    <t>Recife 4</t>
  </si>
  <si>
    <t>Recife 5</t>
  </si>
  <si>
    <t>Recife 6</t>
  </si>
  <si>
    <t>Recife 7</t>
  </si>
  <si>
    <t>Recife 8</t>
  </si>
  <si>
    <t>Recife 9</t>
  </si>
  <si>
    <t>UCI Tacaruna</t>
  </si>
  <si>
    <t>Tacaruna 1</t>
  </si>
  <si>
    <t>Tacaruna 2</t>
  </si>
  <si>
    <t>Tacaruna 3</t>
  </si>
  <si>
    <t>Tacaruna 4</t>
  </si>
  <si>
    <t>Tacaruna 5</t>
  </si>
  <si>
    <t>Tacaruna 6</t>
  </si>
  <si>
    <t>Tacaruna 7</t>
  </si>
  <si>
    <t>Tacaruna 8</t>
  </si>
  <si>
    <t>Armazém Digital Leblon</t>
  </si>
  <si>
    <t>Art Fashion Mall</t>
  </si>
  <si>
    <t>Art - Fashion Mall 1</t>
  </si>
  <si>
    <t>Art - Fashion Mall 2</t>
  </si>
  <si>
    <t>Art - Fashion Mall 3</t>
  </si>
  <si>
    <t>Art - Fashion Mall 4</t>
  </si>
  <si>
    <t>Art Norte Shopping</t>
  </si>
  <si>
    <t>Art - Norte Shopping 1</t>
  </si>
  <si>
    <t>Art - Norte Shopping 2</t>
  </si>
  <si>
    <t>Art West Shopping</t>
  </si>
  <si>
    <t>Art - West Shopping 1</t>
  </si>
  <si>
    <t>Art - West Shopping 2</t>
  </si>
  <si>
    <t>Art - West Shopping 3</t>
  </si>
  <si>
    <t>Art - West Shopping 4</t>
  </si>
  <si>
    <t>Art - West Shopping 5</t>
  </si>
  <si>
    <t>Art - West Shopping 6</t>
  </si>
  <si>
    <t xml:space="preserve">Candido Mendes  </t>
  </si>
  <si>
    <t>Cinema Arte Center</t>
  </si>
  <si>
    <t>Cinema Leblon</t>
  </si>
  <si>
    <t xml:space="preserve">Leblon 1 </t>
  </si>
  <si>
    <t xml:space="preserve">Leblon 2 </t>
  </si>
  <si>
    <t>Cinema Madureira Shopping</t>
  </si>
  <si>
    <t xml:space="preserve">Madureira Shopping 1 </t>
  </si>
  <si>
    <t xml:space="preserve">Madureira Shopping 3 </t>
  </si>
  <si>
    <t xml:space="preserve">Madureira Shopping 4 </t>
  </si>
  <si>
    <t>Cinema Palacio</t>
  </si>
  <si>
    <t>Cine Palácio 1</t>
  </si>
  <si>
    <t>Cine Palácio 2</t>
  </si>
  <si>
    <t>Cinema Rio Sul</t>
  </si>
  <si>
    <t xml:space="preserve">Rio Sul 1 </t>
  </si>
  <si>
    <t xml:space="preserve">Rio Sul 2 </t>
  </si>
  <si>
    <t xml:space="preserve">Rio Sul 3 </t>
  </si>
  <si>
    <t xml:space="preserve">Rio Sul 4 </t>
  </si>
  <si>
    <t>Cinema Roxy</t>
  </si>
  <si>
    <t>Cine Roxy 1</t>
  </si>
  <si>
    <t>Cine Roxy 2</t>
  </si>
  <si>
    <t>Cine Roxy 3</t>
  </si>
  <si>
    <t>Cinema Santa Teresa</t>
  </si>
  <si>
    <t>Cinema São Luiz</t>
  </si>
  <si>
    <t>Cine São Luiz 1</t>
  </si>
  <si>
    <t>Cine São Luiz 2</t>
  </si>
  <si>
    <t>Cine São Luiz 3</t>
  </si>
  <si>
    <t>Cine São Luiz 4</t>
  </si>
  <si>
    <t>Cinema Shopping Tijuca</t>
  </si>
  <si>
    <t>Shopping Tijuca 1</t>
  </si>
  <si>
    <t xml:space="preserve">Shopping Tijuca 2 </t>
  </si>
  <si>
    <t xml:space="preserve">Shopping Tijuca 3 </t>
  </si>
  <si>
    <t>Cinema Via Parque</t>
  </si>
  <si>
    <t xml:space="preserve">Via Parque 2 </t>
  </si>
  <si>
    <t xml:space="preserve">Via Parque 3 </t>
  </si>
  <si>
    <t xml:space="preserve">Via Parque 4 </t>
  </si>
  <si>
    <t xml:space="preserve">Via Parque 5 </t>
  </si>
  <si>
    <t>Cinemark Botafogo</t>
  </si>
  <si>
    <t xml:space="preserve">Cinemark Botafogo 2 </t>
  </si>
  <si>
    <t xml:space="preserve">Cinemark Botafogo 3 </t>
  </si>
  <si>
    <t>Cinemark Botafogo 4</t>
  </si>
  <si>
    <t xml:space="preserve">Cinemark Botafogo 5 </t>
  </si>
  <si>
    <t xml:space="preserve">Cinemark Botafogo 6 </t>
  </si>
  <si>
    <t>Cinemark Carioca Shopping</t>
  </si>
  <si>
    <t>Cinemark Carioca 1</t>
  </si>
  <si>
    <t>Cinemark Carioca 2</t>
  </si>
  <si>
    <t>Cinemark Carioca 3</t>
  </si>
  <si>
    <t>Cinemark Carioca 4</t>
  </si>
  <si>
    <t>Cinemark Carioca 5</t>
  </si>
  <si>
    <t>Cinemark Carioca 6</t>
  </si>
  <si>
    <t>Cinemark Carioca 7</t>
  </si>
  <si>
    <t>Cinemark Carioca 8</t>
  </si>
  <si>
    <t>Cinemark Downtown</t>
  </si>
  <si>
    <t>Cinemark Downtown 10</t>
  </si>
  <si>
    <t xml:space="preserve">Cinemark Downtown 12 </t>
  </si>
  <si>
    <t xml:space="preserve">Cinemark Downtown 2 </t>
  </si>
  <si>
    <t xml:space="preserve">Cinemark Downtown 3 </t>
  </si>
  <si>
    <t xml:space="preserve">Cinemark Downtown 4 </t>
  </si>
  <si>
    <t xml:space="preserve">Cinemark Downtown 5 </t>
  </si>
  <si>
    <t xml:space="preserve">Cinemark Downtown 6 </t>
  </si>
  <si>
    <t xml:space="preserve">Cinemark Downtown 7 </t>
  </si>
  <si>
    <t xml:space="preserve">Cinemark Downtown 8 </t>
  </si>
  <si>
    <t xml:space="preserve">Cinemark Downtown 9 </t>
  </si>
  <si>
    <t>Cinesystem Recreio</t>
  </si>
  <si>
    <t>Cinesystem Recreio 1</t>
  </si>
  <si>
    <t>Cinesystem Recreio 2</t>
  </si>
  <si>
    <t>Cinesystem Recreio 3</t>
  </si>
  <si>
    <t>Cinesystem Recreio 4</t>
  </si>
  <si>
    <t>Espaço de Cinema</t>
  </si>
  <si>
    <t xml:space="preserve">Espaço de Cinema 1 </t>
  </si>
  <si>
    <t>Espaço de Cinema 2</t>
  </si>
  <si>
    <t>Espaço Star One Design Barra</t>
  </si>
  <si>
    <t xml:space="preserve">Espaço Star One Rio Design 1 </t>
  </si>
  <si>
    <t>Estação Barra Point</t>
  </si>
  <si>
    <t xml:space="preserve">Estação Barra Point 1 </t>
  </si>
  <si>
    <t xml:space="preserve">Estação Barra Point 2 </t>
  </si>
  <si>
    <t>Estação Botafogo</t>
  </si>
  <si>
    <t>Estação Botafogo 1</t>
  </si>
  <si>
    <t>Estação Botafogo 2</t>
  </si>
  <si>
    <t>Estação Ipanema</t>
  </si>
  <si>
    <t>Estação Ipanema 2</t>
  </si>
  <si>
    <t>Estação Paço Imperial</t>
  </si>
  <si>
    <t>Estação Paço</t>
  </si>
  <si>
    <t xml:space="preserve">Estação Paissandu </t>
  </si>
  <si>
    <t>Fundação Casa França Brasil</t>
  </si>
  <si>
    <t>Iguatemi</t>
  </si>
  <si>
    <t xml:space="preserve">Iguatemi 1 </t>
  </si>
  <si>
    <t xml:space="preserve">Iguatemi 2 </t>
  </si>
  <si>
    <t xml:space="preserve">Iguatemi 3 </t>
  </si>
  <si>
    <t xml:space="preserve">Iguatemi 4 </t>
  </si>
  <si>
    <t xml:space="preserve">Iguatemi 5 </t>
  </si>
  <si>
    <t xml:space="preserve">Iguatemi 6 </t>
  </si>
  <si>
    <t>Ilha Auto Cine Drive-In</t>
  </si>
  <si>
    <t>Ilha Auto Cine</t>
  </si>
  <si>
    <t>Instituto Moreira Salles</t>
  </si>
  <si>
    <t xml:space="preserve">Kinoplex Nova América </t>
  </si>
  <si>
    <t xml:space="preserve">Kinoplex Nova América 1 </t>
  </si>
  <si>
    <t>Kinoplex Nova América 2</t>
  </si>
  <si>
    <t>Kinoplex Nova América 3</t>
  </si>
  <si>
    <t>Kinoplex Nova América 4</t>
  </si>
  <si>
    <t>Kinoplex Nova América 5</t>
  </si>
  <si>
    <t>Kinoplex Nova América 6</t>
  </si>
  <si>
    <t>Kinoplex Nova América 7</t>
  </si>
  <si>
    <t>Kinoplex Shopping Leblon</t>
  </si>
  <si>
    <t>Kinoplex Leblon 1</t>
  </si>
  <si>
    <t>Kinoplex Leblon 2</t>
  </si>
  <si>
    <t>Kinoplex Leblon 3</t>
  </si>
  <si>
    <t>Kinoplex Leblon 4</t>
  </si>
  <si>
    <t>Laura Alvim</t>
  </si>
  <si>
    <t>Laura Alvim 1</t>
  </si>
  <si>
    <t>Laura Alvim 3</t>
  </si>
  <si>
    <t>Museu da República</t>
  </si>
  <si>
    <t>Odeon</t>
  </si>
  <si>
    <t>Star Center Shopping</t>
  </si>
  <si>
    <t xml:space="preserve">Star Center Shopping Rio 1 </t>
  </si>
  <si>
    <t xml:space="preserve">Star Center Shopping Rio 2 </t>
  </si>
  <si>
    <t xml:space="preserve">Star Center Shopping Rio 3 </t>
  </si>
  <si>
    <t xml:space="preserve">Star Center Shopping Rio 4 </t>
  </si>
  <si>
    <t>Star Leopoldina Shopping</t>
  </si>
  <si>
    <t>Star Leopoldina 1</t>
  </si>
  <si>
    <t>Star Leopoldina 2</t>
  </si>
  <si>
    <t>Star Penha Shopping</t>
  </si>
  <si>
    <t>Cine Star Penha Shopping 1</t>
  </si>
  <si>
    <t>Cine Star Penha Shopping 2</t>
  </si>
  <si>
    <t>Cine Star Penha Shopping 3</t>
  </si>
  <si>
    <t>Star Rio Shopping</t>
  </si>
  <si>
    <t>Star Rio Shopping 1</t>
  </si>
  <si>
    <t xml:space="preserve">Star Rio Shopping 2 </t>
  </si>
  <si>
    <t xml:space="preserve">Star Rio Shopping 3 </t>
  </si>
  <si>
    <t>UCI Kinoplex Norte shopping</t>
  </si>
  <si>
    <t>UCI Kinoplex 1</t>
  </si>
  <si>
    <t>UCI Kinoplex 10</t>
  </si>
  <si>
    <t>UCI Kinoplex 2</t>
  </si>
  <si>
    <t>UCI Kinoplex 3</t>
  </si>
  <si>
    <t>UCI Kinoplex 4</t>
  </si>
  <si>
    <t>UCI Kinoplex 5</t>
  </si>
  <si>
    <t>UCI Kinoplex 6</t>
  </si>
  <si>
    <t>UCI Kinoplex 7</t>
  </si>
  <si>
    <t>UCI Kinoplex 8</t>
  </si>
  <si>
    <t>UCI Kinoplex 9</t>
  </si>
  <si>
    <t>UCI New York</t>
  </si>
  <si>
    <t xml:space="preserve">New York City Center 1 </t>
  </si>
  <si>
    <t xml:space="preserve">New York City Center 10 </t>
  </si>
  <si>
    <t>New York City Center 11</t>
  </si>
  <si>
    <t xml:space="preserve">New York City Center 12 </t>
  </si>
  <si>
    <t xml:space="preserve">New York City Center 13 </t>
  </si>
  <si>
    <t xml:space="preserve">New York City Center 14 </t>
  </si>
  <si>
    <t xml:space="preserve">New York City Center 15 </t>
  </si>
  <si>
    <t xml:space="preserve">New York City Center 16 </t>
  </si>
  <si>
    <t xml:space="preserve">New York City Center 17 </t>
  </si>
  <si>
    <t xml:space="preserve">New York City Center 18 </t>
  </si>
  <si>
    <t xml:space="preserve">New York City Center 2 </t>
  </si>
  <si>
    <t xml:space="preserve">New York City Center 3 </t>
  </si>
  <si>
    <t xml:space="preserve">New York City Center 4 </t>
  </si>
  <si>
    <t xml:space="preserve">New York City Center 5 </t>
  </si>
  <si>
    <t xml:space="preserve">New York City Center 6 </t>
  </si>
  <si>
    <t xml:space="preserve">New York City Center 8 </t>
  </si>
  <si>
    <t xml:space="preserve">New York City Center 9 </t>
  </si>
  <si>
    <t>Unibanco Arteplex</t>
  </si>
  <si>
    <t>Unibanco Arteplex 6</t>
  </si>
  <si>
    <t>Barra</t>
  </si>
  <si>
    <t>Barra 1</t>
  </si>
  <si>
    <t>Barra 2</t>
  </si>
  <si>
    <t>Cine Lapa</t>
  </si>
  <si>
    <t>Center Lapa 1</t>
  </si>
  <si>
    <t>Center Lapa 2</t>
  </si>
  <si>
    <t>Itaigara Plexcine</t>
  </si>
  <si>
    <t>Orient Cineplace Itaigara (Itaigara Plexcine)</t>
  </si>
  <si>
    <t>Multiplex Iguatemi</t>
  </si>
  <si>
    <t>Multiplex Iguatemi 1</t>
  </si>
  <si>
    <t>Multiplex Iguatemi 10</t>
  </si>
  <si>
    <t>Multiplex Iguatemi 11</t>
  </si>
  <si>
    <t>Multiplex Iguatemi 12</t>
  </si>
  <si>
    <t>Multiplex Iguatemi 2</t>
  </si>
  <si>
    <t>Multiplex Iguatemi 3</t>
  </si>
  <si>
    <t>Multiplex Iguatemi 4</t>
  </si>
  <si>
    <t>Multiplex Iguatemi 5</t>
  </si>
  <si>
    <t>Multiplex Iguatemi 6</t>
  </si>
  <si>
    <t>Multiplex Iguatemi 7</t>
  </si>
  <si>
    <t>Multiplex Iguatemi 8</t>
  </si>
  <si>
    <t>Multiplex Iguatemi 9</t>
  </si>
  <si>
    <t>Ponto Alto</t>
  </si>
  <si>
    <t>Ponto Alto 1</t>
  </si>
  <si>
    <t>Ponto Alto 2</t>
  </si>
  <si>
    <t>Sala de Arte - Aliança Francesa</t>
  </si>
  <si>
    <t>Sala de Arte Aliança Francesa</t>
  </si>
  <si>
    <t>SALA DE ARTE - CINE XIV</t>
  </si>
  <si>
    <t>SALA DE ARTE - CINEMA DO MUSEU</t>
  </si>
  <si>
    <t>Sala Walter da Silveira</t>
  </si>
  <si>
    <t>UCI - Aero Clube</t>
  </si>
  <si>
    <t>UCI Cinemas Aeroclube 1</t>
  </si>
  <si>
    <t>UCI Cinemas Aeroclube 10</t>
  </si>
  <si>
    <t>UCI Cinemas Aeroclube 2</t>
  </si>
  <si>
    <t>UCI Cinemas Aeroclube 3</t>
  </si>
  <si>
    <t>UCI Cinemas Aeroclube 4</t>
  </si>
  <si>
    <t>UCI Cinemas Aeroclube 5</t>
  </si>
  <si>
    <t>UCI Cinemas Aeroclube 6</t>
  </si>
  <si>
    <t>UCI Cinemas Aeroclube 7</t>
  </si>
  <si>
    <t>UCI Cinemas Aeroclube 8</t>
  </si>
  <si>
    <t>Center Norte Cinemark</t>
  </si>
  <si>
    <t>Center Norte Cinemark 1</t>
  </si>
  <si>
    <t>Center Norte Cinemark 2</t>
  </si>
  <si>
    <t>Center Norte Cinemark 3</t>
  </si>
  <si>
    <t>Center Norte Cinemark 4</t>
  </si>
  <si>
    <t>Center Norte Cinemark 5</t>
  </si>
  <si>
    <t>Center Norte Haway</t>
  </si>
  <si>
    <t>Center Norte Haway 1</t>
  </si>
  <si>
    <t>Center Norte Haway 3</t>
  </si>
  <si>
    <t>Centerplex Lapa</t>
  </si>
  <si>
    <t>Centerplex Lapa 1</t>
  </si>
  <si>
    <t>Centerplex Lapa 2</t>
  </si>
  <si>
    <t>Centerplex Lapa 3</t>
  </si>
  <si>
    <t>Central Plaza Cinemark</t>
  </si>
  <si>
    <t>Central Plaza Cinemark 1</t>
  </si>
  <si>
    <t>Central Plaza Cinemark 10</t>
  </si>
  <si>
    <t>Central Plaza Cinemark 2</t>
  </si>
  <si>
    <t>Central Plaza Cinemark 3</t>
  </si>
  <si>
    <t>Central Plaza Cinemark 4</t>
  </si>
  <si>
    <t>Central Plaza Cinemark 5</t>
  </si>
  <si>
    <t>Central Plaza Cinemark 6</t>
  </si>
  <si>
    <t>Central Plaza Cinemark 7</t>
  </si>
  <si>
    <t>Central Plaza Cinemark 8</t>
  </si>
  <si>
    <t>Central Plaza Cinemark 9</t>
  </si>
  <si>
    <t>Cine Arte Lilian Lemmertz</t>
  </si>
  <si>
    <t>Cine Bombril</t>
  </si>
  <si>
    <t>Cine Bombril 1</t>
  </si>
  <si>
    <t>CINE MORUMBI (Cine TAM)</t>
  </si>
  <si>
    <t>Morumbi 1</t>
  </si>
  <si>
    <t>Morumbi 2</t>
  </si>
  <si>
    <t>Morumbi 3</t>
  </si>
  <si>
    <t>Morumbi 4</t>
  </si>
  <si>
    <t>Cine Segall</t>
  </si>
  <si>
    <t>Cinesesc</t>
  </si>
  <si>
    <t>Continental</t>
  </si>
  <si>
    <t>Continental 1</t>
  </si>
  <si>
    <t>Continental 2</t>
  </si>
  <si>
    <t>Eldorado Cinemark</t>
  </si>
  <si>
    <t>Eldorado Cinemark 1</t>
  </si>
  <si>
    <t>Eldorado Cinemark 2</t>
  </si>
  <si>
    <t>Eldorado Cinemark 3</t>
  </si>
  <si>
    <t>Eldorado Cinemark 4</t>
  </si>
  <si>
    <t>Eldorado Cinemark 5</t>
  </si>
  <si>
    <t>Eldorado Cinemark 6</t>
  </si>
  <si>
    <t>Eldorado Cinemark 7</t>
  </si>
  <si>
    <t>Eldorado Cinemark 8</t>
  </si>
  <si>
    <t>Eldorado Cinemark 9</t>
  </si>
  <si>
    <t>Espaço Unibanco de Cinema</t>
  </si>
  <si>
    <t>Espaço Unibanco 2</t>
  </si>
  <si>
    <t>Frei Caneca Unibanco Arteplex</t>
  </si>
  <si>
    <t>Frei Caneca Unibanco Arteplex 1</t>
  </si>
  <si>
    <t>Frei Caneca Unibanco Arteplex 2</t>
  </si>
  <si>
    <t>Frei Caneca Unibanco Arteplex 3</t>
  </si>
  <si>
    <t>Frei Caneca Unibanco Arteplex 6</t>
  </si>
  <si>
    <t>Frei Caneca Unibanco Arteplex 9</t>
  </si>
  <si>
    <t>Gemini</t>
  </si>
  <si>
    <t>Gemini 2</t>
  </si>
  <si>
    <t>Haway Raposo Shopping</t>
  </si>
  <si>
    <t>Haway Raposo Shopping 1</t>
  </si>
  <si>
    <t>Haway Raposo Shopping 2</t>
  </si>
  <si>
    <t>Haway Raposo Shopping 3</t>
  </si>
  <si>
    <t>Haway Raposo Shopping 4</t>
  </si>
  <si>
    <t>Haway Raposo Shopping 5</t>
  </si>
  <si>
    <t>Haway Raposo Shopping 6</t>
  </si>
  <si>
    <t>Haway Raposo Shopping 7</t>
  </si>
  <si>
    <t>Haway Raposo Shopping 8</t>
  </si>
  <si>
    <t>HSBC Belas Artes</t>
  </si>
  <si>
    <t>HSBC Belas Artes - Sala Aleijadinho - 1</t>
  </si>
  <si>
    <t>HSBC Belas Artes - Sala Oscar Niemeyer - 5</t>
  </si>
  <si>
    <t>HSBC Belas Artes -Vila Lobos - 6</t>
  </si>
  <si>
    <t>HSBCBelas Artes - Sala Carmem Miranda - 3</t>
  </si>
  <si>
    <t>HSBCBelas Artes - Sala M. Andrade - 4</t>
  </si>
  <si>
    <t>Iguatemi 1</t>
  </si>
  <si>
    <t>Iguatemi 2</t>
  </si>
  <si>
    <t>Iguatemi Cinemark</t>
  </si>
  <si>
    <t>Iguatemi Cinemark 1</t>
  </si>
  <si>
    <t>Iguatemi Cinemark 2</t>
  </si>
  <si>
    <t>Iguatemi Cinemark 3</t>
  </si>
  <si>
    <t>Iguatemi Cinemark 4</t>
  </si>
  <si>
    <t>Iguatemi Cinemark 5</t>
  </si>
  <si>
    <t>Iguatemi Cinemark 6</t>
  </si>
  <si>
    <t>Interlar Aricanduva Cinemark</t>
  </si>
  <si>
    <t>Interlar Aricanduva - Cinemark 1</t>
  </si>
  <si>
    <t>Interlar Aricanduva - Cinemark 10</t>
  </si>
  <si>
    <t>Interlar Aricanduva - Cinemark 11</t>
  </si>
  <si>
    <t>Interlar Aricanduva - Cinemark 12</t>
  </si>
  <si>
    <t>Interlar Aricanduva - Cinemark 13</t>
  </si>
  <si>
    <t>Interlar Aricanduva - Cinemark 14</t>
  </si>
  <si>
    <t>Interlar Aricanduva - Cinemark 2</t>
  </si>
  <si>
    <t>Interlar Aricanduva - Cinemark 3</t>
  </si>
  <si>
    <t>Interlar Aricanduva - Cinemark 4</t>
  </si>
  <si>
    <t>Interlar Aricanduva - Cinemark 5</t>
  </si>
  <si>
    <t>Interlar Aricanduva - Cinemark 6</t>
  </si>
  <si>
    <t>Interlar Aricanduva - Cinemark 9</t>
  </si>
  <si>
    <t xml:space="preserve">Kinoplex Itaim </t>
  </si>
  <si>
    <t>Kinoplex Itaim 2</t>
  </si>
  <si>
    <t>Kinoplex Itaim 3</t>
  </si>
  <si>
    <t>Kinoplex Itaim 4</t>
  </si>
  <si>
    <t>Kinoplex Itaim 5</t>
  </si>
  <si>
    <t>Kinoplex Itaim 6</t>
  </si>
  <si>
    <t>Lar Center</t>
  </si>
  <si>
    <t>Lar Center 1</t>
  </si>
  <si>
    <t>Lar Center 3</t>
  </si>
  <si>
    <t>Lumière</t>
  </si>
  <si>
    <t>Lumière 1</t>
  </si>
  <si>
    <t>Lumière 2</t>
  </si>
  <si>
    <t>Marabá</t>
  </si>
  <si>
    <t>Market Place Cinemark</t>
  </si>
  <si>
    <t>Market Place - Cinemark 1</t>
  </si>
  <si>
    <t>Market Place - Cinemark 2</t>
  </si>
  <si>
    <t>Market Place - Cinemark 3</t>
  </si>
  <si>
    <t>Market Place - Cinemark 4</t>
  </si>
  <si>
    <t>Market Place - Cinemark 5</t>
  </si>
  <si>
    <t>Market Place - Cinemark 6</t>
  </si>
  <si>
    <t>Market Place - Cinemark 8</t>
  </si>
  <si>
    <t>Market Place Playarte</t>
  </si>
  <si>
    <t>Market Place - Playarte 1</t>
  </si>
  <si>
    <t>Market Place - Playarte 2</t>
  </si>
  <si>
    <t>Market Place - Playarte 3</t>
  </si>
  <si>
    <t>Metrô Santa Cruz - Cinemark</t>
  </si>
  <si>
    <t>Metrô Santa Cruz - Cinemark 1</t>
  </si>
  <si>
    <t>Metrô Santa Cruz - Cinemark 10</t>
  </si>
  <si>
    <t>Metrô Santa Cruz - Cinemark 11</t>
  </si>
  <si>
    <t>Metrô Santa Cruz - Cinemark 2</t>
  </si>
  <si>
    <t>Metrô Santa Cruz - Cinemark 3</t>
  </si>
  <si>
    <t>Metrô Santa Cruz - Cinemark 4</t>
  </si>
  <si>
    <t>Metrô Santa Cruz - Cinemark 5</t>
  </si>
  <si>
    <t>Metrô Santa Cruz - Cinemark 6</t>
  </si>
  <si>
    <t>Metrô Santa Cruz - Cinemark 7</t>
  </si>
  <si>
    <t>Metrô Santa Cruz - Cinemark 8</t>
  </si>
  <si>
    <t>Metrô Santa Cruz - Cinemark 9</t>
  </si>
  <si>
    <t>Metrô Tatuapé - Cinemark</t>
  </si>
  <si>
    <t>Metrô Tatuapé - Cinemark 1</t>
  </si>
  <si>
    <t>Metrô Tatuapé - Cinemark 2</t>
  </si>
  <si>
    <t>Metrô Tatuapé - Cinemark 3</t>
  </si>
  <si>
    <t>Metrô Tatuapé - Cinemark 4</t>
  </si>
  <si>
    <t>Metrô Tatuapé - Cinemark 5</t>
  </si>
  <si>
    <t>Metrô Tatuapé - Cinemark 6</t>
  </si>
  <si>
    <t>Metrô Tatuapé - Cinemark 7</t>
  </si>
  <si>
    <t>Metrô Tatuapé - Cinemark 8</t>
  </si>
  <si>
    <t>Moviecom Boa Vista</t>
  </si>
  <si>
    <t>Moviecom Boavista 1</t>
  </si>
  <si>
    <t>Moviecom Boavista 2</t>
  </si>
  <si>
    <t>Moviecom Boavista 3</t>
  </si>
  <si>
    <t>Moviecom Boavista 5</t>
  </si>
  <si>
    <t>Moviecom Penha</t>
  </si>
  <si>
    <t>Shopping Center Penha 1</t>
  </si>
  <si>
    <t>Shopping Center Penha 2</t>
  </si>
  <si>
    <t>Shopping Center Penha 3</t>
  </si>
  <si>
    <t>Shopping Center Penha 4</t>
  </si>
  <si>
    <t>Shopping Center Penha 5</t>
  </si>
  <si>
    <t>Shopping Center Penha 6</t>
  </si>
  <si>
    <t>Shopping Center Penha 7</t>
  </si>
  <si>
    <t>Shopping Center Penha 8</t>
  </si>
  <si>
    <t xml:space="preserve">Multicine Fiesta </t>
  </si>
  <si>
    <t>Multicine Fiesta 1</t>
  </si>
  <si>
    <t>Multicine Fiesta 2</t>
  </si>
  <si>
    <t>Multicine Fiesta 3</t>
  </si>
  <si>
    <t>Multicine Fiesta 4</t>
  </si>
  <si>
    <t>Multimovie Itaim Paulista</t>
  </si>
  <si>
    <t>Multimovie Itaim Paulista 1</t>
  </si>
  <si>
    <t>Multimovie Itaim Paulista 2</t>
  </si>
  <si>
    <t>Multiplex Bristol</t>
  </si>
  <si>
    <t>Multiplex Bristol 1</t>
  </si>
  <si>
    <t>Multiplex Bristol 2</t>
  </si>
  <si>
    <t>Multiplex Bristol 3</t>
  </si>
  <si>
    <t>Multiplex Bristol 4</t>
  </si>
  <si>
    <t>Multiplex Bristol 5</t>
  </si>
  <si>
    <t>Multiplex Bristol 6</t>
  </si>
  <si>
    <t>Pátio Higienópolis - Cinemark</t>
  </si>
  <si>
    <t>Pátio Higienópolis - Cinemark 1</t>
  </si>
  <si>
    <t>Pátio Higienópolis - Cinemark 2</t>
  </si>
  <si>
    <t>Pátio Higienópolis - Cinemark 3</t>
  </si>
  <si>
    <t>Pátio Higienópolis - Cinemark 4</t>
  </si>
  <si>
    <t>Pátio Higienópolis - Cinemark 5</t>
  </si>
  <si>
    <t>Pátio Higienópolis - Cinemark 6</t>
  </si>
  <si>
    <t>Plaza Sul</t>
  </si>
  <si>
    <t>Plaza Sul 1</t>
  </si>
  <si>
    <t>Plaza Sul 2</t>
  </si>
  <si>
    <t>Plaza Sul 3</t>
  </si>
  <si>
    <t>Plaza Sul 4</t>
  </si>
  <si>
    <t>Plaza Sul 5</t>
  </si>
  <si>
    <t>Plaza Sul 6</t>
  </si>
  <si>
    <t xml:space="preserve">Reserva Cultural de Cinema </t>
  </si>
  <si>
    <t>Reserva Cultural de Cinema 1</t>
  </si>
  <si>
    <t>Reserva Cultural de Cinema 2</t>
  </si>
  <si>
    <t>Reserva Cultural de Cinema 3</t>
  </si>
  <si>
    <t>Sala Uol</t>
  </si>
  <si>
    <t>Santana</t>
  </si>
  <si>
    <t>Shopping Boulevard Metrô Tatuapé</t>
  </si>
  <si>
    <t>Boulevard Tatuapé 1</t>
  </si>
  <si>
    <t>Boulevard Tatuapé 2</t>
  </si>
  <si>
    <t>Boulevard Tatuapé 3</t>
  </si>
  <si>
    <t>Boulevard Tatuapé 4</t>
  </si>
  <si>
    <t>Boulevard Tatuapé 5</t>
  </si>
  <si>
    <t>Shopping Butantã</t>
  </si>
  <si>
    <t>Shopping Butantã 1</t>
  </si>
  <si>
    <t>Shopping Butantã 2</t>
  </si>
  <si>
    <t>Shopping Butantã 3</t>
  </si>
  <si>
    <t>Shopping Campo Limpo</t>
  </si>
  <si>
    <t>Multiplex Campo Limpo 1</t>
  </si>
  <si>
    <t>Multiplex Campo Limpo 2</t>
  </si>
  <si>
    <t>Multiplex Campo Limpo 3</t>
  </si>
  <si>
    <t>Multiplex Campo Limpo 4</t>
  </si>
  <si>
    <t>Multiplex Campo Limpo 5</t>
  </si>
  <si>
    <t>Shopping D Cinemark</t>
  </si>
  <si>
    <t>Shopping D 1</t>
  </si>
  <si>
    <t>Shopping D 10</t>
  </si>
  <si>
    <t>Shopping D 2</t>
  </si>
  <si>
    <t>Shopping D 3</t>
  </si>
  <si>
    <t>Shopping D 4</t>
  </si>
  <si>
    <t>Shopping D 5</t>
  </si>
  <si>
    <t>Shopping D 6</t>
  </si>
  <si>
    <t>Shopping D 7</t>
  </si>
  <si>
    <t>Shopping D 8</t>
  </si>
  <si>
    <t>Shopping D 9</t>
  </si>
  <si>
    <t>Shopping Interlagos Cinemark</t>
  </si>
  <si>
    <t>Shopping Interlagos Cinemark -  1</t>
  </si>
  <si>
    <t>Shopping Interlagos Cinemark -  10</t>
  </si>
  <si>
    <t>Shopping Interlagos Cinemark -  2</t>
  </si>
  <si>
    <t>Shopping Interlagos Cinemark -  3</t>
  </si>
  <si>
    <t>Shopping Interlagos Cinemark -  4</t>
  </si>
  <si>
    <t>Shopping Interlagos Cinemark -  5</t>
  </si>
  <si>
    <t>Shopping Interlagos Cinemark -  6</t>
  </si>
  <si>
    <t>Shopping Interlagos Cinemark -  7</t>
  </si>
  <si>
    <t>Shopping Interlagos Cinemark -  8</t>
  </si>
  <si>
    <t>Shopping Interlagos Cinemark -  9</t>
  </si>
  <si>
    <t>SHOPPING ITAQUERA</t>
  </si>
  <si>
    <t>Cine Itaquera 1</t>
  </si>
  <si>
    <t>Cine Itaquera 2</t>
  </si>
  <si>
    <t>Shopping Paulista</t>
  </si>
  <si>
    <t>Shopping Paulista 1</t>
  </si>
  <si>
    <t>Shopping Paulista 2</t>
  </si>
  <si>
    <t>Shopping Paulista 3</t>
  </si>
  <si>
    <t>Shopping Paulista 4</t>
  </si>
  <si>
    <t>SP Market Cinemark</t>
  </si>
  <si>
    <t>SP Market - Cinemark 1</t>
  </si>
  <si>
    <t>SP Market - Cinemark 10</t>
  </si>
  <si>
    <t>SP Market - Cinemark 11</t>
  </si>
  <si>
    <t>SP Market - Cinemark 2</t>
  </si>
  <si>
    <t>SP Market - Cinemark 3</t>
  </si>
  <si>
    <t>SP Market - Cinemark 4</t>
  </si>
  <si>
    <t>SP Market - Cinemark 5</t>
  </si>
  <si>
    <t>SP Market - Cinemark 6</t>
  </si>
  <si>
    <t>SP Market - Cinemark 7</t>
  </si>
  <si>
    <t>SP Market - Cinemark 8</t>
  </si>
  <si>
    <t>SP Market - Cinemark 9</t>
  </si>
  <si>
    <t>UCI Anália Franco</t>
  </si>
  <si>
    <t>Anália Franco - UCI 1</t>
  </si>
  <si>
    <t>Anália Franco - UCI 2</t>
  </si>
  <si>
    <t>Anália Franco - UCI 3</t>
  </si>
  <si>
    <t>Anália Franco - UCI 6</t>
  </si>
  <si>
    <t>Anália Franco - UCI 7</t>
  </si>
  <si>
    <t>Anália Franco - UCI 8</t>
  </si>
  <si>
    <t>UCI Jardim Sul</t>
  </si>
  <si>
    <t>Jardim Sul - UCI 1</t>
  </si>
  <si>
    <t>Jardim Sul - UCI 10</t>
  </si>
  <si>
    <t>Jardim Sul - UCI 11</t>
  </si>
  <si>
    <t>Jardim Sul - UCI 3</t>
  </si>
  <si>
    <t>Jardim Sul - UCI 4</t>
  </si>
  <si>
    <t>Jardim Sul - UCI 5</t>
  </si>
  <si>
    <t>Jardim Sul - UCI 6</t>
  </si>
  <si>
    <t>Jardim Sul - UCI 7</t>
  </si>
  <si>
    <t>Jardim Sul - UCI 9</t>
  </si>
  <si>
    <t>Villa Lobos Cinemark</t>
  </si>
  <si>
    <t>Villa - Lobos - Cinemark 1</t>
  </si>
  <si>
    <t>Villa - Lobos - Cinemark 2</t>
  </si>
  <si>
    <t>Villa - Lobos - Cinemark 3</t>
  </si>
  <si>
    <t>Villa - Lobos - Cinemark 4</t>
  </si>
  <si>
    <t>Villa - Lobos - Cinemark 5</t>
  </si>
  <si>
    <t>Villa - Lobos - Cinemark 6</t>
  </si>
  <si>
    <t>Villa - Lobos - Cinemark 7</t>
  </si>
  <si>
    <t>West Plaza Haway</t>
  </si>
  <si>
    <t xml:space="preserve"> Shopping West Plaza 1 - Haway</t>
  </si>
  <si>
    <t xml:space="preserve"> Shopping West Plaza 2 - Haway</t>
  </si>
  <si>
    <t>West Plaza Playarte</t>
  </si>
  <si>
    <t xml:space="preserve"> Shopping West Plaza 1 - Playarte</t>
  </si>
  <si>
    <t xml:space="preserve"> Shopping West Plaza 2 - Playarte</t>
  </si>
  <si>
    <t>Cine Rosa e Silva</t>
  </si>
  <si>
    <t>Média Salas/ Semana**</t>
  </si>
  <si>
    <t>Cinemark Píer 21 - 4</t>
  </si>
  <si>
    <t>CinemarkPíer 21 - 3</t>
  </si>
  <si>
    <t xml:space="preserve">CinemarkPíer 21 - 5 </t>
  </si>
  <si>
    <t>Pátio Brasil 5</t>
  </si>
  <si>
    <t>Pátio Brasil 6</t>
  </si>
  <si>
    <t xml:space="preserve">Pátio Brasil 2 </t>
  </si>
  <si>
    <t xml:space="preserve">Terraço Shopping 1 </t>
  </si>
  <si>
    <t xml:space="preserve">Terraço Shopping 2 </t>
  </si>
  <si>
    <t>Terraço Shopping 4</t>
  </si>
  <si>
    <t>ND</t>
  </si>
  <si>
    <t>*Tot Sem - Total de Semanas: indica em quantas semanas o filmes esteve em exibição por capital.</t>
  </si>
  <si>
    <t>**Média Salas/Semana - corresponde ao número médio de salas em que o filme esteve em cartaz, por semana, por capital.</t>
  </si>
  <si>
    <t>***Máx. Salas - corresponde ao maior número de salas em que o filme esteve em cartaz por capital.</t>
  </si>
  <si>
    <t>Belo Horizonte (71 salas)</t>
  </si>
  <si>
    <t>Porto Alegre (56 salas)</t>
  </si>
  <si>
    <t>Quantidade de salas e número máximo de semanas em que cada filme ficou em cartaz</t>
  </si>
  <si>
    <t xml:space="preserve">As 50 salas monitoradas que mais semanas exibiram de filmes brasileiros, ainda que em 1 única sessão. </t>
  </si>
  <si>
    <t xml:space="preserve">As 50 salas monitoradas que maior número de filmes brasileiros exibiram, ainda que em 1 única sessão. </t>
  </si>
  <si>
    <t>Número Máximo de Salas Exibindo, em uma dada semana, filmes brasileiros (Máx. = No. Salas Total)</t>
  </si>
  <si>
    <t>3 efes</t>
  </si>
  <si>
    <t>3 irmãos de sangue</t>
  </si>
  <si>
    <t>A casa de Alice</t>
  </si>
  <si>
    <t>A pedra do reino</t>
  </si>
  <si>
    <t>A Via Láctea</t>
  </si>
  <si>
    <t>Aboio</t>
  </si>
  <si>
    <t>As tentações do irmão Sebastião</t>
  </si>
  <si>
    <t>Bem-vindo a São Paulo</t>
  </si>
  <si>
    <t>Brasileirinho</t>
  </si>
  <si>
    <t>Cidade dos homens – O filme</t>
  </si>
  <si>
    <t xml:space="preserve">Conceição – Autor bom é autor morto </t>
  </si>
  <si>
    <t xml:space="preserve">Fabricando Tom Zé </t>
  </si>
  <si>
    <t>Gigante – Como o Inter conquistou o mundo</t>
  </si>
  <si>
    <t xml:space="preserve">Grupo Corpo 30 anos – Uma família brasileira </t>
  </si>
  <si>
    <t>Jogo de cena</t>
  </si>
  <si>
    <t>Mestre Bimba – A capoeira iluminada</t>
  </si>
  <si>
    <t xml:space="preserve">Milton Santos ou: O mundo global visto do lado de cá </t>
  </si>
  <si>
    <t>Mutum</t>
  </si>
  <si>
    <t>Noel, poeta da Vila</t>
  </si>
  <si>
    <t xml:space="preserve">O dono do mar </t>
  </si>
  <si>
    <t xml:space="preserve">O Engenho de Zé Lins </t>
  </si>
  <si>
    <t xml:space="preserve">O fim do sem fim </t>
  </si>
  <si>
    <t xml:space="preserve">O homem que desafiou o diabo </t>
  </si>
  <si>
    <t>O magnata</t>
  </si>
  <si>
    <t>O passado</t>
  </si>
  <si>
    <t>O primo Basílio</t>
  </si>
  <si>
    <t>Os Porralokinhas</t>
  </si>
  <si>
    <t xml:space="preserve">Pedrinha de Aruanda - Maria Bethânia </t>
  </si>
  <si>
    <t>Person</t>
  </si>
  <si>
    <t>Podecrer!</t>
  </si>
  <si>
    <t>PQD</t>
  </si>
  <si>
    <t>Querô</t>
  </si>
  <si>
    <t>Remissão</t>
  </si>
  <si>
    <t xml:space="preserve">Saneamento básico, o filme </t>
  </si>
  <si>
    <t>Santiago</t>
  </si>
  <si>
    <t>Sem controle</t>
  </si>
  <si>
    <t>Serras da desordem</t>
  </si>
  <si>
    <t>Tropa de elite</t>
  </si>
  <si>
    <t>Xuxa em Um sonho de menina</t>
  </si>
  <si>
    <t>Número de Títulos Brasileiros Lançados Exibidos (Máx. = 76)</t>
  </si>
  <si>
    <t>Semanas com Títulos Brasileiros Lançados Exibidos (Máx. = 52)</t>
  </si>
  <si>
    <t>26 (semana 41)</t>
  </si>
  <si>
    <t>20 (semana 44)</t>
  </si>
  <si>
    <t>17 (semana 40)</t>
  </si>
  <si>
    <t>65 (semana 40)</t>
  </si>
  <si>
    <t>107 (semana 40)</t>
  </si>
  <si>
    <t>****O Total geral indica por semana o numero total de salas e nos campos "Tot Sem", "Média Salas /Semanas" e "Max. Salas" a respectiva média desses dados</t>
  </si>
  <si>
    <t>Sala UFBA</t>
  </si>
  <si>
    <t>Cinemark Píer 21 -  4</t>
  </si>
  <si>
    <t>33                       (semanas 39 e 40)</t>
  </si>
  <si>
    <t>20       (semana 14)</t>
  </si>
  <si>
    <t>16      (semana 44)</t>
  </si>
  <si>
    <t>Considerado todo o período de 2007</t>
  </si>
  <si>
    <t>Fonte: Periódicos de circulação regional.</t>
  </si>
  <si>
    <t>Salas de Exibição monitoradas por UF e quantidade de assentos - 2007</t>
  </si>
  <si>
    <t>Ranking das Salas Monitoradas por número de Semanas exibindo Filmes Brasileiros 2007</t>
  </si>
  <si>
    <t>Ranking das Salas Monitoradas por quantidade de filmes brasileiros exibidos 2007</t>
  </si>
  <si>
    <t>Quantitativo de Filmes Brasileiros exibidos em salas por cidade monitorada - 2007</t>
  </si>
  <si>
    <t>Filmes por Número de Salas por Semana Cinematográfica - 2007</t>
  </si>
  <si>
    <t>Obras exibidas em salas por semana e por UF - 2007</t>
  </si>
  <si>
    <t/>
  </si>
  <si>
    <t>Brasília
(79 salas)</t>
  </si>
  <si>
    <t>Curitiba
(59 salas)</t>
  </si>
  <si>
    <t>Recife
(31 salas)</t>
  </si>
  <si>
    <t>Rio de Janeiro 
(168 salas)</t>
  </si>
  <si>
    <t>Salvador
(36 salas)</t>
  </si>
  <si>
    <t>São Paulo 
(260 salas)</t>
  </si>
</sst>
</file>

<file path=xl/styles.xml><?xml version="1.0" encoding="utf-8"?>
<styleSheet xmlns="http://schemas.openxmlformats.org/spreadsheetml/2006/main">
  <numFmts count="5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???"/>
    <numFmt numFmtId="173" formatCode="dd/mm/yy;@"/>
    <numFmt numFmtId="174" formatCode="h:mm;@"/>
    <numFmt numFmtId="175" formatCode="d/m/yy;@"/>
    <numFmt numFmtId="176" formatCode="[$-416]dddd\,\ d&quot; de &quot;mmmm&quot; de &quot;yyyy"/>
    <numFmt numFmtId="177" formatCode="mmm/yyyy"/>
    <numFmt numFmtId="178" formatCode="&quot;R$ &quot;#,##0.00"/>
    <numFmt numFmtId="179" formatCode="dd/mm"/>
    <numFmt numFmtId="180" formatCode="&quot;R$ &quot;#,##0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d/m;@"/>
    <numFmt numFmtId="186" formatCode="&quot;R$ &quot;#,##0.00;[Red]&quot;R$ &quot;#,##0.00"/>
    <numFmt numFmtId="187" formatCode="####"/>
    <numFmt numFmtId="188" formatCode="yyyy"/>
    <numFmt numFmtId="189" formatCode="@@"/>
    <numFmt numFmtId="190" formatCode="##"/>
    <numFmt numFmtId="191" formatCode="00000"/>
    <numFmt numFmtId="192" formatCode="\$\$\$"/>
    <numFmt numFmtId="193" formatCode="0.0"/>
    <numFmt numFmtId="194" formatCode="0.0000"/>
    <numFmt numFmtId="195" formatCode="0.000"/>
    <numFmt numFmtId="196" formatCode="0.00000"/>
    <numFmt numFmtId="197" formatCode="0.0%"/>
    <numFmt numFmtId="198" formatCode="_(* #,##0.0_);_(* \(#,##0.0\);_(* &quot;-&quot;?_);_(@_)"/>
    <numFmt numFmtId="199" formatCode="_(* #,##0_);_(* \(#,##0\);_(* &quot;-&quot;??_);_(@_)"/>
    <numFmt numFmtId="200" formatCode="_(* #,##0.0_);_(* \(#,##0.0\);_(* &quot;-&quot;??_);_(@_)"/>
    <numFmt numFmtId="201" formatCode="_(* #,##0.000_);_(* \(#,##0.000\);_(* &quot;-&quot;??_);_(@_)"/>
    <numFmt numFmtId="202" formatCode="[$-416]mmmm\-yy;@"/>
    <numFmt numFmtId="203" formatCode="0.000%"/>
    <numFmt numFmtId="204" formatCode="0.0000000"/>
    <numFmt numFmtId="205" formatCode="0_);\(0\)"/>
    <numFmt numFmtId="206" formatCode="[h]:mm:ss;@"/>
    <numFmt numFmtId="207" formatCode="[hh]:mm:ss"/>
  </numFmts>
  <fonts count="6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Verdana"/>
      <family val="2"/>
    </font>
    <font>
      <sz val="12"/>
      <name val="Verdana"/>
      <family val="2"/>
    </font>
    <font>
      <b/>
      <sz val="12"/>
      <color indexed="10"/>
      <name val="Verdana"/>
      <family val="2"/>
    </font>
    <font>
      <b/>
      <sz val="12"/>
      <color indexed="12"/>
      <name val="Verdana"/>
      <family val="2"/>
    </font>
    <font>
      <sz val="12"/>
      <color indexed="61"/>
      <name val="Verdana"/>
      <family val="2"/>
    </font>
    <font>
      <sz val="12"/>
      <color indexed="17"/>
      <name val="Verdana"/>
      <family val="2"/>
    </font>
    <font>
      <sz val="12"/>
      <color indexed="14"/>
      <name val="Verdana"/>
      <family val="2"/>
    </font>
    <font>
      <sz val="12"/>
      <color indexed="18"/>
      <name val="Verdana"/>
      <family val="2"/>
    </font>
    <font>
      <sz val="12"/>
      <color indexed="53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color indexed="61"/>
      <name val="Verdana"/>
      <family val="2"/>
    </font>
    <font>
      <sz val="8"/>
      <name val="Verdana"/>
      <family val="2"/>
    </font>
    <font>
      <sz val="10"/>
      <color indexed="8"/>
      <name val="ARIAL"/>
      <family val="0"/>
    </font>
    <font>
      <sz val="14"/>
      <name val="Verdana"/>
      <family val="2"/>
    </font>
    <font>
      <u val="single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Century Gothic"/>
      <family val="0"/>
    </font>
    <font>
      <b/>
      <sz val="14"/>
      <color indexed="8"/>
      <name val="Century Gothic"/>
      <family val="0"/>
    </font>
    <font>
      <b/>
      <sz val="12"/>
      <color indexed="8"/>
      <name val="Century Gothic"/>
      <family val="0"/>
    </font>
    <font>
      <sz val="11"/>
      <color indexed="8"/>
      <name val="Century Gothic"/>
      <family val="0"/>
    </font>
    <font>
      <b/>
      <sz val="16"/>
      <color indexed="8"/>
      <name val="Century Gothic"/>
      <family val="0"/>
    </font>
    <font>
      <b/>
      <sz val="16"/>
      <color indexed="8"/>
      <name val="Verdana"/>
      <family val="0"/>
    </font>
    <font>
      <sz val="10"/>
      <color indexed="8"/>
      <name val="Verdana"/>
      <family val="0"/>
    </font>
    <font>
      <sz val="11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8"/>
      <name val="Century Gothic"/>
      <family val="0"/>
    </font>
    <font>
      <sz val="9.5"/>
      <color indexed="8"/>
      <name val="Verdana"/>
      <family val="0"/>
    </font>
    <font>
      <b/>
      <sz val="9.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19" fillId="0" borderId="0">
      <alignment vertical="top"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32" borderId="0" applyNumberFormat="0" applyBorder="0" applyAlignment="0" applyProtection="0"/>
    <xf numFmtId="0" fontId="60" fillId="21" borderId="5" applyNumberFormat="0" applyAlignment="0" applyProtection="0"/>
    <xf numFmtId="16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5" fillId="0" borderId="11" xfId="0" applyFont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/>
    </xf>
    <xf numFmtId="0" fontId="15" fillId="0" borderId="0" xfId="0" applyFont="1" applyBorder="1" applyAlignment="1">
      <alignment horizontal="centerContinuous" vertical="center" wrapText="1"/>
    </xf>
    <xf numFmtId="1" fontId="15" fillId="33" borderId="0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left" vertical="center"/>
    </xf>
    <xf numFmtId="0" fontId="15" fillId="33" borderId="16" xfId="0" applyFont="1" applyFill="1" applyBorder="1" applyAlignment="1">
      <alignment horizontal="left" vertical="center"/>
    </xf>
    <xf numFmtId="0" fontId="15" fillId="0" borderId="10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33" borderId="14" xfId="0" applyFont="1" applyFill="1" applyBorder="1" applyAlignment="1">
      <alignment/>
    </xf>
    <xf numFmtId="0" fontId="15" fillId="33" borderId="15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left" vertical="center"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4" fillId="34" borderId="19" xfId="0" applyFont="1" applyFill="1" applyBorder="1" applyAlignment="1">
      <alignment horizontal="center"/>
    </xf>
    <xf numFmtId="0" fontId="14" fillId="34" borderId="20" xfId="0" applyFont="1" applyFill="1" applyBorder="1" applyAlignment="1">
      <alignment horizontal="center"/>
    </xf>
    <xf numFmtId="0" fontId="14" fillId="34" borderId="21" xfId="0" applyFont="1" applyFill="1" applyBorder="1" applyAlignment="1">
      <alignment horizontal="center"/>
    </xf>
    <xf numFmtId="0" fontId="15" fillId="0" borderId="22" xfId="0" applyFont="1" applyBorder="1" applyAlignment="1">
      <alignment/>
    </xf>
    <xf numFmtId="0" fontId="15" fillId="33" borderId="22" xfId="0" applyFont="1" applyFill="1" applyBorder="1" applyAlignment="1">
      <alignment/>
    </xf>
    <xf numFmtId="0" fontId="15" fillId="0" borderId="23" xfId="0" applyFont="1" applyBorder="1" applyAlignment="1">
      <alignment/>
    </xf>
    <xf numFmtId="0" fontId="15" fillId="0" borderId="22" xfId="0" applyFont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1" fontId="15" fillId="33" borderId="20" xfId="0" applyNumberFormat="1" applyFont="1" applyFill="1" applyBorder="1" applyAlignment="1">
      <alignment horizontal="center"/>
    </xf>
    <xf numFmtId="1" fontId="15" fillId="33" borderId="10" xfId="0" applyNumberFormat="1" applyFont="1" applyFill="1" applyBorder="1" applyAlignment="1">
      <alignment horizontal="center"/>
    </xf>
    <xf numFmtId="1" fontId="15" fillId="33" borderId="14" xfId="0" applyNumberFormat="1" applyFont="1" applyFill="1" applyBorder="1" applyAlignment="1">
      <alignment horizontal="center"/>
    </xf>
    <xf numFmtId="1" fontId="15" fillId="0" borderId="20" xfId="0" applyNumberFormat="1" applyFont="1" applyFill="1" applyBorder="1" applyAlignment="1">
      <alignment horizontal="center"/>
    </xf>
    <xf numFmtId="1" fontId="15" fillId="0" borderId="24" xfId="0" applyNumberFormat="1" applyFont="1" applyFill="1" applyBorder="1" applyAlignment="1">
      <alignment horizontal="center"/>
    </xf>
    <xf numFmtId="1" fontId="15" fillId="33" borderId="24" xfId="0" applyNumberFormat="1" applyFont="1" applyFill="1" applyBorder="1" applyAlignment="1">
      <alignment horizontal="center"/>
    </xf>
    <xf numFmtId="1" fontId="15" fillId="33" borderId="12" xfId="0" applyNumberFormat="1" applyFont="1" applyFill="1" applyBorder="1" applyAlignment="1">
      <alignment horizontal="center"/>
    </xf>
    <xf numFmtId="0" fontId="14" fillId="34" borderId="21" xfId="0" applyFont="1" applyFill="1" applyBorder="1" applyAlignment="1">
      <alignment horizontal="center" vertical="center" wrapText="1"/>
    </xf>
    <xf numFmtId="1" fontId="15" fillId="0" borderId="22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 wrapText="1"/>
    </xf>
    <xf numFmtId="0" fontId="14" fillId="33" borderId="22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1" fontId="0" fillId="0" borderId="0" xfId="0" applyNumberFormat="1" applyAlignment="1">
      <alignment/>
    </xf>
    <xf numFmtId="194" fontId="15" fillId="0" borderId="0" xfId="0" applyNumberFormat="1" applyFont="1" applyBorder="1" applyAlignment="1">
      <alignment/>
    </xf>
    <xf numFmtId="1" fontId="15" fillId="0" borderId="23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14" fillId="34" borderId="25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 wrapText="1"/>
    </xf>
    <xf numFmtId="0" fontId="14" fillId="34" borderId="26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/>
    </xf>
    <xf numFmtId="37" fontId="15" fillId="33" borderId="14" xfId="0" applyNumberFormat="1" applyFont="1" applyFill="1" applyBorder="1" applyAlignment="1">
      <alignment horizontal="center"/>
    </xf>
    <xf numFmtId="193" fontId="15" fillId="33" borderId="14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7" fontId="15" fillId="0" borderId="14" xfId="0" applyNumberFormat="1" applyFont="1" applyFill="1" applyBorder="1" applyAlignment="1">
      <alignment horizontal="center"/>
    </xf>
    <xf numFmtId="193" fontId="15" fillId="0" borderId="14" xfId="0" applyNumberFormat="1" applyFont="1" applyFill="1" applyBorder="1" applyAlignment="1">
      <alignment horizontal="center"/>
    </xf>
    <xf numFmtId="1" fontId="15" fillId="0" borderId="14" xfId="0" applyNumberFormat="1" applyFont="1" applyFill="1" applyBorder="1" applyAlignment="1">
      <alignment horizontal="center"/>
    </xf>
    <xf numFmtId="1" fontId="15" fillId="34" borderId="27" xfId="0" applyNumberFormat="1" applyFont="1" applyFill="1" applyBorder="1" applyAlignment="1">
      <alignment horizontal="center"/>
    </xf>
    <xf numFmtId="1" fontId="15" fillId="33" borderId="22" xfId="0" applyNumberFormat="1" applyFont="1" applyFill="1" applyBorder="1" applyAlignment="1">
      <alignment horizontal="center" vertical="center"/>
    </xf>
    <xf numFmtId="0" fontId="15" fillId="33" borderId="28" xfId="0" applyFont="1" applyFill="1" applyBorder="1" applyAlignment="1">
      <alignment horizontal="center" vertical="center"/>
    </xf>
    <xf numFmtId="37" fontId="15" fillId="0" borderId="0" xfId="0" applyNumberFormat="1" applyFont="1" applyFill="1" applyBorder="1" applyAlignment="1">
      <alignment horizontal="center"/>
    </xf>
    <xf numFmtId="193" fontId="15" fillId="0" borderId="0" xfId="0" applyNumberFormat="1" applyFont="1" applyFill="1" applyBorder="1" applyAlignment="1">
      <alignment horizontal="center"/>
    </xf>
    <xf numFmtId="0" fontId="14" fillId="33" borderId="14" xfId="0" applyFont="1" applyFill="1" applyBorder="1" applyAlignment="1">
      <alignment/>
    </xf>
    <xf numFmtId="1" fontId="15" fillId="33" borderId="15" xfId="0" applyNumberFormat="1" applyFont="1" applyFill="1" applyBorder="1" applyAlignment="1">
      <alignment horizontal="center"/>
    </xf>
    <xf numFmtId="1" fontId="15" fillId="0" borderId="15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37" fontId="15" fillId="33" borderId="20" xfId="0" applyNumberFormat="1" applyFont="1" applyFill="1" applyBorder="1" applyAlignment="1">
      <alignment horizontal="center"/>
    </xf>
    <xf numFmtId="193" fontId="15" fillId="33" borderId="2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0" fontId="0" fillId="35" borderId="0" xfId="0" applyNumberFormat="1" applyFill="1" applyBorder="1" applyAlignment="1">
      <alignment/>
    </xf>
    <xf numFmtId="0" fontId="0" fillId="35" borderId="16" xfId="0" applyNumberFormat="1" applyFill="1" applyBorder="1" applyAlignment="1">
      <alignment/>
    </xf>
    <xf numFmtId="0" fontId="0" fillId="33" borderId="16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1" xfId="0" applyNumberFormat="1" applyFill="1" applyBorder="1" applyAlignment="1">
      <alignment/>
    </xf>
    <xf numFmtId="0" fontId="15" fillId="35" borderId="16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8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37" fontId="15" fillId="33" borderId="0" xfId="0" applyNumberFormat="1" applyFont="1" applyFill="1" applyBorder="1" applyAlignment="1">
      <alignment horizontal="center"/>
    </xf>
    <xf numFmtId="193" fontId="15" fillId="33" borderId="0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1" fontId="15" fillId="0" borderId="10" xfId="0" applyNumberFormat="1" applyFont="1" applyFill="1" applyBorder="1" applyAlignment="1">
      <alignment horizontal="center"/>
    </xf>
    <xf numFmtId="37" fontId="15" fillId="0" borderId="20" xfId="0" applyNumberFormat="1" applyFont="1" applyFill="1" applyBorder="1" applyAlignment="1">
      <alignment horizontal="center"/>
    </xf>
    <xf numFmtId="193" fontId="15" fillId="0" borderId="20" xfId="0" applyNumberFormat="1" applyFont="1" applyFill="1" applyBorder="1" applyAlignment="1">
      <alignment horizontal="center"/>
    </xf>
    <xf numFmtId="1" fontId="15" fillId="0" borderId="11" xfId="0" applyNumberFormat="1" applyFont="1" applyFill="1" applyBorder="1" applyAlignment="1">
      <alignment horizontal="center"/>
    </xf>
    <xf numFmtId="1" fontId="15" fillId="33" borderId="11" xfId="0" applyNumberFormat="1" applyFont="1" applyFill="1" applyBorder="1" applyAlignment="1">
      <alignment horizontal="center"/>
    </xf>
    <xf numFmtId="37" fontId="15" fillId="33" borderId="10" xfId="0" applyNumberFormat="1" applyFont="1" applyFill="1" applyBorder="1" applyAlignment="1">
      <alignment horizontal="center"/>
    </xf>
    <xf numFmtId="193" fontId="15" fillId="33" borderId="10" xfId="0" applyNumberFormat="1" applyFont="1" applyFill="1" applyBorder="1" applyAlignment="1">
      <alignment horizontal="center"/>
    </xf>
    <xf numFmtId="0" fontId="14" fillId="33" borderId="19" xfId="0" applyFont="1" applyFill="1" applyBorder="1" applyAlignment="1">
      <alignment horizontal="center" vertical="center" wrapText="1"/>
    </xf>
    <xf numFmtId="0" fontId="14" fillId="35" borderId="19" xfId="0" applyFont="1" applyFill="1" applyBorder="1" applyAlignment="1">
      <alignment horizontal="center" vertical="center" wrapText="1"/>
    </xf>
    <xf numFmtId="37" fontId="15" fillId="0" borderId="10" xfId="0" applyNumberFormat="1" applyFont="1" applyFill="1" applyBorder="1" applyAlignment="1">
      <alignment horizontal="center"/>
    </xf>
    <xf numFmtId="193" fontId="15" fillId="0" borderId="10" xfId="0" applyNumberFormat="1" applyFont="1" applyFill="1" applyBorder="1" applyAlignment="1">
      <alignment horizontal="center"/>
    </xf>
    <xf numFmtId="1" fontId="15" fillId="0" borderId="12" xfId="0" applyNumberFormat="1" applyFont="1" applyFill="1" applyBorder="1" applyAlignment="1">
      <alignment horizontal="center"/>
    </xf>
    <xf numFmtId="0" fontId="14" fillId="0" borderId="20" xfId="0" applyFont="1" applyFill="1" applyBorder="1" applyAlignment="1">
      <alignment/>
    </xf>
    <xf numFmtId="0" fontId="14" fillId="0" borderId="19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/>
    </xf>
    <xf numFmtId="0" fontId="15" fillId="33" borderId="19" xfId="0" applyFont="1" applyFill="1" applyBorder="1" applyAlignment="1">
      <alignment horizontal="left" vertical="center"/>
    </xf>
    <xf numFmtId="0" fontId="15" fillId="33" borderId="20" xfId="0" applyFont="1" applyFill="1" applyBorder="1" applyAlignment="1">
      <alignment/>
    </xf>
    <xf numFmtId="0" fontId="15" fillId="33" borderId="24" xfId="0" applyFont="1" applyFill="1" applyBorder="1" applyAlignment="1">
      <alignment horizontal="center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/>
    </xf>
    <xf numFmtId="0" fontId="15" fillId="0" borderId="24" xfId="0" applyFont="1" applyBorder="1" applyAlignment="1">
      <alignment horizontal="center"/>
    </xf>
    <xf numFmtId="0" fontId="14" fillId="34" borderId="17" xfId="0" applyFont="1" applyFill="1" applyBorder="1" applyAlignment="1">
      <alignment vertical="center" wrapText="1"/>
    </xf>
    <xf numFmtId="0" fontId="14" fillId="34" borderId="20" xfId="0" applyFont="1" applyFill="1" applyBorder="1" applyAlignment="1">
      <alignment vertical="center" wrapText="1"/>
    </xf>
    <xf numFmtId="0" fontId="14" fillId="34" borderId="24" xfId="0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4" fillId="34" borderId="19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5" fillId="33" borderId="22" xfId="0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Alignment="1" quotePrefix="1">
      <alignment/>
    </xf>
    <xf numFmtId="0" fontId="15" fillId="33" borderId="28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33" borderId="16" xfId="0" applyFont="1" applyFill="1" applyBorder="1" applyAlignment="1">
      <alignment horizontal="left" vertical="center"/>
    </xf>
    <xf numFmtId="0" fontId="15" fillId="33" borderId="17" xfId="0" applyFont="1" applyFill="1" applyBorder="1" applyAlignment="1">
      <alignment horizontal="left" vertical="center"/>
    </xf>
    <xf numFmtId="0" fontId="15" fillId="33" borderId="18" xfId="0" applyFont="1" applyFill="1" applyBorder="1" applyAlignment="1">
      <alignment horizontal="left" vertical="center"/>
    </xf>
    <xf numFmtId="0" fontId="0" fillId="33" borderId="22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16" fillId="34" borderId="17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5" borderId="17" xfId="0" applyFont="1" applyFill="1" applyBorder="1" applyAlignment="1">
      <alignment horizontal="center" vertical="center" wrapText="1"/>
    </xf>
    <xf numFmtId="0" fontId="14" fillId="35" borderId="16" xfId="0" applyFont="1" applyFill="1" applyBorder="1" applyAlignment="1">
      <alignment horizontal="center" vertical="center" wrapText="1"/>
    </xf>
    <xf numFmtId="0" fontId="14" fillId="35" borderId="18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4" fillId="34" borderId="29" xfId="0" applyFont="1" applyFill="1" applyBorder="1" applyAlignment="1">
      <alignment horizontal="center" vertical="center"/>
    </xf>
    <xf numFmtId="0" fontId="14" fillId="34" borderId="27" xfId="0" applyFont="1" applyFill="1" applyBorder="1" applyAlignment="1">
      <alignment horizontal="center" vertical="center"/>
    </xf>
    <xf numFmtId="0" fontId="16" fillId="34" borderId="30" xfId="0" applyFont="1" applyFill="1" applyBorder="1" applyAlignment="1">
      <alignment horizontal="center"/>
    </xf>
    <xf numFmtId="0" fontId="16" fillId="34" borderId="31" xfId="0" applyFont="1" applyFill="1" applyBorder="1" applyAlignment="1">
      <alignment horizontal="center"/>
    </xf>
    <xf numFmtId="0" fontId="16" fillId="34" borderId="32" xfId="0" applyFont="1" applyFill="1" applyBorder="1" applyAlignment="1">
      <alignment horizontal="center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Hyperlink" xfId="45"/>
    <cellStyle name="Followed Hyperlink" xfId="46"/>
    <cellStyle name="Currency" xfId="47"/>
    <cellStyle name="Currency [0]" xfId="48"/>
    <cellStyle name="Neutro" xfId="49"/>
    <cellStyle name="Nota" xfId="50"/>
    <cellStyle name="Percent" xfId="51"/>
    <cellStyle name="Porcentagem 2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28575</xdr:colOff>
      <xdr:row>40</xdr:row>
      <xdr:rowOff>133350</xdr:rowOff>
    </xdr:to>
    <xdr:sp>
      <xdr:nvSpPr>
        <xdr:cNvPr id="1" name="Retângulo 1"/>
        <xdr:cNvSpPr>
          <a:spLocks/>
        </xdr:cNvSpPr>
      </xdr:nvSpPr>
      <xdr:spPr>
        <a:xfrm>
          <a:off x="0" y="0"/>
          <a:ext cx="8515350" cy="66103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19</xdr:row>
      <xdr:rowOff>123825</xdr:rowOff>
    </xdr:from>
    <xdr:to>
      <xdr:col>10</xdr:col>
      <xdr:colOff>428625</xdr:colOff>
      <xdr:row>19</xdr:row>
      <xdr:rowOff>133350</xdr:rowOff>
    </xdr:to>
    <xdr:sp>
      <xdr:nvSpPr>
        <xdr:cNvPr id="2" name="Line 5"/>
        <xdr:cNvSpPr>
          <a:spLocks/>
        </xdr:cNvSpPr>
      </xdr:nvSpPr>
      <xdr:spPr>
        <a:xfrm>
          <a:off x="1390650" y="3200400"/>
          <a:ext cx="5133975" cy="9525"/>
        </a:xfrm>
        <a:prstGeom prst="line">
          <a:avLst/>
        </a:prstGeom>
        <a:noFill/>
        <a:ln w="19050" cmpd="sng">
          <a:solidFill>
            <a:srgbClr val="77933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28575</xdr:rowOff>
    </xdr:from>
    <xdr:to>
      <xdr:col>12</xdr:col>
      <xdr:colOff>485775</xdr:colOff>
      <xdr:row>19</xdr:row>
      <xdr:rowOff>114300</xdr:rowOff>
    </xdr:to>
    <xdr:sp>
      <xdr:nvSpPr>
        <xdr:cNvPr id="3" name="Rectangle 6"/>
        <xdr:cNvSpPr>
          <a:spLocks/>
        </xdr:cNvSpPr>
      </xdr:nvSpPr>
      <xdr:spPr>
        <a:xfrm>
          <a:off x="66675" y="1971675"/>
          <a:ext cx="773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Relatório Anual
</a:t>
          </a:r>
          <a:r>
            <a:rPr lang="en-US" cap="none" sz="2400" b="1" i="0" u="none" baseline="0">
              <a:solidFill>
                <a:srgbClr val="000000"/>
              </a:solidFill>
            </a:rPr>
            <a:t>Monitoramento de longas-metragens brasileiros
</a:t>
          </a:r>
          <a:r>
            <a:rPr lang="en-US" cap="none" sz="2400" b="1" i="0" u="none" baseline="0">
              <a:solidFill>
                <a:srgbClr val="000000"/>
              </a:solidFill>
            </a:rPr>
            <a:t>lançados em oito capitais</a:t>
          </a:r>
        </a:p>
      </xdr:txBody>
    </xdr:sp>
    <xdr:clientData/>
  </xdr:twoCellAnchor>
  <xdr:twoCellAnchor>
    <xdr:from>
      <xdr:col>1</xdr:col>
      <xdr:colOff>171450</xdr:colOff>
      <xdr:row>33</xdr:row>
      <xdr:rowOff>66675</xdr:rowOff>
    </xdr:from>
    <xdr:to>
      <xdr:col>11</xdr:col>
      <xdr:colOff>485775</xdr:colOff>
      <xdr:row>39</xdr:row>
      <xdr:rowOff>0</xdr:rowOff>
    </xdr:to>
    <xdr:sp>
      <xdr:nvSpPr>
        <xdr:cNvPr id="4" name="Rectangle 8"/>
        <xdr:cNvSpPr>
          <a:spLocks/>
        </xdr:cNvSpPr>
      </xdr:nvSpPr>
      <xdr:spPr>
        <a:xfrm>
          <a:off x="781050" y="5410200"/>
          <a:ext cx="64103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Superintendência de Análise de Mercado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Republicação 2016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95250</xdr:colOff>
      <xdr:row>19</xdr:row>
      <xdr:rowOff>152400</xdr:rowOff>
    </xdr:from>
    <xdr:to>
      <xdr:col>7</xdr:col>
      <xdr:colOff>600075</xdr:colOff>
      <xdr:row>22</xdr:row>
      <xdr:rowOff>133350</xdr:rowOff>
    </xdr:to>
    <xdr:sp>
      <xdr:nvSpPr>
        <xdr:cNvPr id="5" name="Rectangle 9"/>
        <xdr:cNvSpPr>
          <a:spLocks/>
        </xdr:cNvSpPr>
      </xdr:nvSpPr>
      <xdr:spPr>
        <a:xfrm>
          <a:off x="3143250" y="3228975"/>
          <a:ext cx="17240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2007
</a:t>
          </a:r>
        </a:p>
      </xdr:txBody>
    </xdr:sp>
    <xdr:clientData/>
  </xdr:twoCellAnchor>
  <xdr:twoCellAnchor editAs="oneCell">
    <xdr:from>
      <xdr:col>5</xdr:col>
      <xdr:colOff>428625</xdr:colOff>
      <xdr:row>1</xdr:row>
      <xdr:rowOff>76200</xdr:rowOff>
    </xdr:from>
    <xdr:to>
      <xdr:col>7</xdr:col>
      <xdr:colOff>342900</xdr:colOff>
      <xdr:row>6</xdr:row>
      <xdr:rowOff>95250</xdr:rowOff>
    </xdr:to>
    <xdr:pic>
      <xdr:nvPicPr>
        <xdr:cNvPr id="6" name="Imagem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238125"/>
          <a:ext cx="1133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14</xdr:col>
      <xdr:colOff>314325</xdr:colOff>
      <xdr:row>40</xdr:row>
      <xdr:rowOff>95250</xdr:rowOff>
    </xdr:to>
    <xdr:sp>
      <xdr:nvSpPr>
        <xdr:cNvPr id="1" name="Retângulo 1"/>
        <xdr:cNvSpPr>
          <a:spLocks/>
        </xdr:cNvSpPr>
      </xdr:nvSpPr>
      <xdr:spPr>
        <a:xfrm>
          <a:off x="0" y="161925"/>
          <a:ext cx="8848725" cy="64103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542925</xdr:colOff>
      <xdr:row>10</xdr:row>
      <xdr:rowOff>9525</xdr:rowOff>
    </xdr:from>
    <xdr:ext cx="7896225" cy="5067300"/>
    <xdr:sp>
      <xdr:nvSpPr>
        <xdr:cNvPr id="2" name="Rectangle 3"/>
        <xdr:cNvSpPr>
          <a:spLocks/>
        </xdr:cNvSpPr>
      </xdr:nvSpPr>
      <xdr:spPr>
        <a:xfrm>
          <a:off x="542925" y="1628775"/>
          <a:ext cx="7896225" cy="506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Os dados contidos nesse arquivo foram publicados originalmente no site do OCA em 2008,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em arquivos separados. Em 2016, com o objetivo de aprimorar a disponibilização de informações, os dados foram reunidos num único documento, facilitando a sua leitura e busca.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A forma original dos dados publicados foi mantida, acrescentando ao documento os textos introdutórios e a metodologia que constavam na página web original.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Deste modo, as páginas seguintes preservam os aspectos originais da primeira publicação, como a identidade visual do OCA e da própria ANCINE e a identificação da Superintendência e Coordenação à época da publicação.</a:t>
          </a:r>
        </a:p>
      </xdr:txBody>
    </xdr:sp>
    <xdr:clientData/>
  </xdr:oneCellAnchor>
  <xdr:twoCellAnchor editAs="oneCell">
    <xdr:from>
      <xdr:col>11</xdr:col>
      <xdr:colOff>514350</xdr:colOff>
      <xdr:row>2</xdr:row>
      <xdr:rowOff>85725</xdr:rowOff>
    </xdr:from>
    <xdr:to>
      <xdr:col>13</xdr:col>
      <xdr:colOff>438150</xdr:colOff>
      <xdr:row>7</xdr:row>
      <xdr:rowOff>123825</xdr:rowOff>
    </xdr:to>
    <xdr:pic>
      <xdr:nvPicPr>
        <xdr:cNvPr id="3" name="Imagem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409575"/>
          <a:ext cx="1143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5</xdr:row>
      <xdr:rowOff>47625</xdr:rowOff>
    </xdr:from>
    <xdr:to>
      <xdr:col>6</xdr:col>
      <xdr:colOff>190500</xdr:colOff>
      <xdr:row>7</xdr:row>
      <xdr:rowOff>85725</xdr:rowOff>
    </xdr:to>
    <xdr:sp>
      <xdr:nvSpPr>
        <xdr:cNvPr id="4" name="CaixaDeTexto 4"/>
        <xdr:cNvSpPr txBox="1">
          <a:spLocks noChangeArrowheads="1"/>
        </xdr:cNvSpPr>
      </xdr:nvSpPr>
      <xdr:spPr>
        <a:xfrm>
          <a:off x="504825" y="857250"/>
          <a:ext cx="33432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Sobre este documento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15</xdr:col>
      <xdr:colOff>190500</xdr:colOff>
      <xdr:row>44</xdr:row>
      <xdr:rowOff>28575</xdr:rowOff>
    </xdr:to>
    <xdr:sp>
      <xdr:nvSpPr>
        <xdr:cNvPr id="1" name="Retângulo 1"/>
        <xdr:cNvSpPr>
          <a:spLocks/>
        </xdr:cNvSpPr>
      </xdr:nvSpPr>
      <xdr:spPr>
        <a:xfrm>
          <a:off x="0" y="161925"/>
          <a:ext cx="9210675" cy="69913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457200</xdr:colOff>
      <xdr:row>9</xdr:row>
      <xdr:rowOff>76200</xdr:rowOff>
    </xdr:from>
    <xdr:ext cx="4733925" cy="5600700"/>
    <xdr:sp>
      <xdr:nvSpPr>
        <xdr:cNvPr id="2" name="Rectangle 3"/>
        <xdr:cNvSpPr>
          <a:spLocks/>
        </xdr:cNvSpPr>
      </xdr:nvSpPr>
      <xdr:spPr>
        <a:xfrm>
          <a:off x="4114800" y="1533525"/>
          <a:ext cx="4733925" cy="560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Metodologia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 O objetivo deste relatório é o acompanhamento dos filmes brasileiros de longa-metragem lançados num dado período, nas salas de cinema das principais capitais brasileiras: São Paulo, Rio de Janeiro, Brasília, Belo Horizonte, Curitiba, Porto Alegre, Salvador e Recife. O relatório verifica a quantidade de salas monitoradas e demonstra o percentual aproximado do parque exibidor nacional.
</a:t>
          </a:r>
          <a:r>
            <a:rPr lang="en-US" cap="none" sz="1100" b="0" i="0" u="none" baseline="0">
              <a:solidFill>
                <a:srgbClr val="000000"/>
              </a:solidFill>
            </a:rPr>
            <a:t> As fontes para coleta dos dados que geraram a base de informações deste monitoramento são as programações de cinema divulgadas em jornais de grande circulação nas capitais e complementadas por informações constantes de sites na internet.
</a:t>
          </a:r>
          <a:r>
            <a:rPr lang="en-US" cap="none" sz="1100" b="0" i="0" u="none" baseline="0">
              <a:solidFill>
                <a:srgbClr val="000000"/>
              </a:solidFill>
            </a:rPr>
            <a:t> A compilação dos dados é semanal, ou seja, toda programação de cinema das capitais é registrada por semana, sendo que uma semana cinematográfica é aquela que se inicia numa sexta-feira e se encerra na quinta-feira seguinte. Assim, foi convencionado como sendo a primeira semana cinematográfica de um dado ano aquela que se iniciou na primeira sexta-feira daquele ano de referência, independente de ter ou não sido no dia 01 de janeiro.
</a:t>
          </a:r>
          <a:r>
            <a:rPr lang="en-US" cap="none" sz="1100" b="0" i="0" u="none" baseline="0">
              <a:solidFill>
                <a:srgbClr val="000000"/>
              </a:solidFill>
            </a:rPr>
            <a:t> Através da composição de tabelas são confeccionados os gráficos que apresentam a variação do número de filmes brasileiros e o percentual de salas por eles ocupadas ao longo do semestre, separados por cada uma das capitais, relação dos filmes, semanas e salas monitoradas, objetivando apresentar um panorama geral do comportamento do filme brasileiro no período.</a:t>
          </a:r>
        </a:p>
      </xdr:txBody>
    </xdr:sp>
    <xdr:clientData/>
  </xdr:oneCellAnchor>
  <xdr:oneCellAnchor>
    <xdr:from>
      <xdr:col>0</xdr:col>
      <xdr:colOff>104775</xdr:colOff>
      <xdr:row>14</xdr:row>
      <xdr:rowOff>133350</xdr:rowOff>
    </xdr:from>
    <xdr:ext cx="3762375" cy="3990975"/>
    <xdr:sp>
      <xdr:nvSpPr>
        <xdr:cNvPr id="3" name="Rectangle 3"/>
        <xdr:cNvSpPr>
          <a:spLocks/>
        </xdr:cNvSpPr>
      </xdr:nvSpPr>
      <xdr:spPr>
        <a:xfrm>
          <a:off x="104775" y="2400300"/>
          <a:ext cx="3762375" cy="399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Superintendência de Acompanhamento de Mercado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Coordenação de Cinema e Vídeo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Superintendente:   Vera Zaverucha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Coordenação Técnica:   Carla Sobrosa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Elaboração Técnica:  Eric Flores e
</a:t>
          </a:r>
          <a:r>
            <a:rPr lang="en-US" cap="none" sz="1100" b="0" i="0" u="none" baseline="0">
              <a:solidFill>
                <a:srgbClr val="000000"/>
              </a:solidFill>
            </a:rPr>
            <a:t>                                     Gabriel F. L. Stuckert
</a:t>
          </a:r>
          <a:r>
            <a:rPr lang="en-US" cap="none" sz="1100" b="0" i="0" u="none" baseline="0">
              <a:solidFill>
                <a:srgbClr val="000000"/>
              </a:solidFill>
            </a:rPr>
            <a:t>            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</a:rPr>
            <a:t>Apoio Técnico:  Amanda Costa
</a:t>
          </a:r>
          <a:r>
            <a:rPr lang="en-US" cap="none" sz="1100" b="0" i="0" u="none" baseline="0">
              <a:solidFill>
                <a:srgbClr val="000000"/>
              </a:solidFill>
            </a:rPr>
            <a:t>                         Helena Barbosa 
</a:t>
          </a:r>
          <a:r>
            <a:rPr lang="en-US" cap="none" sz="1100" b="0" i="0" u="none" baseline="0">
              <a:solidFill>
                <a:srgbClr val="000000"/>
              </a:solidFill>
            </a:rPr>
            <a:t>                    Roberto Walter Ferreira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Estagiárias:   Barbara Galvão 
</a:t>
          </a:r>
          <a:r>
            <a:rPr lang="en-US" cap="none" sz="1100" b="0" i="0" u="none" baseline="0">
              <a:solidFill>
                <a:srgbClr val="000000"/>
              </a:solidFill>
            </a:rPr>
            <a:t>                    Cassia Olival 
</a:t>
          </a:r>
          <a:r>
            <a:rPr lang="en-US" cap="none" sz="1100" b="0" i="0" u="none" baseline="0">
              <a:solidFill>
                <a:srgbClr val="000000"/>
              </a:solidFill>
            </a:rPr>
            <a:t>                    Lara Dezan  
</a:t>
          </a:r>
          <a:r>
            <a:rPr lang="en-US" cap="none" sz="1100" b="0" i="0" u="none" baseline="0">
              <a:solidFill>
                <a:srgbClr val="000000"/>
              </a:solidFill>
            </a:rPr>
            <a:t>                    Anna Faria
</a:t>
          </a:r>
          <a:r>
            <a:rPr lang="en-US" cap="none" sz="1100" b="0" i="0" u="none" baseline="0">
              <a:solidFill>
                <a:srgbClr val="000000"/>
              </a:solidFill>
            </a:rPr>
            <a:t>                    Tânia Pinta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twoCellAnchor editAs="oneCell">
    <xdr:from>
      <xdr:col>12</xdr:col>
      <xdr:colOff>323850</xdr:colOff>
      <xdr:row>1</xdr:row>
      <xdr:rowOff>9525</xdr:rowOff>
    </xdr:from>
    <xdr:to>
      <xdr:col>14</xdr:col>
      <xdr:colOff>314325</xdr:colOff>
      <xdr:row>5</xdr:row>
      <xdr:rowOff>123825</xdr:rowOff>
    </xdr:to>
    <xdr:pic>
      <xdr:nvPicPr>
        <xdr:cNvPr id="4" name="Imagem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71450"/>
          <a:ext cx="1209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14</xdr:col>
      <xdr:colOff>428625</xdr:colOff>
      <xdr:row>40</xdr:row>
      <xdr:rowOff>76200</xdr:rowOff>
    </xdr:to>
    <xdr:sp>
      <xdr:nvSpPr>
        <xdr:cNvPr id="1" name="Retângulo 1"/>
        <xdr:cNvSpPr>
          <a:spLocks/>
        </xdr:cNvSpPr>
      </xdr:nvSpPr>
      <xdr:spPr>
        <a:xfrm>
          <a:off x="0" y="161925"/>
          <a:ext cx="8963025" cy="63912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304800</xdr:colOff>
      <xdr:row>1</xdr:row>
      <xdr:rowOff>28575</xdr:rowOff>
    </xdr:from>
    <xdr:to>
      <xdr:col>14</xdr:col>
      <xdr:colOff>285750</xdr:colOff>
      <xdr:row>5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90500"/>
          <a:ext cx="1200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76200</xdr:colOff>
      <xdr:row>8</xdr:row>
      <xdr:rowOff>85725</xdr:rowOff>
    </xdr:from>
    <xdr:ext cx="4381500" cy="5181600"/>
    <xdr:sp>
      <xdr:nvSpPr>
        <xdr:cNvPr id="3" name="Rectangle 3"/>
        <xdr:cNvSpPr>
          <a:spLocks/>
        </xdr:cNvSpPr>
      </xdr:nvSpPr>
      <xdr:spPr>
        <a:xfrm>
          <a:off x="76200" y="1381125"/>
          <a:ext cx="4381500" cy="518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Acompanhamento das obras brasileiras de longa-metragem lançadas nas salas de cinema das principais capitais brasileiras: São Paulo, Rio de Janeiro, Brasília, Belo Horizonte, Curitiba, Porto Alegre, Salvador e Recife. São cerca de 760 salas monitoradas, o que equivale a aproximadamente 35% do parque exibidor. Informações sobre: quantidade de títulos lançados, quantidade de cópias, datas de lançamento, tendência de lançamento e permanência nas salas de exibição, número de salas em exibição e ranking de exibidores de filmes nacionais, entre outras informações pertinentes. 
</a:t>
          </a:r>
          <a:r>
            <a:rPr lang="en-US" cap="none" sz="950" b="0" i="0" u="none" baseline="0">
              <a:solidFill>
                <a:srgbClr val="000000"/>
              </a:solidFill>
            </a:rPr>
            <a:t> 
</a:t>
          </a:r>
          <a:r>
            <a:rPr lang="en-US" cap="none" sz="950" b="1" i="0" u="none" baseline="0">
              <a:solidFill>
                <a:srgbClr val="000000"/>
              </a:solidFill>
            </a:rPr>
            <a:t>Salas de Exibição monitoradas por UF e quantidade de assentos. 
</a:t>
          </a:r>
          <a:r>
            <a:rPr lang="en-US" cap="none" sz="950" b="0" i="0" u="none" baseline="0">
              <a:solidFill>
                <a:srgbClr val="000000"/>
              </a:solidFill>
            </a:rPr>
            <a:t>Apresenta a relação das salas de exibição monitoradas por UF. Apresenta o nome do complexo, da sala e quantidade de assentos disponíveis por sala.
</a:t>
          </a:r>
          <a:r>
            <a:rPr lang="en-US" cap="none" sz="950" b="1" i="0" u="none" baseline="0">
              <a:solidFill>
                <a:srgbClr val="000000"/>
              </a:solidFill>
            </a:rPr>
            <a:t> </a:t>
          </a:r>
          <a:r>
            <a:rPr lang="en-US" cap="none" sz="950" b="0" i="0" u="none" baseline="0">
              <a:solidFill>
                <a:srgbClr val="000000"/>
              </a:solidFill>
            </a:rPr>
            <a:t>
</a:t>
          </a:r>
          <a:r>
            <a:rPr lang="en-US" cap="none" sz="950" b="1" i="0" u="none" baseline="0">
              <a:solidFill>
                <a:srgbClr val="000000"/>
              </a:solidFill>
            </a:rPr>
            <a:t>Obras exibidas em salas por semana e por UF.
</a:t>
          </a:r>
          <a:r>
            <a:rPr lang="en-US" cap="none" sz="950" b="0" i="0" u="none" baseline="0">
              <a:solidFill>
                <a:srgbClr val="000000"/>
              </a:solidFill>
            </a:rPr>
            <a:t>Apresenta a relação de obras e a quantidade de salas e semanas cinematográficas em que cada filme foi exibido em cada município monitorado. 
</a:t>
          </a:r>
          <a:r>
            <a:rPr lang="en-US" cap="none" sz="950" b="0" i="0" u="none" baseline="0">
              <a:solidFill>
                <a:srgbClr val="000000"/>
              </a:solidFill>
            </a:rPr>
            <a:t> 
</a:t>
          </a:r>
          <a:r>
            <a:rPr lang="en-US" cap="none" sz="950" b="1" i="0" u="none" baseline="0">
              <a:solidFill>
                <a:srgbClr val="000000"/>
              </a:solidFill>
            </a:rPr>
            <a:t>Quantitativo de Filmes Brasileiros exibidos em salas por cidade </a:t>
          </a:r>
          <a:r>
            <a:rPr lang="en-US" cap="none" sz="950" b="1" i="0" u="none" baseline="0">
              <a:solidFill>
                <a:srgbClr val="000000"/>
              </a:solidFill>
            </a:rPr>
            <a:t> </a:t>
          </a:r>
          <a:r>
            <a:rPr lang="en-US" cap="none" sz="950" b="1" i="0" u="none" baseline="0">
              <a:solidFill>
                <a:srgbClr val="000000"/>
              </a:solidFill>
            </a:rPr>
            <a:t>monitorada.
</a:t>
          </a:r>
          <a:r>
            <a:rPr lang="en-US" cap="none" sz="950" b="0" i="0" u="none" baseline="0">
              <a:solidFill>
                <a:srgbClr val="000000"/>
              </a:solidFill>
            </a:rPr>
            <a:t>Apresenta o número de títulos brasileiros exibidos em cada município, quantidade de semanas com títulos brasileiros exibidos em cada município e número máximo de salas exibindo, em uma dada semana, filmes brasileiros em cada município monitorado no referido período. 
</a:t>
          </a:r>
        </a:p>
      </xdr:txBody>
    </xdr:sp>
    <xdr:clientData/>
  </xdr:oneCellAnchor>
  <xdr:twoCellAnchor>
    <xdr:from>
      <xdr:col>0</xdr:col>
      <xdr:colOff>95250</xdr:colOff>
      <xdr:row>5</xdr:row>
      <xdr:rowOff>66675</xdr:rowOff>
    </xdr:from>
    <xdr:to>
      <xdr:col>5</xdr:col>
      <xdr:colOff>419100</xdr:colOff>
      <xdr:row>7</xdr:row>
      <xdr:rowOff>104775</xdr:rowOff>
    </xdr:to>
    <xdr:sp>
      <xdr:nvSpPr>
        <xdr:cNvPr id="4" name="CaixaDeTexto 4"/>
        <xdr:cNvSpPr txBox="1">
          <a:spLocks noChangeArrowheads="1"/>
        </xdr:cNvSpPr>
      </xdr:nvSpPr>
      <xdr:spPr>
        <a:xfrm>
          <a:off x="95250" y="876300"/>
          <a:ext cx="33718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Descrição</a:t>
          </a:r>
          <a:r>
            <a:rPr lang="en-US" cap="none" sz="16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dos dados</a:t>
          </a:r>
        </a:p>
      </xdr:txBody>
    </xdr:sp>
    <xdr:clientData/>
  </xdr:twoCellAnchor>
  <xdr:oneCellAnchor>
    <xdr:from>
      <xdr:col>7</xdr:col>
      <xdr:colOff>257175</xdr:colOff>
      <xdr:row>8</xdr:row>
      <xdr:rowOff>85725</xdr:rowOff>
    </xdr:from>
    <xdr:ext cx="4381500" cy="5067300"/>
    <xdr:sp>
      <xdr:nvSpPr>
        <xdr:cNvPr id="5" name="Rectangle 3"/>
        <xdr:cNvSpPr>
          <a:spLocks/>
        </xdr:cNvSpPr>
      </xdr:nvSpPr>
      <xdr:spPr>
        <a:xfrm>
          <a:off x="4524375" y="1381125"/>
          <a:ext cx="4381500" cy="506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Ranking das Salas Monitoradas por número de Semanas exibindo Filmes Brasileiros. 
</a:t>
          </a:r>
          <a:r>
            <a:rPr lang="en-US" cap="none" sz="950" b="0" i="0" u="none" baseline="0">
              <a:solidFill>
                <a:srgbClr val="000000"/>
              </a:solidFill>
            </a:rPr>
            <a:t>Relaciona em ordem decrescente as salas que exibiram filmes brasileiros em maior numero de semanas. 
</a:t>
          </a:r>
          <a:r>
            <a:rPr lang="en-US" cap="none" sz="950" b="1" i="0" u="none" baseline="0">
              <a:solidFill>
                <a:srgbClr val="000000"/>
              </a:solidFill>
            </a:rPr>
            <a:t>
</a:t>
          </a:r>
          <a:r>
            <a:rPr lang="en-US" cap="none" sz="950" b="1" i="0" u="none" baseline="0">
              <a:solidFill>
                <a:srgbClr val="000000"/>
              </a:solidFill>
            </a:rPr>
            <a:t>Ranking das Salas Monitoradas por quantidade de filmes brasileiros exibidos.
</a:t>
          </a:r>
          <a:r>
            <a:rPr lang="en-US" cap="none" sz="950" b="0" i="0" u="none" baseline="0">
              <a:solidFill>
                <a:srgbClr val="000000"/>
              </a:solidFill>
            </a:rPr>
            <a:t>Relaciona em ordem decrescente as salas monitoradas que mais exibiram filmes brasileiros.
</a:t>
          </a:r>
          <a:r>
            <a:rPr lang="en-US" cap="none" sz="950" b="1" i="0" u="none" baseline="0">
              <a:solidFill>
                <a:srgbClr val="000000"/>
              </a:solidFill>
            </a:rPr>
            <a:t> </a:t>
          </a:r>
          <a:r>
            <a:rPr lang="en-US" cap="none" sz="950" b="0" i="0" u="none" baseline="0">
              <a:solidFill>
                <a:srgbClr val="000000"/>
              </a:solidFill>
            </a:rPr>
            <a:t>
</a:t>
          </a:r>
          <a:r>
            <a:rPr lang="en-US" cap="none" sz="950" b="1" i="0" u="none" baseline="0">
              <a:solidFill>
                <a:srgbClr val="000000"/>
              </a:solidFill>
            </a:rPr>
            <a:t>Filmes por Número de Salas Monitoradas por Semana Cinematográfica.
</a:t>
          </a:r>
          <a:r>
            <a:rPr lang="en-US" cap="none" sz="950" b="0" i="0" u="none" baseline="0">
              <a:solidFill>
                <a:srgbClr val="000000"/>
              </a:solidFill>
            </a:rPr>
            <a:t>Relaciona os filmes nacionais exibidos em cada município monitorado, com a indicação do número de salas em que ficaram em cartaz, na semana cinematográfica específica. 
</a:t>
          </a:r>
          <a:r>
            <a:rPr lang="en-US" cap="none" sz="950" b="0" i="0" u="none" baseline="0">
              <a:solidFill>
                <a:srgbClr val="000000"/>
              </a:solidFill>
            </a:rPr>
            <a:t>
</a:t>
          </a:r>
          <a:r>
            <a:rPr lang="en-US" cap="none" sz="95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2543175</xdr:colOff>
      <xdr:row>9</xdr:row>
      <xdr:rowOff>142875</xdr:rowOff>
    </xdr:from>
    <xdr:to>
      <xdr:col>6</xdr:col>
      <xdr:colOff>542925</xdr:colOff>
      <xdr:row>32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248025"/>
          <a:ext cx="6810375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CV\CCV%20-%20EXIBI&#199;&#195;O\Exibi&#231;&#227;o%20-%20monitoramento\Cinema\2006\Monitoramento%20FINAL%202006\pag2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CCV\Relat&#243;rios%20da%20CCV\Relat&#243;rio%20CCV%20-%20SAM%20dezembro%202006\Relat&#243;rio%20de%20Acompanhamento%20de%20Mercado%20-%20CM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helena.barbosa\Configura&#231;&#245;es%20locais\Temporary%20Internet%20Files\OLKD3\Pasta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elat&#243;rio\Relat&#243;rio%20CCV%20-%20SAM%20dezembro%202006\Relat&#243;rio%20de%20Acompanhamento%20de%20Mercado%20-%20CM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ilvia.filippo\Desktop\31122006\Relatorios\Relatorio%20de%20Atividades%202006%20-%20Capta&#231;&#227;o%20em%20300420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elena.barbosa\Configura&#231;&#245;es%20locais\Temporary%20Internet%20Files\OLKD3\Pasta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lvia.filippo\Desktop\31122006\Relatorios\Relatorio%20de%20Atividades%202006%20-%20Capta&#231;&#227;o%20em%20300420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CV\Filme%20B\Calend&#225;rio%20de%20Estr&#233;ias\Calend&#225;rio%20de%20Estr&#233;ias-%202006%20-%20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CV\Filme%20B\Calend&#225;rio%20de%20Estr&#233;ias\Calend&#225;rio%20de%20Estr&#233;ias-%202004%20a%202007%20-%20Ger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AM\COB\7.Projetos\Projetos%20em%20andamento\Reformula&#231;&#227;o%20OCA%20-%20Reorganiza&#231;&#227;o%20Informes%20Antigos\2007\Janelas\Janelas_2007%20reorganiz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 28 ok- format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CMI"/>
      <sheetName val="capa pessoal"/>
      <sheetName val="TV por Assinatura"/>
      <sheetName val="TVA1- ass. por operadoras"/>
      <sheetName val="TVA2-quadro ABTA"/>
      <sheetName val="TVA3- Alcance - Adulto"/>
      <sheetName val="TVA4- gráfico alcance adulto"/>
      <sheetName val="TVA5 - Alcance - Infantil"/>
      <sheetName val="TVA6- gráfico alcance infantil"/>
      <sheetName val="TVA7 - Tempo Médio"/>
      <sheetName val="TVA8 - gráfico tm adulto"/>
      <sheetName val="TVA9 -gráfico tm infantil"/>
      <sheetName val="TV10 - canais por distribuidora"/>
      <sheetName val="TVA MONITORAMENTO.Apresentação"/>
      <sheetName val="TVAM1 - canais por categoria"/>
      <sheetName val="TVAM2 - gráfico canais p cat."/>
      <sheetName val="TVAM3 -  bra e estr por canal"/>
      <sheetName val="TVAM4- gráfico títulos"/>
      <sheetName val="TVAM5 - longas por canal"/>
      <sheetName val="TVAM6 - gráfico longas"/>
      <sheetName val="TVAM7 - filmes bras p canais"/>
      <sheetName val="TVAM7.1 - series exib por canal"/>
      <sheetName val="TVAM7.2 - outros exib por canal"/>
      <sheetName val="TVAM8 - Telecine prog por categ"/>
      <sheetName val="TVAM9 - Geral Telecine"/>
      <sheetName val="TVAM10 - Telecine nac. e estr."/>
      <sheetName val="TVAM11 - Telecine obras bras"/>
      <sheetName val="TVAM12 - Telecine prog p canal"/>
      <sheetName val="TVAM13 - Telecine prog por país"/>
      <sheetName val="TVAM14 -Telecine prog reg geog."/>
      <sheetName val="TVAM15 -Telecine pg. p anoprod"/>
      <sheetName val="TVAM16 - Cinemax prog por cat."/>
      <sheetName val="TVAM17 - Cinemax nac. e estr."/>
      <sheetName val="TVAM18 - Cinemax obras bras"/>
      <sheetName val="TVAM19 - Fox prog por categoria"/>
      <sheetName val="TVAM20 - Geral FOX"/>
      <sheetName val="TVAM21 -Fox Prog Brasileira"/>
      <sheetName val="TVAM22 - Foxlife prog por categ"/>
      <sheetName val="TVAM23 - Geral FOXLIFE"/>
      <sheetName val="TVAM24 - Foxlife Prog Bras"/>
      <sheetName val="TVAM25 - HBO prog por cat."/>
      <sheetName val="TVAM26 -HBO nac e estrang"/>
      <sheetName val="TVAM27 - HBO obras brasileiras"/>
      <sheetName val="TVAM28 - TNT prog. por categ"/>
      <sheetName val="TVAM29 - TNT nac. e estrang."/>
      <sheetName val="TVAM30 - TNT prog brasileira"/>
      <sheetName val="TVAM31-Apêndice"/>
      <sheetName val="TV ABERTA"/>
      <sheetName val="AB1 - Domicílios TV e Cobertura"/>
      <sheetName val="AB2a - Audiência Shqre e Perfil"/>
      <sheetName val="AB2b - Audiência Share e Perfil"/>
      <sheetName val="AB3 - Top 10 Prog Audiência"/>
      <sheetName val="AB4 - Programas + Emissoras RJ"/>
      <sheetName val="AB4a - Programas + Emissoras SP"/>
      <sheetName val="AB4b - Audiência Redes"/>
      <sheetName val="AB5 - TV digital Cronograma"/>
      <sheetName val="ABM. Apresent"/>
      <sheetName val="ABM1 - Emissoras Títulos"/>
      <sheetName val="ABM2 - Emissoras Tít Nac.Est"/>
      <sheetName val="ABM3 - Títulos por País"/>
      <sheetName val="ABM4 -Titulos por Década"/>
      <sheetName val="ABM5 - Títulos Ano Produção"/>
      <sheetName val="ABM6 - Nº. de Títulos por Mês"/>
      <sheetName val="ABM7 -Grafico nº de titulos mes"/>
      <sheetName val="ABM8 - Filmes por Gênero"/>
      <sheetName val="ABM9 - Filmes Brasileiros"/>
      <sheetName val="ABM10 - Gêneros"/>
      <sheetName val="Outras Mídias"/>
      <sheetName val="OM1 - Acesso Mundo"/>
      <sheetName val="OM2 - TVA X WB"/>
      <sheetName val="OM3 - Internautas Ativos"/>
      <sheetName val="OM4 - Perfil Internauta"/>
      <sheetName val="OM5 - Atividades"/>
      <sheetName val="OM6 - 30 Sites"/>
      <sheetName val="OM7 - Cresc. Internet"/>
      <sheetName val="OM8 - Faturamento Mídia"/>
      <sheetName val="OM9 - Densidade"/>
      <sheetName val="OM10 - Evolução Tel Ce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3"/>
      <sheetName val="Plan1"/>
      <sheetName val="Plan2"/>
    </sheetNames>
    <sheetDataSet>
      <sheetData sheetId="0">
        <row r="1">
          <cell r="A1" t="str">
            <v>SALAS</v>
          </cell>
        </row>
        <row r="2">
          <cell r="A2" t="str">
            <v>Achados e  Perdidos</v>
          </cell>
          <cell r="B2" t="str">
            <v>BA Contar</v>
          </cell>
          <cell r="C2">
            <v>3</v>
          </cell>
        </row>
        <row r="3">
          <cell r="A3" t="str">
            <v>Achados e  Perdidos</v>
          </cell>
          <cell r="B3" t="str">
            <v>DF Contar</v>
          </cell>
          <cell r="C3">
            <v>4</v>
          </cell>
        </row>
        <row r="4">
          <cell r="A4" t="str">
            <v>Achados e  Perdidos</v>
          </cell>
          <cell r="B4" t="str">
            <v>MG Contar</v>
          </cell>
          <cell r="C4">
            <v>3</v>
          </cell>
        </row>
        <row r="5">
          <cell r="A5" t="str">
            <v>Achados e  Perdidos</v>
          </cell>
          <cell r="B5" t="str">
            <v>PE Contar</v>
          </cell>
          <cell r="C5">
            <v>2</v>
          </cell>
        </row>
        <row r="6">
          <cell r="A6" t="str">
            <v>Achados e  Perdidos</v>
          </cell>
          <cell r="B6" t="str">
            <v>PR Contar</v>
          </cell>
          <cell r="C6">
            <v>2</v>
          </cell>
        </row>
        <row r="7">
          <cell r="A7" t="str">
            <v>Achados e  Perdidos</v>
          </cell>
          <cell r="B7" t="str">
            <v>RJ Contar</v>
          </cell>
          <cell r="C7">
            <v>8</v>
          </cell>
        </row>
        <row r="8">
          <cell r="A8" t="str">
            <v>Achados e  Perdidos</v>
          </cell>
          <cell r="B8" t="str">
            <v>RS Contar</v>
          </cell>
          <cell r="C8">
            <v>2</v>
          </cell>
        </row>
        <row r="9">
          <cell r="A9" t="str">
            <v>Achados e  Perdidos</v>
          </cell>
          <cell r="B9" t="str">
            <v>SP Contar</v>
          </cell>
          <cell r="C9">
            <v>10</v>
          </cell>
        </row>
        <row r="10">
          <cell r="A10" t="str">
            <v>Araguaya - A Conspiração do Silêncio</v>
          </cell>
          <cell r="B10" t="str">
            <v>DF Contar</v>
          </cell>
          <cell r="C10">
            <v>7</v>
          </cell>
        </row>
        <row r="11">
          <cell r="A11" t="str">
            <v>Araguaya - A Conspiração do Silêncio</v>
          </cell>
          <cell r="B11" t="str">
            <v>RJ Contar</v>
          </cell>
          <cell r="C11">
            <v>2</v>
          </cell>
        </row>
        <row r="12">
          <cell r="A12" t="str">
            <v>Araguaya - A Conspiração do Silêncio</v>
          </cell>
          <cell r="B12" t="str">
            <v>SP Contar</v>
          </cell>
          <cell r="C12">
            <v>5</v>
          </cell>
        </row>
        <row r="13">
          <cell r="A13" t="str">
            <v>Árido Movie</v>
          </cell>
          <cell r="B13" t="str">
            <v>MG Contar</v>
          </cell>
          <cell r="C13">
            <v>3</v>
          </cell>
        </row>
        <row r="14">
          <cell r="A14" t="str">
            <v>Árido Movie</v>
          </cell>
          <cell r="B14" t="str">
            <v>PE Contar</v>
          </cell>
          <cell r="C14">
            <v>3</v>
          </cell>
        </row>
        <row r="15">
          <cell r="A15" t="str">
            <v>Árido Movie</v>
          </cell>
          <cell r="B15" t="str">
            <v>RJ Contar</v>
          </cell>
          <cell r="C15">
            <v>5</v>
          </cell>
        </row>
        <row r="16">
          <cell r="A16" t="str">
            <v>Árido Movie</v>
          </cell>
          <cell r="B16" t="str">
            <v>RS Contar</v>
          </cell>
          <cell r="C16">
            <v>1</v>
          </cell>
        </row>
        <row r="17">
          <cell r="A17" t="str">
            <v>Árido Movie</v>
          </cell>
          <cell r="B17" t="str">
            <v>SP Contar</v>
          </cell>
          <cell r="C17">
            <v>6</v>
          </cell>
        </row>
        <row r="18">
          <cell r="A18" t="str">
            <v>Bens Confiscados</v>
          </cell>
          <cell r="B18" t="str">
            <v>BA Contar</v>
          </cell>
          <cell r="C18">
            <v>1</v>
          </cell>
        </row>
        <row r="19">
          <cell r="A19" t="str">
            <v>Bens Confiscados</v>
          </cell>
          <cell r="B19" t="str">
            <v>DF Contar</v>
          </cell>
          <cell r="C19">
            <v>2</v>
          </cell>
        </row>
        <row r="20">
          <cell r="A20" t="str">
            <v>Bens Confiscados</v>
          </cell>
          <cell r="B20" t="str">
            <v>MG Contar</v>
          </cell>
          <cell r="C20">
            <v>1</v>
          </cell>
        </row>
        <row r="21">
          <cell r="A21" t="str">
            <v>Bens Confiscados</v>
          </cell>
          <cell r="B21" t="str">
            <v>PR Contar</v>
          </cell>
          <cell r="C21">
            <v>2</v>
          </cell>
        </row>
        <row r="22">
          <cell r="A22" t="str">
            <v>Bens Confiscados</v>
          </cell>
          <cell r="B22" t="str">
            <v>RJ Contar</v>
          </cell>
          <cell r="C22">
            <v>1</v>
          </cell>
        </row>
        <row r="23">
          <cell r="A23" t="str">
            <v>Boleiros 2 - Vencedores e Vencidos</v>
          </cell>
          <cell r="B23" t="str">
            <v>DF Contar</v>
          </cell>
          <cell r="C23">
            <v>6</v>
          </cell>
        </row>
        <row r="24">
          <cell r="A24" t="str">
            <v>Boleiros 2 - Vencedores e Vencidos</v>
          </cell>
          <cell r="B24" t="str">
            <v>PR Contar</v>
          </cell>
          <cell r="C24">
            <v>6</v>
          </cell>
        </row>
        <row r="25">
          <cell r="A25" t="str">
            <v>Boleiros 2 - Vencedores e Vencidos</v>
          </cell>
          <cell r="B25" t="str">
            <v>RJ Contar</v>
          </cell>
          <cell r="C25">
            <v>9</v>
          </cell>
        </row>
        <row r="26">
          <cell r="A26" t="str">
            <v>Boleiros 2 - Vencedores e Vencidos</v>
          </cell>
          <cell r="B26" t="str">
            <v>RS Contar</v>
          </cell>
          <cell r="C26">
            <v>2</v>
          </cell>
        </row>
        <row r="27">
          <cell r="A27" t="str">
            <v>Boleiros 2 - Vencedores e Vencidos</v>
          </cell>
          <cell r="B27" t="str">
            <v>SP Contar</v>
          </cell>
          <cell r="C27">
            <v>16</v>
          </cell>
        </row>
        <row r="28">
          <cell r="A28" t="str">
            <v>Brasília 18%</v>
          </cell>
          <cell r="B28" t="str">
            <v>BA Contar</v>
          </cell>
          <cell r="C28">
            <v>3</v>
          </cell>
        </row>
        <row r="29">
          <cell r="A29" t="str">
            <v>Brasília 18%</v>
          </cell>
          <cell r="B29" t="str">
            <v>DF Contar</v>
          </cell>
          <cell r="C29">
            <v>8</v>
          </cell>
        </row>
        <row r="30">
          <cell r="A30" t="str">
            <v>Brasília 18%</v>
          </cell>
          <cell r="B30" t="str">
            <v>MG Contar</v>
          </cell>
          <cell r="C30">
            <v>5</v>
          </cell>
        </row>
        <row r="31">
          <cell r="A31" t="str">
            <v>Brasília 18%</v>
          </cell>
          <cell r="B31" t="str">
            <v>PE Contar</v>
          </cell>
          <cell r="C31">
            <v>4</v>
          </cell>
        </row>
        <row r="32">
          <cell r="A32" t="str">
            <v>Brasília 18%</v>
          </cell>
          <cell r="B32" t="str">
            <v>PR Contar</v>
          </cell>
          <cell r="C32">
            <v>4</v>
          </cell>
        </row>
        <row r="33">
          <cell r="A33" t="str">
            <v>Brasília 18%</v>
          </cell>
          <cell r="B33" t="str">
            <v>RJ Contar</v>
          </cell>
          <cell r="C33">
            <v>9</v>
          </cell>
        </row>
        <row r="34">
          <cell r="A34" t="str">
            <v>Brasília 18%</v>
          </cell>
          <cell r="B34" t="str">
            <v>RS Contar</v>
          </cell>
          <cell r="C34">
            <v>4</v>
          </cell>
        </row>
        <row r="35">
          <cell r="A35" t="str">
            <v>Brasília 18%</v>
          </cell>
          <cell r="B35" t="str">
            <v>SP Contar</v>
          </cell>
          <cell r="C35">
            <v>11</v>
          </cell>
        </row>
        <row r="36">
          <cell r="A36" t="str">
            <v>Cerro do Jarau</v>
          </cell>
          <cell r="B36" t="str">
            <v>RS Contar</v>
          </cell>
          <cell r="C36">
            <v>5</v>
          </cell>
        </row>
        <row r="37">
          <cell r="A37" t="str">
            <v>Concepção, A</v>
          </cell>
          <cell r="B37" t="str">
            <v>BA Contar</v>
          </cell>
          <cell r="C37">
            <v>2</v>
          </cell>
        </row>
        <row r="38">
          <cell r="A38" t="str">
            <v>Concepção, A</v>
          </cell>
          <cell r="B38" t="str">
            <v>DF Contar</v>
          </cell>
          <cell r="C38">
            <v>9</v>
          </cell>
        </row>
        <row r="39">
          <cell r="A39" t="str">
            <v>Concepção, A</v>
          </cell>
          <cell r="B39" t="str">
            <v>MG Contar</v>
          </cell>
          <cell r="C39">
            <v>5</v>
          </cell>
        </row>
        <row r="40">
          <cell r="A40" t="str">
            <v>Concepção, A</v>
          </cell>
          <cell r="B40" t="str">
            <v>RJ Contar</v>
          </cell>
          <cell r="C40">
            <v>8</v>
          </cell>
        </row>
        <row r="41">
          <cell r="A41" t="str">
            <v>Concepção, A</v>
          </cell>
          <cell r="B41" t="str">
            <v>RS Contar</v>
          </cell>
          <cell r="C41">
            <v>3</v>
          </cell>
        </row>
        <row r="42">
          <cell r="A42" t="str">
            <v>Concepção, A</v>
          </cell>
          <cell r="B42" t="str">
            <v>SP Contar</v>
          </cell>
          <cell r="C42">
            <v>13</v>
          </cell>
        </row>
        <row r="43">
          <cell r="A43" t="str">
            <v>Crime Delicado</v>
          </cell>
          <cell r="B43" t="str">
            <v>BA Contar</v>
          </cell>
          <cell r="C43">
            <v>3</v>
          </cell>
        </row>
        <row r="44">
          <cell r="A44" t="str">
            <v>Crime Delicado</v>
          </cell>
          <cell r="B44" t="str">
            <v>DF Contar</v>
          </cell>
          <cell r="C44">
            <v>2</v>
          </cell>
        </row>
        <row r="45">
          <cell r="A45" t="str">
            <v>Crime Delicado</v>
          </cell>
          <cell r="B45" t="str">
            <v>MG Contar</v>
          </cell>
          <cell r="C45">
            <v>1</v>
          </cell>
        </row>
        <row r="46">
          <cell r="A46" t="str">
            <v>Crime Delicado</v>
          </cell>
          <cell r="B46" t="str">
            <v>PE Contar</v>
          </cell>
          <cell r="C46">
            <v>1</v>
          </cell>
        </row>
        <row r="47">
          <cell r="A47" t="str">
            <v>Crime Delicado</v>
          </cell>
          <cell r="B47" t="str">
            <v>PR Contar</v>
          </cell>
          <cell r="C47">
            <v>1</v>
          </cell>
        </row>
        <row r="48">
          <cell r="A48" t="str">
            <v>Crime Delicado</v>
          </cell>
          <cell r="B48" t="str">
            <v>RJ Contar</v>
          </cell>
          <cell r="C48">
            <v>5</v>
          </cell>
        </row>
        <row r="49">
          <cell r="A49" t="str">
            <v>Crime Delicado</v>
          </cell>
          <cell r="B49" t="str">
            <v>RS Contar</v>
          </cell>
          <cell r="C49">
            <v>3</v>
          </cell>
        </row>
        <row r="50">
          <cell r="A50" t="str">
            <v>Crime Delicado</v>
          </cell>
          <cell r="B50" t="str">
            <v>SP Contar</v>
          </cell>
          <cell r="C50">
            <v>7</v>
          </cell>
        </row>
        <row r="51">
          <cell r="A51" t="str">
            <v>Depois Daquele Baile</v>
          </cell>
          <cell r="B51" t="str">
            <v>BA Contar</v>
          </cell>
          <cell r="C51">
            <v>1</v>
          </cell>
        </row>
        <row r="52">
          <cell r="A52" t="str">
            <v>Depois Daquele Baile</v>
          </cell>
          <cell r="B52" t="str">
            <v>DF Contar</v>
          </cell>
          <cell r="C52">
            <v>2</v>
          </cell>
        </row>
        <row r="53">
          <cell r="A53" t="str">
            <v>Depois Daquele Baile</v>
          </cell>
          <cell r="B53" t="str">
            <v>MG Contar</v>
          </cell>
          <cell r="C53">
            <v>8</v>
          </cell>
        </row>
        <row r="54">
          <cell r="A54" t="str">
            <v>Depois Daquele Baile</v>
          </cell>
          <cell r="B54" t="str">
            <v>PR Contar</v>
          </cell>
          <cell r="C54">
            <v>3</v>
          </cell>
        </row>
        <row r="55">
          <cell r="A55" t="str">
            <v>Depois Daquele Baile</v>
          </cell>
          <cell r="B55" t="str">
            <v>RJ Contar</v>
          </cell>
          <cell r="C55">
            <v>17</v>
          </cell>
        </row>
        <row r="56">
          <cell r="A56" t="str">
            <v>Depois Daquele Baile</v>
          </cell>
          <cell r="B56" t="str">
            <v>RS Contar</v>
          </cell>
          <cell r="C56">
            <v>2</v>
          </cell>
        </row>
        <row r="57">
          <cell r="A57" t="str">
            <v>Depois Daquele Baile</v>
          </cell>
          <cell r="B57" t="str">
            <v>SP Contar</v>
          </cell>
          <cell r="C57">
            <v>20</v>
          </cell>
        </row>
        <row r="58">
          <cell r="A58" t="str">
            <v>Dia de Festa</v>
          </cell>
          <cell r="B58" t="str">
            <v>RJ Contar</v>
          </cell>
          <cell r="C58">
            <v>2</v>
          </cell>
        </row>
        <row r="59">
          <cell r="A59" t="str">
            <v>Dia de Festa</v>
          </cell>
          <cell r="B59" t="str">
            <v>SP Contar</v>
          </cell>
          <cell r="C59">
            <v>4</v>
          </cell>
        </row>
        <row r="60">
          <cell r="A60" t="str">
            <v>Dia em que o Brasil Esteve Aqui, O</v>
          </cell>
          <cell r="B60" t="str">
            <v>DF Contar</v>
          </cell>
          <cell r="C60">
            <v>1</v>
          </cell>
        </row>
        <row r="61">
          <cell r="A61" t="str">
            <v>Dia em que o Brasil Esteve Aqui, O</v>
          </cell>
          <cell r="B61" t="str">
            <v>MG Contar</v>
          </cell>
          <cell r="C61">
            <v>1</v>
          </cell>
        </row>
        <row r="62">
          <cell r="A62" t="str">
            <v>Dia em que o Brasil Esteve Aqui, O</v>
          </cell>
          <cell r="B62" t="str">
            <v>PR Contar</v>
          </cell>
          <cell r="C62">
            <v>1</v>
          </cell>
        </row>
        <row r="63">
          <cell r="A63" t="str">
            <v>Dia em que o Brasil Esteve Aqui, O</v>
          </cell>
          <cell r="B63" t="str">
            <v>RJ Contar</v>
          </cell>
          <cell r="C63">
            <v>2</v>
          </cell>
        </row>
        <row r="64">
          <cell r="A64" t="str">
            <v>Dia em que o Brasil Esteve Aqui, O</v>
          </cell>
          <cell r="B64" t="str">
            <v>RS Contar</v>
          </cell>
          <cell r="C64">
            <v>1</v>
          </cell>
        </row>
        <row r="65">
          <cell r="A65" t="str">
            <v>Dia em que o Brasil Esteve Aqui, O</v>
          </cell>
          <cell r="B65" t="str">
            <v>SP Contar</v>
          </cell>
          <cell r="C65">
            <v>3</v>
          </cell>
        </row>
        <row r="66">
          <cell r="A66" t="str">
            <v>Didi - O Caçador de Tesouros</v>
          </cell>
          <cell r="B66" t="str">
            <v>BA Contar</v>
          </cell>
          <cell r="C66">
            <v>18</v>
          </cell>
        </row>
        <row r="67">
          <cell r="A67" t="str">
            <v>Didi - O Caçador de Tesouros</v>
          </cell>
          <cell r="B67" t="str">
            <v>DF Contar</v>
          </cell>
          <cell r="C67">
            <v>26</v>
          </cell>
        </row>
        <row r="68">
          <cell r="A68" t="str">
            <v>Didi - O Caçador de Tesouros</v>
          </cell>
          <cell r="B68" t="str">
            <v>MG Contar</v>
          </cell>
          <cell r="C68">
            <v>29</v>
          </cell>
        </row>
        <row r="69">
          <cell r="A69" t="str">
            <v>Didi - O Caçador de Tesouros</v>
          </cell>
          <cell r="B69" t="str">
            <v>PE Contar</v>
          </cell>
          <cell r="C69">
            <v>17</v>
          </cell>
        </row>
        <row r="70">
          <cell r="A70" t="str">
            <v>Didi - O Caçador de Tesouros</v>
          </cell>
          <cell r="B70" t="str">
            <v>PR Contar</v>
          </cell>
          <cell r="C70">
            <v>24</v>
          </cell>
        </row>
        <row r="71">
          <cell r="A71" t="str">
            <v>Didi - O Caçador de Tesouros</v>
          </cell>
          <cell r="B71" t="str">
            <v>RJ Contar</v>
          </cell>
          <cell r="C71">
            <v>46</v>
          </cell>
        </row>
        <row r="72">
          <cell r="A72" t="str">
            <v>Didi - O Caçador de Tesouros</v>
          </cell>
          <cell r="B72" t="str">
            <v>RS Contar</v>
          </cell>
          <cell r="C72">
            <v>15</v>
          </cell>
        </row>
        <row r="73">
          <cell r="A73" t="str">
            <v>Didi - O Caçador de Tesouros</v>
          </cell>
          <cell r="B73" t="str">
            <v>SP Contar</v>
          </cell>
          <cell r="C73">
            <v>60</v>
          </cell>
        </row>
        <row r="74">
          <cell r="A74" t="str">
            <v>Dom Helder Câmara - O Santo Rebelde</v>
          </cell>
          <cell r="B74" t="str">
            <v>RJ Contar</v>
          </cell>
          <cell r="C74">
            <v>5</v>
          </cell>
        </row>
        <row r="75">
          <cell r="A75" t="str">
            <v>Estamira</v>
          </cell>
          <cell r="B75" t="str">
            <v>RS Contar</v>
          </cell>
          <cell r="C75">
            <v>2</v>
          </cell>
        </row>
        <row r="76">
          <cell r="A76" t="str">
            <v>Festa de Margarette, A</v>
          </cell>
          <cell r="B76" t="str">
            <v>RJ Contar</v>
          </cell>
          <cell r="C76">
            <v>3</v>
          </cell>
        </row>
        <row r="77">
          <cell r="A77" t="str">
            <v>Gatão de Meia Idade</v>
          </cell>
          <cell r="B77" t="str">
            <v>BA Contar</v>
          </cell>
          <cell r="C77">
            <v>2</v>
          </cell>
        </row>
        <row r="78">
          <cell r="A78" t="str">
            <v>Gatão de Meia Idade</v>
          </cell>
          <cell r="B78" t="str">
            <v>DF Contar</v>
          </cell>
          <cell r="C78">
            <v>14</v>
          </cell>
        </row>
        <row r="79">
          <cell r="A79" t="str">
            <v>Gatão de Meia Idade</v>
          </cell>
          <cell r="B79" t="str">
            <v>MG Contar</v>
          </cell>
          <cell r="C79">
            <v>6</v>
          </cell>
        </row>
        <row r="80">
          <cell r="A80" t="str">
            <v>Gatão de Meia Idade</v>
          </cell>
          <cell r="B80" t="str">
            <v>PE Contar</v>
          </cell>
          <cell r="C80">
            <v>3</v>
          </cell>
        </row>
        <row r="81">
          <cell r="A81" t="str">
            <v>Gatão de Meia Idade</v>
          </cell>
          <cell r="B81" t="str">
            <v>PR Contar</v>
          </cell>
          <cell r="C81">
            <v>6</v>
          </cell>
        </row>
        <row r="82">
          <cell r="A82" t="str">
            <v>Gatão de Meia Idade</v>
          </cell>
          <cell r="B82" t="str">
            <v>RJ Contar</v>
          </cell>
          <cell r="C82">
            <v>35</v>
          </cell>
        </row>
        <row r="83">
          <cell r="A83" t="str">
            <v>Gatão de Meia Idade</v>
          </cell>
          <cell r="B83" t="str">
            <v>RS Contar</v>
          </cell>
          <cell r="C83">
            <v>5</v>
          </cell>
        </row>
        <row r="84">
          <cell r="A84" t="str">
            <v>Gatão de Meia Idade</v>
          </cell>
          <cell r="B84" t="str">
            <v>SP Contar</v>
          </cell>
          <cell r="C84">
            <v>19</v>
          </cell>
        </row>
        <row r="85">
          <cell r="A85" t="str">
            <v>Ginga</v>
          </cell>
          <cell r="B85" t="str">
            <v>DF Contar</v>
          </cell>
          <cell r="C85">
            <v>1</v>
          </cell>
        </row>
        <row r="86">
          <cell r="A86" t="str">
            <v>Ginga</v>
          </cell>
          <cell r="B86" t="str">
            <v>RJ Contar</v>
          </cell>
          <cell r="C86">
            <v>2</v>
          </cell>
        </row>
        <row r="87">
          <cell r="A87" t="str">
            <v>Ginga</v>
          </cell>
          <cell r="B87" t="str">
            <v>SP Contar</v>
          </cell>
          <cell r="C87">
            <v>2</v>
          </cell>
        </row>
        <row r="88">
          <cell r="A88" t="str">
            <v>Irma Vap - O Retorno</v>
          </cell>
          <cell r="B88" t="str">
            <v>BA Contar</v>
          </cell>
          <cell r="C88">
            <v>6</v>
          </cell>
        </row>
        <row r="89">
          <cell r="A89" t="str">
            <v>Irma Vap - O Retorno</v>
          </cell>
          <cell r="B89" t="str">
            <v>DF Contar</v>
          </cell>
          <cell r="C89">
            <v>12</v>
          </cell>
        </row>
        <row r="90">
          <cell r="A90" t="str">
            <v>Irma Vap - O Retorno</v>
          </cell>
          <cell r="B90" t="str">
            <v>MG Contar</v>
          </cell>
          <cell r="C90">
            <v>18</v>
          </cell>
        </row>
        <row r="91">
          <cell r="A91" t="str">
            <v>Irma Vap - O Retorno</v>
          </cell>
          <cell r="B91" t="str">
            <v>PE Contar</v>
          </cell>
          <cell r="C91">
            <v>7</v>
          </cell>
        </row>
        <row r="92">
          <cell r="A92" t="str">
            <v>Irma Vap - O Retorno</v>
          </cell>
          <cell r="B92" t="str">
            <v>PR Contar</v>
          </cell>
          <cell r="C92">
            <v>9</v>
          </cell>
        </row>
        <row r="93">
          <cell r="A93" t="str">
            <v>Irma Vap - O Retorno</v>
          </cell>
          <cell r="B93" t="str">
            <v>RJ Contar</v>
          </cell>
          <cell r="C93">
            <v>35</v>
          </cell>
        </row>
        <row r="94">
          <cell r="A94" t="str">
            <v>Irma Vap - O Retorno</v>
          </cell>
          <cell r="B94" t="str">
            <v>RS Contar</v>
          </cell>
          <cell r="C94">
            <v>12</v>
          </cell>
        </row>
        <row r="95">
          <cell r="A95" t="str">
            <v>Irma Vap - O Retorno</v>
          </cell>
          <cell r="B95" t="str">
            <v>SP Contar</v>
          </cell>
          <cell r="C95">
            <v>46</v>
          </cell>
        </row>
        <row r="96">
          <cell r="A96" t="str">
            <v>Máquina, A</v>
          </cell>
          <cell r="B96" t="str">
            <v>BA Contar</v>
          </cell>
          <cell r="C96">
            <v>9</v>
          </cell>
        </row>
        <row r="97">
          <cell r="A97" t="str">
            <v>Máquina, A</v>
          </cell>
          <cell r="B97" t="str">
            <v>DF Contar</v>
          </cell>
          <cell r="C97">
            <v>11</v>
          </cell>
        </row>
        <row r="98">
          <cell r="A98" t="str">
            <v>Máquina, A</v>
          </cell>
          <cell r="B98" t="str">
            <v>MG Contar</v>
          </cell>
          <cell r="C98">
            <v>10</v>
          </cell>
        </row>
        <row r="99">
          <cell r="A99" t="str">
            <v>Máquina, A</v>
          </cell>
          <cell r="B99" t="str">
            <v>PE Contar</v>
          </cell>
          <cell r="C99">
            <v>9</v>
          </cell>
        </row>
        <row r="100">
          <cell r="A100" t="str">
            <v>Máquina, A</v>
          </cell>
          <cell r="B100" t="str">
            <v>PR Contar</v>
          </cell>
          <cell r="C100">
            <v>6</v>
          </cell>
        </row>
        <row r="101">
          <cell r="A101" t="str">
            <v>Máquina, A</v>
          </cell>
          <cell r="B101" t="str">
            <v>RJ Contar</v>
          </cell>
          <cell r="C101">
            <v>17</v>
          </cell>
        </row>
        <row r="102">
          <cell r="A102" t="str">
            <v>Máquina, A</v>
          </cell>
          <cell r="B102" t="str">
            <v>RS Contar</v>
          </cell>
          <cell r="C102">
            <v>12</v>
          </cell>
        </row>
        <row r="103">
          <cell r="A103" t="str">
            <v>Máquina, A</v>
          </cell>
          <cell r="B103" t="str">
            <v>SP Contar</v>
          </cell>
          <cell r="C103">
            <v>30</v>
          </cell>
        </row>
        <row r="104">
          <cell r="A104" t="str">
            <v>Meninas</v>
          </cell>
          <cell r="B104" t="str">
            <v>BA Contar</v>
          </cell>
          <cell r="C104">
            <v>1</v>
          </cell>
        </row>
        <row r="105">
          <cell r="A105" t="str">
            <v>Meninas</v>
          </cell>
          <cell r="B105" t="str">
            <v>DF Contar</v>
          </cell>
          <cell r="C105">
            <v>1</v>
          </cell>
        </row>
        <row r="106">
          <cell r="A106" t="str">
            <v>Meninas</v>
          </cell>
          <cell r="B106" t="str">
            <v>MG Contar</v>
          </cell>
          <cell r="C106">
            <v>1</v>
          </cell>
        </row>
        <row r="107">
          <cell r="A107" t="str">
            <v>Meninas</v>
          </cell>
          <cell r="B107" t="str">
            <v>PR Contar</v>
          </cell>
          <cell r="C107">
            <v>1</v>
          </cell>
        </row>
        <row r="108">
          <cell r="A108" t="str">
            <v>Meninas</v>
          </cell>
          <cell r="B108" t="str">
            <v>RJ Contar</v>
          </cell>
          <cell r="C108">
            <v>4</v>
          </cell>
        </row>
        <row r="109">
          <cell r="A109" t="str">
            <v>Meninas</v>
          </cell>
          <cell r="B109" t="str">
            <v>SP Contar</v>
          </cell>
          <cell r="C109">
            <v>2</v>
          </cell>
        </row>
        <row r="110">
          <cell r="A110" t="str">
            <v>Moacir Arte Bruta</v>
          </cell>
          <cell r="B110" t="str">
            <v>RJ Contar</v>
          </cell>
          <cell r="C110">
            <v>1</v>
          </cell>
        </row>
        <row r="111">
          <cell r="A111" t="str">
            <v>Moacir Arte Bruta</v>
          </cell>
          <cell r="B111" t="str">
            <v>SP Contar</v>
          </cell>
          <cell r="C111">
            <v>1</v>
          </cell>
        </row>
        <row r="112">
          <cell r="A112" t="str">
            <v>Mochila do Mascate - Gianniratto, A</v>
          </cell>
          <cell r="B112" t="str">
            <v>DF Contar</v>
          </cell>
          <cell r="C112">
            <v>1</v>
          </cell>
        </row>
        <row r="113">
          <cell r="A113" t="str">
            <v>Mochila do Mascate - Gianniratto, A</v>
          </cell>
          <cell r="B113" t="str">
            <v>PR Contar</v>
          </cell>
          <cell r="C113">
            <v>1</v>
          </cell>
        </row>
        <row r="114">
          <cell r="A114" t="str">
            <v>Mochila do Mascate - Gianniratto, A</v>
          </cell>
          <cell r="B114" t="str">
            <v>RJ Contar</v>
          </cell>
          <cell r="C114">
            <v>4</v>
          </cell>
        </row>
        <row r="115">
          <cell r="A115" t="str">
            <v>Mochila do Mascate - Gianniratto, A</v>
          </cell>
          <cell r="B115" t="str">
            <v>SP Contar</v>
          </cell>
          <cell r="C115">
            <v>2</v>
          </cell>
        </row>
        <row r="116">
          <cell r="A116" t="str">
            <v>Moro no Brasil</v>
          </cell>
          <cell r="B116" t="str">
            <v>RJ Contar</v>
          </cell>
          <cell r="C116">
            <v>2</v>
          </cell>
        </row>
        <row r="117">
          <cell r="A117" t="str">
            <v>Mulheres do Brasil</v>
          </cell>
          <cell r="B117" t="str">
            <v>BA Contar</v>
          </cell>
          <cell r="C117">
            <v>5</v>
          </cell>
        </row>
        <row r="118">
          <cell r="A118" t="str">
            <v>Mulheres do Brasil</v>
          </cell>
          <cell r="B118" t="str">
            <v>DF Contar</v>
          </cell>
          <cell r="C118">
            <v>13</v>
          </cell>
        </row>
        <row r="119">
          <cell r="A119" t="str">
            <v>Mulheres do Brasil</v>
          </cell>
          <cell r="B119" t="str">
            <v>MG Contar</v>
          </cell>
          <cell r="C119">
            <v>11</v>
          </cell>
        </row>
        <row r="120">
          <cell r="A120" t="str">
            <v>Mulheres do Brasil</v>
          </cell>
          <cell r="B120" t="str">
            <v>PE Contar</v>
          </cell>
          <cell r="C120">
            <v>5</v>
          </cell>
        </row>
        <row r="121">
          <cell r="A121" t="str">
            <v>Mulheres do Brasil</v>
          </cell>
          <cell r="B121" t="str">
            <v>PR Contar</v>
          </cell>
          <cell r="C121">
            <v>15</v>
          </cell>
        </row>
        <row r="122">
          <cell r="A122" t="str">
            <v>Mulheres do Brasil</v>
          </cell>
          <cell r="B122" t="str">
            <v>RJ Contar</v>
          </cell>
          <cell r="C122">
            <v>18</v>
          </cell>
        </row>
        <row r="123">
          <cell r="A123" t="str">
            <v>Mulheres do Brasil</v>
          </cell>
          <cell r="B123" t="str">
            <v>RS Contar</v>
          </cell>
          <cell r="C123">
            <v>3</v>
          </cell>
        </row>
        <row r="124">
          <cell r="A124" t="str">
            <v>Mulheres do Brasil</v>
          </cell>
          <cell r="B124" t="str">
            <v>SP Contar</v>
          </cell>
          <cell r="C124">
            <v>37</v>
          </cell>
        </row>
        <row r="125">
          <cell r="A125" t="str">
            <v>No Meio da Rua</v>
          </cell>
          <cell r="B125" t="str">
            <v>DF Contar</v>
          </cell>
          <cell r="C125">
            <v>1</v>
          </cell>
        </row>
        <row r="126">
          <cell r="A126" t="str">
            <v>No Meio da Rua</v>
          </cell>
          <cell r="B126" t="str">
            <v>MG Contar</v>
          </cell>
          <cell r="C126">
            <v>1</v>
          </cell>
        </row>
        <row r="127">
          <cell r="A127" t="str">
            <v>No Meio da Rua</v>
          </cell>
          <cell r="B127" t="str">
            <v>PE Contar</v>
          </cell>
          <cell r="C127">
            <v>1</v>
          </cell>
        </row>
        <row r="128">
          <cell r="A128" t="str">
            <v>No Meio da Rua</v>
          </cell>
          <cell r="B128" t="str">
            <v>RJ Contar</v>
          </cell>
          <cell r="C128">
            <v>3</v>
          </cell>
        </row>
        <row r="129">
          <cell r="A129" t="str">
            <v>No Meio da Rua</v>
          </cell>
          <cell r="B129" t="str">
            <v>SP Contar</v>
          </cell>
          <cell r="C129">
            <v>5</v>
          </cell>
        </row>
        <row r="130">
          <cell r="A130" t="str">
            <v>Outra Memória</v>
          </cell>
          <cell r="B130" t="str">
            <v>RJ Contar</v>
          </cell>
          <cell r="C130">
            <v>2</v>
          </cell>
        </row>
        <row r="131">
          <cell r="A131" t="str">
            <v>Outra Memória</v>
          </cell>
          <cell r="B131" t="str">
            <v>SP Contar</v>
          </cell>
          <cell r="C131">
            <v>1</v>
          </cell>
        </row>
        <row r="132">
          <cell r="A132" t="str">
            <v>Sal de Prata</v>
          </cell>
          <cell r="B132" t="str">
            <v>BA Contar</v>
          </cell>
          <cell r="C132">
            <v>2</v>
          </cell>
        </row>
        <row r="133">
          <cell r="A133" t="str">
            <v>Sal de Prata</v>
          </cell>
          <cell r="B133" t="str">
            <v>MG Contar</v>
          </cell>
          <cell r="C133">
            <v>1</v>
          </cell>
        </row>
        <row r="134">
          <cell r="A134" t="str">
            <v>Sal de Prata</v>
          </cell>
          <cell r="B134" t="str">
            <v>PE Contar</v>
          </cell>
          <cell r="C134">
            <v>1</v>
          </cell>
        </row>
        <row r="135">
          <cell r="A135" t="str">
            <v>Sal de Prata</v>
          </cell>
          <cell r="B135" t="str">
            <v>RJ Contar</v>
          </cell>
          <cell r="C135">
            <v>2</v>
          </cell>
        </row>
        <row r="136">
          <cell r="A136" t="str">
            <v>Se eu Fosse Você</v>
          </cell>
          <cell r="B136" t="str">
            <v>BA Contar</v>
          </cell>
          <cell r="C136">
            <v>21</v>
          </cell>
        </row>
        <row r="137">
          <cell r="A137" t="str">
            <v>Se eu Fosse Você</v>
          </cell>
          <cell r="B137" t="str">
            <v>DF Contar</v>
          </cell>
          <cell r="C137">
            <v>36</v>
          </cell>
        </row>
        <row r="138">
          <cell r="A138" t="str">
            <v>Se eu Fosse Você</v>
          </cell>
          <cell r="B138" t="str">
            <v>MG Contar</v>
          </cell>
          <cell r="C138">
            <v>30</v>
          </cell>
        </row>
        <row r="139">
          <cell r="A139" t="str">
            <v>Se eu Fosse Você</v>
          </cell>
          <cell r="B139" t="str">
            <v>PE Contar</v>
          </cell>
          <cell r="C139">
            <v>18</v>
          </cell>
        </row>
        <row r="140">
          <cell r="A140" t="str">
            <v>Se eu Fosse Você</v>
          </cell>
          <cell r="B140" t="str">
            <v>PR Contar</v>
          </cell>
          <cell r="C140">
            <v>35</v>
          </cell>
        </row>
        <row r="141">
          <cell r="A141" t="str">
            <v>Se eu Fosse Você</v>
          </cell>
          <cell r="B141" t="str">
            <v>RJ Contar</v>
          </cell>
          <cell r="C141">
            <v>72</v>
          </cell>
        </row>
        <row r="142">
          <cell r="A142" t="str">
            <v>Se eu Fosse Você</v>
          </cell>
          <cell r="B142" t="str">
            <v>RS Contar</v>
          </cell>
          <cell r="C142">
            <v>22</v>
          </cell>
        </row>
        <row r="143">
          <cell r="A143" t="str">
            <v>Se eu Fosse Você</v>
          </cell>
          <cell r="B143" t="str">
            <v>SP Contar</v>
          </cell>
          <cell r="C143">
            <v>122</v>
          </cell>
        </row>
        <row r="144">
          <cell r="A144" t="str">
            <v>Sou Feia Mas Tô Na Moda</v>
          </cell>
          <cell r="B144" t="str">
            <v>DF Contar</v>
          </cell>
          <cell r="C144">
            <v>1</v>
          </cell>
        </row>
        <row r="145">
          <cell r="A145" t="str">
            <v>Sou Feia Mas Tô Na Moda</v>
          </cell>
          <cell r="B145" t="str">
            <v>MG Contar</v>
          </cell>
          <cell r="C145">
            <v>1</v>
          </cell>
        </row>
        <row r="146">
          <cell r="A146" t="str">
            <v>Sou Feia Mas Tô Na Moda</v>
          </cell>
          <cell r="B146" t="str">
            <v>RJ Contar</v>
          </cell>
          <cell r="C146">
            <v>3</v>
          </cell>
        </row>
        <row r="147">
          <cell r="A147" t="str">
            <v>Sou Feia Mas Tô Na Moda</v>
          </cell>
          <cell r="B147" t="str">
            <v>SP Contar</v>
          </cell>
          <cell r="C147">
            <v>1</v>
          </cell>
        </row>
        <row r="148">
          <cell r="A148" t="str">
            <v>Soy Cuba, o Mamute Siberiano</v>
          </cell>
          <cell r="B148" t="str">
            <v>BA Contar</v>
          </cell>
          <cell r="C148">
            <v>3</v>
          </cell>
        </row>
        <row r="149">
          <cell r="A149" t="str">
            <v>Soy Cuba, o Mamute Siberiano</v>
          </cell>
          <cell r="B149" t="str">
            <v>DF Contar</v>
          </cell>
          <cell r="C149">
            <v>1</v>
          </cell>
        </row>
        <row r="150">
          <cell r="A150" t="str">
            <v>Soy Cuba, o Mamute Siberiano</v>
          </cell>
          <cell r="B150" t="str">
            <v>MG Contar</v>
          </cell>
          <cell r="C150">
            <v>2</v>
          </cell>
        </row>
        <row r="151">
          <cell r="A151" t="str">
            <v>Soy Cuba, o Mamute Siberiano</v>
          </cell>
          <cell r="B151" t="str">
            <v>RJ Contar</v>
          </cell>
          <cell r="C151">
            <v>11</v>
          </cell>
        </row>
        <row r="152">
          <cell r="A152" t="str">
            <v>Soy Cuba, o Mamute Siberiano</v>
          </cell>
          <cell r="B152" t="str">
            <v>RS Contar</v>
          </cell>
          <cell r="C152">
            <v>3</v>
          </cell>
        </row>
        <row r="153">
          <cell r="A153" t="str">
            <v>Soy Cuba, o Mamute Siberiano</v>
          </cell>
          <cell r="B153" t="str">
            <v>SP Contar</v>
          </cell>
          <cell r="C153">
            <v>10</v>
          </cell>
        </row>
        <row r="154">
          <cell r="A154" t="str">
            <v>Tapete Vermelho</v>
          </cell>
          <cell r="B154" t="str">
            <v>BA Contar</v>
          </cell>
          <cell r="C154">
            <v>2</v>
          </cell>
        </row>
        <row r="155">
          <cell r="A155" t="str">
            <v>Tapete Vermelho</v>
          </cell>
          <cell r="B155" t="str">
            <v>DF Contar</v>
          </cell>
          <cell r="C155">
            <v>3</v>
          </cell>
        </row>
        <row r="156">
          <cell r="A156" t="str">
            <v>Tapete Vermelho</v>
          </cell>
          <cell r="B156" t="str">
            <v>MG Contar</v>
          </cell>
          <cell r="C156">
            <v>6</v>
          </cell>
        </row>
        <row r="157">
          <cell r="A157" t="str">
            <v>Tapete Vermelho</v>
          </cell>
          <cell r="B157" t="str">
            <v>PE Contar</v>
          </cell>
          <cell r="C157">
            <v>6</v>
          </cell>
        </row>
        <row r="158">
          <cell r="A158" t="str">
            <v>Tapete Vermelho</v>
          </cell>
          <cell r="B158" t="str">
            <v>PR Contar</v>
          </cell>
          <cell r="C158">
            <v>4</v>
          </cell>
        </row>
        <row r="159">
          <cell r="A159" t="str">
            <v>Tapete Vermelho</v>
          </cell>
          <cell r="B159" t="str">
            <v>RJ Contar</v>
          </cell>
          <cell r="C159">
            <v>10</v>
          </cell>
        </row>
        <row r="160">
          <cell r="A160" t="str">
            <v>Tapete Vermelho</v>
          </cell>
          <cell r="B160" t="str">
            <v>RS Contar</v>
          </cell>
          <cell r="C160">
            <v>2</v>
          </cell>
        </row>
        <row r="161">
          <cell r="A161" t="str">
            <v>Tapete Vermelho</v>
          </cell>
          <cell r="B161" t="str">
            <v>SP Contar</v>
          </cell>
          <cell r="C161">
            <v>9</v>
          </cell>
        </row>
        <row r="162">
          <cell r="A162" t="str">
            <v>Veneno da Madrugada, O</v>
          </cell>
          <cell r="B162" t="str">
            <v>BA Contar</v>
          </cell>
          <cell r="C162">
            <v>2</v>
          </cell>
        </row>
        <row r="163">
          <cell r="A163" t="str">
            <v>Veneno da Madrugada, O</v>
          </cell>
          <cell r="B163" t="str">
            <v>DF Contar</v>
          </cell>
          <cell r="C163">
            <v>2</v>
          </cell>
        </row>
        <row r="164">
          <cell r="A164" t="str">
            <v>Veneno da Madrugada, O</v>
          </cell>
          <cell r="B164" t="str">
            <v>RJ Contar</v>
          </cell>
          <cell r="C164">
            <v>3</v>
          </cell>
        </row>
        <row r="165">
          <cell r="A165" t="str">
            <v>Veneno da Madrugada, O</v>
          </cell>
          <cell r="B165" t="str">
            <v>SP Contar</v>
          </cell>
          <cell r="C165">
            <v>5</v>
          </cell>
        </row>
        <row r="166">
          <cell r="A166" t="str">
            <v>Vocação do Poder</v>
          </cell>
          <cell r="B166" t="str">
            <v>RJ Contar</v>
          </cell>
          <cell r="C166">
            <v>3</v>
          </cell>
        </row>
        <row r="167">
          <cell r="A167" t="str">
            <v>Vocação do Poder</v>
          </cell>
          <cell r="B167" t="str">
            <v>RS Contar</v>
          </cell>
          <cell r="C167">
            <v>1</v>
          </cell>
        </row>
        <row r="168">
          <cell r="A168" t="str">
            <v>Xuxinha e Guto Contra os Monstros do Espaço</v>
          </cell>
          <cell r="B168" t="str">
            <v>BA Contar</v>
          </cell>
          <cell r="C168">
            <v>12</v>
          </cell>
        </row>
        <row r="169">
          <cell r="A169" t="str">
            <v>Xuxinha e Guto Contra os Monstros do Espaço</v>
          </cell>
          <cell r="B169" t="str">
            <v>DF Contar</v>
          </cell>
          <cell r="C169">
            <v>15</v>
          </cell>
        </row>
        <row r="170">
          <cell r="A170" t="str">
            <v>Xuxinha e Guto Contra os Monstros do Espaço</v>
          </cell>
          <cell r="B170" t="str">
            <v>MG Contar</v>
          </cell>
          <cell r="C170">
            <v>17</v>
          </cell>
        </row>
        <row r="171">
          <cell r="A171" t="str">
            <v>Xuxinha e Guto Contra os Monstros do Espaço</v>
          </cell>
          <cell r="B171" t="str">
            <v>PE Contar</v>
          </cell>
          <cell r="C171">
            <v>8</v>
          </cell>
        </row>
        <row r="172">
          <cell r="A172" t="str">
            <v>Xuxinha e Guto Contra os Monstros do Espaço</v>
          </cell>
          <cell r="B172" t="str">
            <v>PR Contar</v>
          </cell>
          <cell r="C172">
            <v>17</v>
          </cell>
        </row>
        <row r="173">
          <cell r="A173" t="str">
            <v>Xuxinha e Guto Contra os Monstros do Espaço</v>
          </cell>
          <cell r="B173" t="str">
            <v>RJ Contar</v>
          </cell>
          <cell r="C173">
            <v>34</v>
          </cell>
        </row>
        <row r="174">
          <cell r="A174" t="str">
            <v>Xuxinha e Guto Contra os Monstros do Espaço</v>
          </cell>
          <cell r="B174" t="str">
            <v>RS Contar</v>
          </cell>
          <cell r="C174">
            <v>7</v>
          </cell>
        </row>
        <row r="175">
          <cell r="A175" t="str">
            <v>Xuxinha e Guto Contra os Monstros do Espaço</v>
          </cell>
          <cell r="B175" t="str">
            <v>SP Contar</v>
          </cell>
          <cell r="C175">
            <v>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CMI"/>
      <sheetName val="capa pessoal"/>
      <sheetName val="TV por Assinatura"/>
      <sheetName val="TVA1- ass. por operadoras"/>
      <sheetName val="TVA2-quadro ABTA"/>
      <sheetName val="TVA3- Alcance - Adulto"/>
      <sheetName val="TVA4- gráfico alcance adulto"/>
      <sheetName val="TVA5 - Alcance - Infantil"/>
      <sheetName val="TVA6- gráfico alcance infantil"/>
      <sheetName val="TVA7 - Tempo Médio"/>
      <sheetName val="TVA8 - gráfico tm adulto"/>
      <sheetName val="TVA9 -gráfico tm infantil"/>
      <sheetName val="TV10 - canais por distribuidora"/>
      <sheetName val="TVA MONITORAMENTO.Apresentação"/>
      <sheetName val="TVAM1 - canais por categoria"/>
      <sheetName val="TVAM2 - gráfico canais p cat."/>
      <sheetName val="TVAM3 -  bra e estr por canal"/>
      <sheetName val="TVAM4- gráfico títulos"/>
      <sheetName val="TVAM5 - longas por canal"/>
      <sheetName val="TVAM6 - gráfico longas"/>
      <sheetName val="TVAM7 - filmes bras p canais"/>
      <sheetName val="TVAM7.1 - series exib por canal"/>
      <sheetName val="TVAM7.2 - outros exib por canal"/>
      <sheetName val="TVAM8 - Telecine prog por categ"/>
      <sheetName val="TVAM9 - Geral Telecine"/>
      <sheetName val="TVAM10 - Telecine nac. e estr."/>
      <sheetName val="TVAM11 - Telecine obras bras"/>
      <sheetName val="TVAM12 - Telecine prog p canal"/>
      <sheetName val="TVAM13 - Telecine prog por país"/>
      <sheetName val="TVAM14 -Telecine prog reg geog."/>
      <sheetName val="TVAM15 -Telecine pg. p anoprod"/>
      <sheetName val="TVAM16 - Cinemax prog por cat."/>
      <sheetName val="TVAM17 - Cinemax nac. e estr."/>
      <sheetName val="TVAM18 - Cinemax obras bras"/>
      <sheetName val="TVAM19 - Fox prog por categoria"/>
      <sheetName val="TVAM20 - Geral FOX"/>
      <sheetName val="TVAM21 -Fox Prog Brasileira"/>
      <sheetName val="TVAM22 - Foxlife prog por categ"/>
      <sheetName val="TVAM23 - Geral FOXLIFE"/>
      <sheetName val="TVAM24 - Foxlife Prog Bras"/>
      <sheetName val="TVAM25 - HBO prog por cat."/>
      <sheetName val="TVAM26 -HBO nac e estrang"/>
      <sheetName val="TVAM27 - HBO obras brasileiras"/>
      <sheetName val="TVAM28 - TNT prog. por categ"/>
      <sheetName val="TVAM29 - TNT nac. e estrang."/>
      <sheetName val="TVAM30 - TNT prog brasileira"/>
      <sheetName val="TVAM31-Apêndice"/>
      <sheetName val="TV ABERTA"/>
      <sheetName val="AB1 - Domicílios TV e Cobertura"/>
      <sheetName val="AB2a - Audiência Shqre e Perfil"/>
      <sheetName val="AB2b - Audiência Share e Perfil"/>
      <sheetName val="AB3 - Top 10 Prog Audiência"/>
      <sheetName val="AB4 - Programas + Emissoras RJ"/>
      <sheetName val="AB4a - Programas + Emissoras SP"/>
      <sheetName val="AB4b - Audiência Redes"/>
      <sheetName val="AB5 - TV digital Cronograma"/>
      <sheetName val="ABM. Apresent"/>
      <sheetName val="ABM1 - Emissoras Títulos"/>
      <sheetName val="ABM2 - Emissoras Tít Nac.Est"/>
      <sheetName val="ABM3 - Títulos por País"/>
      <sheetName val="ABM4 -Titulos por Década"/>
      <sheetName val="ABM5 - Títulos Ano Produção"/>
      <sheetName val="ABM6 - Nº. de Títulos por Mês"/>
      <sheetName val="ABM7 -Grafico nº de titulos mes"/>
      <sheetName val="ABM8 - Filmes por Gênero"/>
      <sheetName val="ABM9 - Filmes Brasileiros"/>
      <sheetName val="ABM10 - Gêneros"/>
      <sheetName val="Outras Mídias"/>
      <sheetName val="OM1 - Acesso Mundo"/>
      <sheetName val="OM2 - TVA X WB"/>
      <sheetName val="OM3 - Internautas Ativos"/>
      <sheetName val="OM4 - Perfil Internauta"/>
      <sheetName val="OM5 - Atividades"/>
      <sheetName val="OM6 - 30 Sites"/>
      <sheetName val="OM7 - Cresc. Internet"/>
      <sheetName val="OM8 - Faturamento Mídia"/>
      <sheetName val="OM9 - Densidade"/>
      <sheetName val="OM10 - Evolução Tel C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1 -  Mecanismo final"/>
      <sheetName val="C2 - Inc Rou Agrupada"/>
      <sheetName val="C3 - Inv Art1 Agrupada"/>
      <sheetName val="C4 - Gráf Rouanet Art1 "/>
      <sheetName val="C5 - Inv Art3 Estrang Agrupada"/>
      <sheetName val="C6  - Inv Art39"/>
      <sheetName val="C7 - UF$$"/>
      <sheetName val="C7+C8+C9 Regiões"/>
      <sheetName val="C8 - UF proj"/>
      <sheetName val="C9 - UF propon"/>
      <sheetName val="C10 - Projetos"/>
      <sheetName val="C11 - Proponentes"/>
      <sheetName val="C1 -  Mecanismo final (2)"/>
      <sheetName val="C2 - Inc Rou Agrupada (2)"/>
      <sheetName val="C3 - Inv Art1 Agrupada (2)"/>
      <sheetName val="C4 - Graf Art1 Rouanet"/>
      <sheetName val="C5 - Inv Art3 Estrang Agrup (2)"/>
      <sheetName val="C6  - Inv Art39 (2)"/>
      <sheetName val="C7 - UF$$ (2)"/>
      <sheetName val="C7+C8+C9 Regiões (2)"/>
      <sheetName val="C8 - UF proj (2)"/>
      <sheetName val="C9 - UF propon (2)"/>
      <sheetName val="C10 - Projetos (2)"/>
      <sheetName val="C11 -Proponent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3"/>
      <sheetName val="Plan1"/>
      <sheetName val="Plan2"/>
      <sheetName val="Capa - pessoal"/>
      <sheetName val="INDICE"/>
    </sheetNames>
    <sheetDataSet>
      <sheetData sheetId="0">
        <row r="1">
          <cell r="A1" t="str">
            <v>SALAS</v>
          </cell>
        </row>
        <row r="2">
          <cell r="A2" t="str">
            <v>Achados e  Perdidos</v>
          </cell>
          <cell r="B2" t="str">
            <v>BA Contar</v>
          </cell>
          <cell r="C2">
            <v>3</v>
          </cell>
        </row>
        <row r="3">
          <cell r="A3" t="str">
            <v>Achados e  Perdidos</v>
          </cell>
          <cell r="B3" t="str">
            <v>DF Contar</v>
          </cell>
          <cell r="C3">
            <v>4</v>
          </cell>
        </row>
        <row r="4">
          <cell r="A4" t="str">
            <v>Achados e  Perdidos</v>
          </cell>
          <cell r="B4" t="str">
            <v>MG Contar</v>
          </cell>
          <cell r="C4">
            <v>3</v>
          </cell>
        </row>
        <row r="5">
          <cell r="A5" t="str">
            <v>Achados e  Perdidos</v>
          </cell>
          <cell r="B5" t="str">
            <v>PE Contar</v>
          </cell>
          <cell r="C5">
            <v>2</v>
          </cell>
        </row>
        <row r="6">
          <cell r="A6" t="str">
            <v>Achados e  Perdidos</v>
          </cell>
          <cell r="B6" t="str">
            <v>PR Contar</v>
          </cell>
          <cell r="C6">
            <v>2</v>
          </cell>
        </row>
        <row r="7">
          <cell r="A7" t="str">
            <v>Achados e  Perdidos</v>
          </cell>
          <cell r="B7" t="str">
            <v>RJ Contar</v>
          </cell>
          <cell r="C7">
            <v>8</v>
          </cell>
        </row>
        <row r="8">
          <cell r="A8" t="str">
            <v>Achados e  Perdidos</v>
          </cell>
          <cell r="B8" t="str">
            <v>RS Contar</v>
          </cell>
          <cell r="C8">
            <v>2</v>
          </cell>
        </row>
        <row r="9">
          <cell r="A9" t="str">
            <v>Achados e  Perdidos</v>
          </cell>
          <cell r="B9" t="str">
            <v>SP Contar</v>
          </cell>
          <cell r="C9">
            <v>10</v>
          </cell>
        </row>
        <row r="10">
          <cell r="A10" t="str">
            <v>Araguaya - A Conspiração do Silêncio</v>
          </cell>
          <cell r="B10" t="str">
            <v>DF Contar</v>
          </cell>
          <cell r="C10">
            <v>7</v>
          </cell>
        </row>
        <row r="11">
          <cell r="A11" t="str">
            <v>Araguaya - A Conspiração do Silêncio</v>
          </cell>
          <cell r="B11" t="str">
            <v>RJ Contar</v>
          </cell>
          <cell r="C11">
            <v>2</v>
          </cell>
        </row>
        <row r="12">
          <cell r="A12" t="str">
            <v>Araguaya - A Conspiração do Silêncio</v>
          </cell>
          <cell r="B12" t="str">
            <v>SP Contar</v>
          </cell>
          <cell r="C12">
            <v>5</v>
          </cell>
        </row>
        <row r="13">
          <cell r="A13" t="str">
            <v>Árido Movie</v>
          </cell>
          <cell r="B13" t="str">
            <v>MG Contar</v>
          </cell>
          <cell r="C13">
            <v>3</v>
          </cell>
        </row>
        <row r="14">
          <cell r="A14" t="str">
            <v>Árido Movie</v>
          </cell>
          <cell r="B14" t="str">
            <v>PE Contar</v>
          </cell>
          <cell r="C14">
            <v>3</v>
          </cell>
        </row>
        <row r="15">
          <cell r="A15" t="str">
            <v>Árido Movie</v>
          </cell>
          <cell r="B15" t="str">
            <v>RJ Contar</v>
          </cell>
          <cell r="C15">
            <v>5</v>
          </cell>
        </row>
        <row r="16">
          <cell r="A16" t="str">
            <v>Árido Movie</v>
          </cell>
          <cell r="B16" t="str">
            <v>RS Contar</v>
          </cell>
          <cell r="C16">
            <v>1</v>
          </cell>
        </row>
        <row r="17">
          <cell r="A17" t="str">
            <v>Árido Movie</v>
          </cell>
          <cell r="B17" t="str">
            <v>SP Contar</v>
          </cell>
          <cell r="C17">
            <v>6</v>
          </cell>
        </row>
        <row r="18">
          <cell r="A18" t="str">
            <v>Bens Confiscados</v>
          </cell>
          <cell r="B18" t="str">
            <v>BA Contar</v>
          </cell>
          <cell r="C18">
            <v>1</v>
          </cell>
        </row>
        <row r="19">
          <cell r="A19" t="str">
            <v>Bens Confiscados</v>
          </cell>
          <cell r="B19" t="str">
            <v>DF Contar</v>
          </cell>
          <cell r="C19">
            <v>2</v>
          </cell>
        </row>
        <row r="20">
          <cell r="A20" t="str">
            <v>Bens Confiscados</v>
          </cell>
          <cell r="B20" t="str">
            <v>MG Contar</v>
          </cell>
          <cell r="C20">
            <v>1</v>
          </cell>
        </row>
        <row r="21">
          <cell r="A21" t="str">
            <v>Bens Confiscados</v>
          </cell>
          <cell r="B21" t="str">
            <v>PR Contar</v>
          </cell>
          <cell r="C21">
            <v>2</v>
          </cell>
        </row>
        <row r="22">
          <cell r="A22" t="str">
            <v>Bens Confiscados</v>
          </cell>
          <cell r="B22" t="str">
            <v>RJ Contar</v>
          </cell>
          <cell r="C22">
            <v>1</v>
          </cell>
        </row>
        <row r="23">
          <cell r="A23" t="str">
            <v>Boleiros 2 - Vencedores e Vencidos</v>
          </cell>
          <cell r="B23" t="str">
            <v>DF Contar</v>
          </cell>
          <cell r="C23">
            <v>6</v>
          </cell>
        </row>
        <row r="24">
          <cell r="A24" t="str">
            <v>Boleiros 2 - Vencedores e Vencidos</v>
          </cell>
          <cell r="B24" t="str">
            <v>PR Contar</v>
          </cell>
          <cell r="C24">
            <v>6</v>
          </cell>
        </row>
        <row r="25">
          <cell r="A25" t="str">
            <v>Boleiros 2 - Vencedores e Vencidos</v>
          </cell>
          <cell r="B25" t="str">
            <v>RJ Contar</v>
          </cell>
          <cell r="C25">
            <v>9</v>
          </cell>
        </row>
        <row r="26">
          <cell r="A26" t="str">
            <v>Boleiros 2 - Vencedores e Vencidos</v>
          </cell>
          <cell r="B26" t="str">
            <v>RS Contar</v>
          </cell>
          <cell r="C26">
            <v>2</v>
          </cell>
        </row>
        <row r="27">
          <cell r="A27" t="str">
            <v>Boleiros 2 - Vencedores e Vencidos</v>
          </cell>
          <cell r="B27" t="str">
            <v>SP Contar</v>
          </cell>
          <cell r="C27">
            <v>16</v>
          </cell>
        </row>
        <row r="28">
          <cell r="A28" t="str">
            <v>Brasília 18%</v>
          </cell>
          <cell r="B28" t="str">
            <v>BA Contar</v>
          </cell>
          <cell r="C28">
            <v>3</v>
          </cell>
        </row>
        <row r="29">
          <cell r="A29" t="str">
            <v>Brasília 18%</v>
          </cell>
          <cell r="B29" t="str">
            <v>DF Contar</v>
          </cell>
          <cell r="C29">
            <v>8</v>
          </cell>
        </row>
        <row r="30">
          <cell r="A30" t="str">
            <v>Brasília 18%</v>
          </cell>
          <cell r="B30" t="str">
            <v>MG Contar</v>
          </cell>
          <cell r="C30">
            <v>5</v>
          </cell>
        </row>
        <row r="31">
          <cell r="A31" t="str">
            <v>Brasília 18%</v>
          </cell>
          <cell r="B31" t="str">
            <v>PE Contar</v>
          </cell>
          <cell r="C31">
            <v>4</v>
          </cell>
        </row>
        <row r="32">
          <cell r="A32" t="str">
            <v>Brasília 18%</v>
          </cell>
          <cell r="B32" t="str">
            <v>PR Contar</v>
          </cell>
          <cell r="C32">
            <v>4</v>
          </cell>
        </row>
        <row r="33">
          <cell r="A33" t="str">
            <v>Brasília 18%</v>
          </cell>
          <cell r="B33" t="str">
            <v>RJ Contar</v>
          </cell>
          <cell r="C33">
            <v>9</v>
          </cell>
        </row>
        <row r="34">
          <cell r="A34" t="str">
            <v>Brasília 18%</v>
          </cell>
          <cell r="B34" t="str">
            <v>RS Contar</v>
          </cell>
          <cell r="C34">
            <v>4</v>
          </cell>
        </row>
        <row r="35">
          <cell r="A35" t="str">
            <v>Brasília 18%</v>
          </cell>
          <cell r="B35" t="str">
            <v>SP Contar</v>
          </cell>
          <cell r="C35">
            <v>11</v>
          </cell>
        </row>
        <row r="36">
          <cell r="A36" t="str">
            <v>Cerro do Jarau</v>
          </cell>
          <cell r="B36" t="str">
            <v>RS Contar</v>
          </cell>
          <cell r="C36">
            <v>5</v>
          </cell>
        </row>
        <row r="37">
          <cell r="A37" t="str">
            <v>Concepção, A</v>
          </cell>
          <cell r="B37" t="str">
            <v>BA Contar</v>
          </cell>
          <cell r="C37">
            <v>2</v>
          </cell>
        </row>
        <row r="38">
          <cell r="A38" t="str">
            <v>Concepção, A</v>
          </cell>
          <cell r="B38" t="str">
            <v>DF Contar</v>
          </cell>
          <cell r="C38">
            <v>9</v>
          </cell>
        </row>
        <row r="39">
          <cell r="A39" t="str">
            <v>Concepção, A</v>
          </cell>
          <cell r="B39" t="str">
            <v>MG Contar</v>
          </cell>
          <cell r="C39">
            <v>5</v>
          </cell>
        </row>
        <row r="40">
          <cell r="A40" t="str">
            <v>Concepção, A</v>
          </cell>
          <cell r="B40" t="str">
            <v>RJ Contar</v>
          </cell>
          <cell r="C40">
            <v>8</v>
          </cell>
        </row>
        <row r="41">
          <cell r="A41" t="str">
            <v>Concepção, A</v>
          </cell>
          <cell r="B41" t="str">
            <v>RS Contar</v>
          </cell>
          <cell r="C41">
            <v>3</v>
          </cell>
        </row>
        <row r="42">
          <cell r="A42" t="str">
            <v>Concepção, A</v>
          </cell>
          <cell r="B42" t="str">
            <v>SP Contar</v>
          </cell>
          <cell r="C42">
            <v>13</v>
          </cell>
        </row>
        <row r="43">
          <cell r="A43" t="str">
            <v>Crime Delicado</v>
          </cell>
          <cell r="B43" t="str">
            <v>BA Contar</v>
          </cell>
          <cell r="C43">
            <v>3</v>
          </cell>
        </row>
        <row r="44">
          <cell r="A44" t="str">
            <v>Crime Delicado</v>
          </cell>
          <cell r="B44" t="str">
            <v>DF Contar</v>
          </cell>
          <cell r="C44">
            <v>2</v>
          </cell>
        </row>
        <row r="45">
          <cell r="A45" t="str">
            <v>Crime Delicado</v>
          </cell>
          <cell r="B45" t="str">
            <v>MG Contar</v>
          </cell>
          <cell r="C45">
            <v>1</v>
          </cell>
        </row>
        <row r="46">
          <cell r="A46" t="str">
            <v>Crime Delicado</v>
          </cell>
          <cell r="B46" t="str">
            <v>PE Contar</v>
          </cell>
          <cell r="C46">
            <v>1</v>
          </cell>
        </row>
        <row r="47">
          <cell r="A47" t="str">
            <v>Crime Delicado</v>
          </cell>
          <cell r="B47" t="str">
            <v>PR Contar</v>
          </cell>
          <cell r="C47">
            <v>1</v>
          </cell>
        </row>
        <row r="48">
          <cell r="A48" t="str">
            <v>Crime Delicado</v>
          </cell>
          <cell r="B48" t="str">
            <v>RJ Contar</v>
          </cell>
          <cell r="C48">
            <v>5</v>
          </cell>
        </row>
        <row r="49">
          <cell r="A49" t="str">
            <v>Crime Delicado</v>
          </cell>
          <cell r="B49" t="str">
            <v>RS Contar</v>
          </cell>
          <cell r="C49">
            <v>3</v>
          </cell>
        </row>
        <row r="50">
          <cell r="A50" t="str">
            <v>Crime Delicado</v>
          </cell>
          <cell r="B50" t="str">
            <v>SP Contar</v>
          </cell>
          <cell r="C50">
            <v>7</v>
          </cell>
        </row>
        <row r="51">
          <cell r="A51" t="str">
            <v>Depois Daquele Baile</v>
          </cell>
          <cell r="B51" t="str">
            <v>BA Contar</v>
          </cell>
          <cell r="C51">
            <v>1</v>
          </cell>
        </row>
        <row r="52">
          <cell r="A52" t="str">
            <v>Depois Daquele Baile</v>
          </cell>
          <cell r="B52" t="str">
            <v>DF Contar</v>
          </cell>
          <cell r="C52">
            <v>2</v>
          </cell>
        </row>
        <row r="53">
          <cell r="A53" t="str">
            <v>Depois Daquele Baile</v>
          </cell>
          <cell r="B53" t="str">
            <v>MG Contar</v>
          </cell>
          <cell r="C53">
            <v>8</v>
          </cell>
        </row>
        <row r="54">
          <cell r="A54" t="str">
            <v>Depois Daquele Baile</v>
          </cell>
          <cell r="B54" t="str">
            <v>PR Contar</v>
          </cell>
          <cell r="C54">
            <v>3</v>
          </cell>
        </row>
        <row r="55">
          <cell r="A55" t="str">
            <v>Depois Daquele Baile</v>
          </cell>
          <cell r="B55" t="str">
            <v>RJ Contar</v>
          </cell>
          <cell r="C55">
            <v>17</v>
          </cell>
        </row>
        <row r="56">
          <cell r="A56" t="str">
            <v>Depois Daquele Baile</v>
          </cell>
          <cell r="B56" t="str">
            <v>RS Contar</v>
          </cell>
          <cell r="C56">
            <v>2</v>
          </cell>
        </row>
        <row r="57">
          <cell r="A57" t="str">
            <v>Depois Daquele Baile</v>
          </cell>
          <cell r="B57" t="str">
            <v>SP Contar</v>
          </cell>
          <cell r="C57">
            <v>20</v>
          </cell>
        </row>
        <row r="58">
          <cell r="A58" t="str">
            <v>Dia de Festa</v>
          </cell>
          <cell r="B58" t="str">
            <v>RJ Contar</v>
          </cell>
          <cell r="C58">
            <v>2</v>
          </cell>
        </row>
        <row r="59">
          <cell r="A59" t="str">
            <v>Dia de Festa</v>
          </cell>
          <cell r="B59" t="str">
            <v>SP Contar</v>
          </cell>
          <cell r="C59">
            <v>4</v>
          </cell>
        </row>
        <row r="60">
          <cell r="A60" t="str">
            <v>Dia em que o Brasil Esteve Aqui, O</v>
          </cell>
          <cell r="B60" t="str">
            <v>DF Contar</v>
          </cell>
          <cell r="C60">
            <v>1</v>
          </cell>
        </row>
        <row r="61">
          <cell r="A61" t="str">
            <v>Dia em que o Brasil Esteve Aqui, O</v>
          </cell>
          <cell r="B61" t="str">
            <v>MG Contar</v>
          </cell>
          <cell r="C61">
            <v>1</v>
          </cell>
        </row>
        <row r="62">
          <cell r="A62" t="str">
            <v>Dia em que o Brasil Esteve Aqui, O</v>
          </cell>
          <cell r="B62" t="str">
            <v>PR Contar</v>
          </cell>
          <cell r="C62">
            <v>1</v>
          </cell>
        </row>
        <row r="63">
          <cell r="A63" t="str">
            <v>Dia em que o Brasil Esteve Aqui, O</v>
          </cell>
          <cell r="B63" t="str">
            <v>RJ Contar</v>
          </cell>
          <cell r="C63">
            <v>2</v>
          </cell>
        </row>
        <row r="64">
          <cell r="A64" t="str">
            <v>Dia em que o Brasil Esteve Aqui, O</v>
          </cell>
          <cell r="B64" t="str">
            <v>RS Contar</v>
          </cell>
          <cell r="C64">
            <v>1</v>
          </cell>
        </row>
        <row r="65">
          <cell r="A65" t="str">
            <v>Dia em que o Brasil Esteve Aqui, O</v>
          </cell>
          <cell r="B65" t="str">
            <v>SP Contar</v>
          </cell>
          <cell r="C65">
            <v>3</v>
          </cell>
        </row>
        <row r="66">
          <cell r="A66" t="str">
            <v>Didi - O Caçador de Tesouros</v>
          </cell>
          <cell r="B66" t="str">
            <v>BA Contar</v>
          </cell>
          <cell r="C66">
            <v>18</v>
          </cell>
        </row>
        <row r="67">
          <cell r="A67" t="str">
            <v>Didi - O Caçador de Tesouros</v>
          </cell>
          <cell r="B67" t="str">
            <v>DF Contar</v>
          </cell>
          <cell r="C67">
            <v>26</v>
          </cell>
        </row>
        <row r="68">
          <cell r="A68" t="str">
            <v>Didi - O Caçador de Tesouros</v>
          </cell>
          <cell r="B68" t="str">
            <v>MG Contar</v>
          </cell>
          <cell r="C68">
            <v>29</v>
          </cell>
        </row>
        <row r="69">
          <cell r="A69" t="str">
            <v>Didi - O Caçador de Tesouros</v>
          </cell>
          <cell r="B69" t="str">
            <v>PE Contar</v>
          </cell>
          <cell r="C69">
            <v>17</v>
          </cell>
        </row>
        <row r="70">
          <cell r="A70" t="str">
            <v>Didi - O Caçador de Tesouros</v>
          </cell>
          <cell r="B70" t="str">
            <v>PR Contar</v>
          </cell>
          <cell r="C70">
            <v>24</v>
          </cell>
        </row>
        <row r="71">
          <cell r="A71" t="str">
            <v>Didi - O Caçador de Tesouros</v>
          </cell>
          <cell r="B71" t="str">
            <v>RJ Contar</v>
          </cell>
          <cell r="C71">
            <v>46</v>
          </cell>
        </row>
        <row r="72">
          <cell r="A72" t="str">
            <v>Didi - O Caçador de Tesouros</v>
          </cell>
          <cell r="B72" t="str">
            <v>RS Contar</v>
          </cell>
          <cell r="C72">
            <v>15</v>
          </cell>
        </row>
        <row r="73">
          <cell r="A73" t="str">
            <v>Didi - O Caçador de Tesouros</v>
          </cell>
          <cell r="B73" t="str">
            <v>SP Contar</v>
          </cell>
          <cell r="C73">
            <v>60</v>
          </cell>
        </row>
        <row r="74">
          <cell r="A74" t="str">
            <v>Dom Helder Câmara - O Santo Rebelde</v>
          </cell>
          <cell r="B74" t="str">
            <v>RJ Contar</v>
          </cell>
          <cell r="C74">
            <v>5</v>
          </cell>
        </row>
        <row r="75">
          <cell r="A75" t="str">
            <v>Estamira</v>
          </cell>
          <cell r="B75" t="str">
            <v>RS Contar</v>
          </cell>
          <cell r="C75">
            <v>2</v>
          </cell>
        </row>
        <row r="76">
          <cell r="A76" t="str">
            <v>Festa de Margarette, A</v>
          </cell>
          <cell r="B76" t="str">
            <v>RJ Contar</v>
          </cell>
          <cell r="C76">
            <v>3</v>
          </cell>
        </row>
        <row r="77">
          <cell r="A77" t="str">
            <v>Gatão de Meia Idade</v>
          </cell>
          <cell r="B77" t="str">
            <v>BA Contar</v>
          </cell>
          <cell r="C77">
            <v>2</v>
          </cell>
        </row>
        <row r="78">
          <cell r="A78" t="str">
            <v>Gatão de Meia Idade</v>
          </cell>
          <cell r="B78" t="str">
            <v>DF Contar</v>
          </cell>
          <cell r="C78">
            <v>14</v>
          </cell>
        </row>
        <row r="79">
          <cell r="A79" t="str">
            <v>Gatão de Meia Idade</v>
          </cell>
          <cell r="B79" t="str">
            <v>MG Contar</v>
          </cell>
          <cell r="C79">
            <v>6</v>
          </cell>
        </row>
        <row r="80">
          <cell r="A80" t="str">
            <v>Gatão de Meia Idade</v>
          </cell>
          <cell r="B80" t="str">
            <v>PE Contar</v>
          </cell>
          <cell r="C80">
            <v>3</v>
          </cell>
        </row>
        <row r="81">
          <cell r="A81" t="str">
            <v>Gatão de Meia Idade</v>
          </cell>
          <cell r="B81" t="str">
            <v>PR Contar</v>
          </cell>
          <cell r="C81">
            <v>6</v>
          </cell>
        </row>
        <row r="82">
          <cell r="A82" t="str">
            <v>Gatão de Meia Idade</v>
          </cell>
          <cell r="B82" t="str">
            <v>RJ Contar</v>
          </cell>
          <cell r="C82">
            <v>35</v>
          </cell>
        </row>
        <row r="83">
          <cell r="A83" t="str">
            <v>Gatão de Meia Idade</v>
          </cell>
          <cell r="B83" t="str">
            <v>RS Contar</v>
          </cell>
          <cell r="C83">
            <v>5</v>
          </cell>
        </row>
        <row r="84">
          <cell r="A84" t="str">
            <v>Gatão de Meia Idade</v>
          </cell>
          <cell r="B84" t="str">
            <v>SP Contar</v>
          </cell>
          <cell r="C84">
            <v>19</v>
          </cell>
        </row>
        <row r="85">
          <cell r="A85" t="str">
            <v>Ginga</v>
          </cell>
          <cell r="B85" t="str">
            <v>DF Contar</v>
          </cell>
          <cell r="C85">
            <v>1</v>
          </cell>
        </row>
        <row r="86">
          <cell r="A86" t="str">
            <v>Ginga</v>
          </cell>
          <cell r="B86" t="str">
            <v>RJ Contar</v>
          </cell>
          <cell r="C86">
            <v>2</v>
          </cell>
        </row>
        <row r="87">
          <cell r="A87" t="str">
            <v>Ginga</v>
          </cell>
          <cell r="B87" t="str">
            <v>SP Contar</v>
          </cell>
          <cell r="C87">
            <v>2</v>
          </cell>
        </row>
        <row r="88">
          <cell r="A88" t="str">
            <v>Irma Vap - O Retorno</v>
          </cell>
          <cell r="B88" t="str">
            <v>BA Contar</v>
          </cell>
          <cell r="C88">
            <v>6</v>
          </cell>
        </row>
        <row r="89">
          <cell r="A89" t="str">
            <v>Irma Vap - O Retorno</v>
          </cell>
          <cell r="B89" t="str">
            <v>DF Contar</v>
          </cell>
          <cell r="C89">
            <v>12</v>
          </cell>
        </row>
        <row r="90">
          <cell r="A90" t="str">
            <v>Irma Vap - O Retorno</v>
          </cell>
          <cell r="B90" t="str">
            <v>MG Contar</v>
          </cell>
          <cell r="C90">
            <v>18</v>
          </cell>
        </row>
        <row r="91">
          <cell r="A91" t="str">
            <v>Irma Vap - O Retorno</v>
          </cell>
          <cell r="B91" t="str">
            <v>PE Contar</v>
          </cell>
          <cell r="C91">
            <v>7</v>
          </cell>
        </row>
        <row r="92">
          <cell r="A92" t="str">
            <v>Irma Vap - O Retorno</v>
          </cell>
          <cell r="B92" t="str">
            <v>PR Contar</v>
          </cell>
          <cell r="C92">
            <v>9</v>
          </cell>
        </row>
        <row r="93">
          <cell r="A93" t="str">
            <v>Irma Vap - O Retorno</v>
          </cell>
          <cell r="B93" t="str">
            <v>RJ Contar</v>
          </cell>
          <cell r="C93">
            <v>35</v>
          </cell>
        </row>
        <row r="94">
          <cell r="A94" t="str">
            <v>Irma Vap - O Retorno</v>
          </cell>
          <cell r="B94" t="str">
            <v>RS Contar</v>
          </cell>
          <cell r="C94">
            <v>12</v>
          </cell>
        </row>
        <row r="95">
          <cell r="A95" t="str">
            <v>Irma Vap - O Retorno</v>
          </cell>
          <cell r="B95" t="str">
            <v>SP Contar</v>
          </cell>
          <cell r="C95">
            <v>46</v>
          </cell>
        </row>
        <row r="96">
          <cell r="A96" t="str">
            <v>Máquina, A</v>
          </cell>
          <cell r="B96" t="str">
            <v>BA Contar</v>
          </cell>
          <cell r="C96">
            <v>9</v>
          </cell>
        </row>
        <row r="97">
          <cell r="A97" t="str">
            <v>Máquina, A</v>
          </cell>
          <cell r="B97" t="str">
            <v>DF Contar</v>
          </cell>
          <cell r="C97">
            <v>11</v>
          </cell>
        </row>
        <row r="98">
          <cell r="A98" t="str">
            <v>Máquina, A</v>
          </cell>
          <cell r="B98" t="str">
            <v>MG Contar</v>
          </cell>
          <cell r="C98">
            <v>10</v>
          </cell>
        </row>
        <row r="99">
          <cell r="A99" t="str">
            <v>Máquina, A</v>
          </cell>
          <cell r="B99" t="str">
            <v>PE Contar</v>
          </cell>
          <cell r="C99">
            <v>9</v>
          </cell>
        </row>
        <row r="100">
          <cell r="A100" t="str">
            <v>Máquina, A</v>
          </cell>
          <cell r="B100" t="str">
            <v>PR Contar</v>
          </cell>
          <cell r="C100">
            <v>6</v>
          </cell>
        </row>
        <row r="101">
          <cell r="A101" t="str">
            <v>Máquina, A</v>
          </cell>
          <cell r="B101" t="str">
            <v>RJ Contar</v>
          </cell>
          <cell r="C101">
            <v>17</v>
          </cell>
        </row>
        <row r="102">
          <cell r="A102" t="str">
            <v>Máquina, A</v>
          </cell>
          <cell r="B102" t="str">
            <v>RS Contar</v>
          </cell>
          <cell r="C102">
            <v>12</v>
          </cell>
        </row>
        <row r="103">
          <cell r="A103" t="str">
            <v>Máquina, A</v>
          </cell>
          <cell r="B103" t="str">
            <v>SP Contar</v>
          </cell>
          <cell r="C103">
            <v>30</v>
          </cell>
        </row>
        <row r="104">
          <cell r="A104" t="str">
            <v>Meninas</v>
          </cell>
          <cell r="B104" t="str">
            <v>BA Contar</v>
          </cell>
          <cell r="C104">
            <v>1</v>
          </cell>
        </row>
        <row r="105">
          <cell r="A105" t="str">
            <v>Meninas</v>
          </cell>
          <cell r="B105" t="str">
            <v>DF Contar</v>
          </cell>
          <cell r="C105">
            <v>1</v>
          </cell>
        </row>
        <row r="106">
          <cell r="A106" t="str">
            <v>Meninas</v>
          </cell>
          <cell r="B106" t="str">
            <v>MG Contar</v>
          </cell>
          <cell r="C106">
            <v>1</v>
          </cell>
        </row>
        <row r="107">
          <cell r="A107" t="str">
            <v>Meninas</v>
          </cell>
          <cell r="B107" t="str">
            <v>PR Contar</v>
          </cell>
          <cell r="C107">
            <v>1</v>
          </cell>
        </row>
        <row r="108">
          <cell r="A108" t="str">
            <v>Meninas</v>
          </cell>
          <cell r="B108" t="str">
            <v>RJ Contar</v>
          </cell>
          <cell r="C108">
            <v>4</v>
          </cell>
        </row>
        <row r="109">
          <cell r="A109" t="str">
            <v>Meninas</v>
          </cell>
          <cell r="B109" t="str">
            <v>SP Contar</v>
          </cell>
          <cell r="C109">
            <v>2</v>
          </cell>
        </row>
        <row r="110">
          <cell r="A110" t="str">
            <v>Moacir Arte Bruta</v>
          </cell>
          <cell r="B110" t="str">
            <v>RJ Contar</v>
          </cell>
          <cell r="C110">
            <v>1</v>
          </cell>
        </row>
        <row r="111">
          <cell r="A111" t="str">
            <v>Moacir Arte Bruta</v>
          </cell>
          <cell r="B111" t="str">
            <v>SP Contar</v>
          </cell>
          <cell r="C111">
            <v>1</v>
          </cell>
        </row>
        <row r="112">
          <cell r="A112" t="str">
            <v>Mochila do Mascate - Gianniratto, A</v>
          </cell>
          <cell r="B112" t="str">
            <v>DF Contar</v>
          </cell>
          <cell r="C112">
            <v>1</v>
          </cell>
        </row>
        <row r="113">
          <cell r="A113" t="str">
            <v>Mochila do Mascate - Gianniratto, A</v>
          </cell>
          <cell r="B113" t="str">
            <v>PR Contar</v>
          </cell>
          <cell r="C113">
            <v>1</v>
          </cell>
        </row>
        <row r="114">
          <cell r="A114" t="str">
            <v>Mochila do Mascate - Gianniratto, A</v>
          </cell>
          <cell r="B114" t="str">
            <v>RJ Contar</v>
          </cell>
          <cell r="C114">
            <v>4</v>
          </cell>
        </row>
        <row r="115">
          <cell r="A115" t="str">
            <v>Mochila do Mascate - Gianniratto, A</v>
          </cell>
          <cell r="B115" t="str">
            <v>SP Contar</v>
          </cell>
          <cell r="C115">
            <v>2</v>
          </cell>
        </row>
        <row r="116">
          <cell r="A116" t="str">
            <v>Moro no Brasil</v>
          </cell>
          <cell r="B116" t="str">
            <v>RJ Contar</v>
          </cell>
          <cell r="C116">
            <v>2</v>
          </cell>
        </row>
        <row r="117">
          <cell r="A117" t="str">
            <v>Mulheres do Brasil</v>
          </cell>
          <cell r="B117" t="str">
            <v>BA Contar</v>
          </cell>
          <cell r="C117">
            <v>5</v>
          </cell>
        </row>
        <row r="118">
          <cell r="A118" t="str">
            <v>Mulheres do Brasil</v>
          </cell>
          <cell r="B118" t="str">
            <v>DF Contar</v>
          </cell>
          <cell r="C118">
            <v>13</v>
          </cell>
        </row>
        <row r="119">
          <cell r="A119" t="str">
            <v>Mulheres do Brasil</v>
          </cell>
          <cell r="B119" t="str">
            <v>MG Contar</v>
          </cell>
          <cell r="C119">
            <v>11</v>
          </cell>
        </row>
        <row r="120">
          <cell r="A120" t="str">
            <v>Mulheres do Brasil</v>
          </cell>
          <cell r="B120" t="str">
            <v>PE Contar</v>
          </cell>
          <cell r="C120">
            <v>5</v>
          </cell>
        </row>
        <row r="121">
          <cell r="A121" t="str">
            <v>Mulheres do Brasil</v>
          </cell>
          <cell r="B121" t="str">
            <v>PR Contar</v>
          </cell>
          <cell r="C121">
            <v>15</v>
          </cell>
        </row>
        <row r="122">
          <cell r="A122" t="str">
            <v>Mulheres do Brasil</v>
          </cell>
          <cell r="B122" t="str">
            <v>RJ Contar</v>
          </cell>
          <cell r="C122">
            <v>18</v>
          </cell>
        </row>
        <row r="123">
          <cell r="A123" t="str">
            <v>Mulheres do Brasil</v>
          </cell>
          <cell r="B123" t="str">
            <v>RS Contar</v>
          </cell>
          <cell r="C123">
            <v>3</v>
          </cell>
        </row>
        <row r="124">
          <cell r="A124" t="str">
            <v>Mulheres do Brasil</v>
          </cell>
          <cell r="B124" t="str">
            <v>SP Contar</v>
          </cell>
          <cell r="C124">
            <v>37</v>
          </cell>
        </row>
        <row r="125">
          <cell r="A125" t="str">
            <v>No Meio da Rua</v>
          </cell>
          <cell r="B125" t="str">
            <v>DF Contar</v>
          </cell>
          <cell r="C125">
            <v>1</v>
          </cell>
        </row>
        <row r="126">
          <cell r="A126" t="str">
            <v>No Meio da Rua</v>
          </cell>
          <cell r="B126" t="str">
            <v>MG Contar</v>
          </cell>
          <cell r="C126">
            <v>1</v>
          </cell>
        </row>
        <row r="127">
          <cell r="A127" t="str">
            <v>No Meio da Rua</v>
          </cell>
          <cell r="B127" t="str">
            <v>PE Contar</v>
          </cell>
          <cell r="C127">
            <v>1</v>
          </cell>
        </row>
        <row r="128">
          <cell r="A128" t="str">
            <v>No Meio da Rua</v>
          </cell>
          <cell r="B128" t="str">
            <v>RJ Contar</v>
          </cell>
          <cell r="C128">
            <v>3</v>
          </cell>
        </row>
        <row r="129">
          <cell r="A129" t="str">
            <v>No Meio da Rua</v>
          </cell>
          <cell r="B129" t="str">
            <v>SP Contar</v>
          </cell>
          <cell r="C129">
            <v>5</v>
          </cell>
        </row>
        <row r="130">
          <cell r="A130" t="str">
            <v>Outra Memória</v>
          </cell>
          <cell r="B130" t="str">
            <v>RJ Contar</v>
          </cell>
          <cell r="C130">
            <v>2</v>
          </cell>
        </row>
        <row r="131">
          <cell r="A131" t="str">
            <v>Outra Memória</v>
          </cell>
          <cell r="B131" t="str">
            <v>SP Contar</v>
          </cell>
          <cell r="C131">
            <v>1</v>
          </cell>
        </row>
        <row r="132">
          <cell r="A132" t="str">
            <v>Sal de Prata</v>
          </cell>
          <cell r="B132" t="str">
            <v>BA Contar</v>
          </cell>
          <cell r="C132">
            <v>2</v>
          </cell>
        </row>
        <row r="133">
          <cell r="A133" t="str">
            <v>Sal de Prata</v>
          </cell>
          <cell r="B133" t="str">
            <v>MG Contar</v>
          </cell>
          <cell r="C133">
            <v>1</v>
          </cell>
        </row>
        <row r="134">
          <cell r="A134" t="str">
            <v>Sal de Prata</v>
          </cell>
          <cell r="B134" t="str">
            <v>PE Contar</v>
          </cell>
          <cell r="C134">
            <v>1</v>
          </cell>
        </row>
        <row r="135">
          <cell r="A135" t="str">
            <v>Sal de Prata</v>
          </cell>
          <cell r="B135" t="str">
            <v>RJ Contar</v>
          </cell>
          <cell r="C135">
            <v>2</v>
          </cell>
        </row>
        <row r="136">
          <cell r="A136" t="str">
            <v>Se eu Fosse Você</v>
          </cell>
          <cell r="B136" t="str">
            <v>BA Contar</v>
          </cell>
          <cell r="C136">
            <v>21</v>
          </cell>
        </row>
        <row r="137">
          <cell r="A137" t="str">
            <v>Se eu Fosse Você</v>
          </cell>
          <cell r="B137" t="str">
            <v>DF Contar</v>
          </cell>
          <cell r="C137">
            <v>36</v>
          </cell>
        </row>
        <row r="138">
          <cell r="A138" t="str">
            <v>Se eu Fosse Você</v>
          </cell>
          <cell r="B138" t="str">
            <v>MG Contar</v>
          </cell>
          <cell r="C138">
            <v>30</v>
          </cell>
        </row>
        <row r="139">
          <cell r="A139" t="str">
            <v>Se eu Fosse Você</v>
          </cell>
          <cell r="B139" t="str">
            <v>PE Contar</v>
          </cell>
          <cell r="C139">
            <v>18</v>
          </cell>
        </row>
        <row r="140">
          <cell r="A140" t="str">
            <v>Se eu Fosse Você</v>
          </cell>
          <cell r="B140" t="str">
            <v>PR Contar</v>
          </cell>
          <cell r="C140">
            <v>35</v>
          </cell>
        </row>
        <row r="141">
          <cell r="A141" t="str">
            <v>Se eu Fosse Você</v>
          </cell>
          <cell r="B141" t="str">
            <v>RJ Contar</v>
          </cell>
          <cell r="C141">
            <v>72</v>
          </cell>
        </row>
        <row r="142">
          <cell r="A142" t="str">
            <v>Se eu Fosse Você</v>
          </cell>
          <cell r="B142" t="str">
            <v>RS Contar</v>
          </cell>
          <cell r="C142">
            <v>22</v>
          </cell>
        </row>
        <row r="143">
          <cell r="A143" t="str">
            <v>Se eu Fosse Você</v>
          </cell>
          <cell r="B143" t="str">
            <v>SP Contar</v>
          </cell>
          <cell r="C143">
            <v>122</v>
          </cell>
        </row>
        <row r="144">
          <cell r="A144" t="str">
            <v>Sou Feia Mas Tô Na Moda</v>
          </cell>
          <cell r="B144" t="str">
            <v>DF Contar</v>
          </cell>
          <cell r="C144">
            <v>1</v>
          </cell>
        </row>
        <row r="145">
          <cell r="A145" t="str">
            <v>Sou Feia Mas Tô Na Moda</v>
          </cell>
          <cell r="B145" t="str">
            <v>MG Contar</v>
          </cell>
          <cell r="C145">
            <v>1</v>
          </cell>
        </row>
        <row r="146">
          <cell r="A146" t="str">
            <v>Sou Feia Mas Tô Na Moda</v>
          </cell>
          <cell r="B146" t="str">
            <v>RJ Contar</v>
          </cell>
          <cell r="C146">
            <v>3</v>
          </cell>
        </row>
        <row r="147">
          <cell r="A147" t="str">
            <v>Sou Feia Mas Tô Na Moda</v>
          </cell>
          <cell r="B147" t="str">
            <v>SP Contar</v>
          </cell>
          <cell r="C147">
            <v>1</v>
          </cell>
        </row>
        <row r="148">
          <cell r="A148" t="str">
            <v>Soy Cuba, o Mamute Siberiano</v>
          </cell>
          <cell r="B148" t="str">
            <v>BA Contar</v>
          </cell>
          <cell r="C148">
            <v>3</v>
          </cell>
        </row>
        <row r="149">
          <cell r="A149" t="str">
            <v>Soy Cuba, o Mamute Siberiano</v>
          </cell>
          <cell r="B149" t="str">
            <v>DF Contar</v>
          </cell>
          <cell r="C149">
            <v>1</v>
          </cell>
        </row>
        <row r="150">
          <cell r="A150" t="str">
            <v>Soy Cuba, o Mamute Siberiano</v>
          </cell>
          <cell r="B150" t="str">
            <v>MG Contar</v>
          </cell>
          <cell r="C150">
            <v>2</v>
          </cell>
        </row>
        <row r="151">
          <cell r="A151" t="str">
            <v>Soy Cuba, o Mamute Siberiano</v>
          </cell>
          <cell r="B151" t="str">
            <v>RJ Contar</v>
          </cell>
          <cell r="C151">
            <v>11</v>
          </cell>
        </row>
        <row r="152">
          <cell r="A152" t="str">
            <v>Soy Cuba, o Mamute Siberiano</v>
          </cell>
          <cell r="B152" t="str">
            <v>RS Contar</v>
          </cell>
          <cell r="C152">
            <v>3</v>
          </cell>
        </row>
        <row r="153">
          <cell r="A153" t="str">
            <v>Soy Cuba, o Mamute Siberiano</v>
          </cell>
          <cell r="B153" t="str">
            <v>SP Contar</v>
          </cell>
          <cell r="C153">
            <v>10</v>
          </cell>
        </row>
        <row r="154">
          <cell r="A154" t="str">
            <v>Tapete Vermelho</v>
          </cell>
          <cell r="B154" t="str">
            <v>BA Contar</v>
          </cell>
          <cell r="C154">
            <v>2</v>
          </cell>
        </row>
        <row r="155">
          <cell r="A155" t="str">
            <v>Tapete Vermelho</v>
          </cell>
          <cell r="B155" t="str">
            <v>DF Contar</v>
          </cell>
          <cell r="C155">
            <v>3</v>
          </cell>
        </row>
        <row r="156">
          <cell r="A156" t="str">
            <v>Tapete Vermelho</v>
          </cell>
          <cell r="B156" t="str">
            <v>MG Contar</v>
          </cell>
          <cell r="C156">
            <v>6</v>
          </cell>
        </row>
        <row r="157">
          <cell r="A157" t="str">
            <v>Tapete Vermelho</v>
          </cell>
          <cell r="B157" t="str">
            <v>PE Contar</v>
          </cell>
          <cell r="C157">
            <v>6</v>
          </cell>
        </row>
        <row r="158">
          <cell r="A158" t="str">
            <v>Tapete Vermelho</v>
          </cell>
          <cell r="B158" t="str">
            <v>PR Contar</v>
          </cell>
          <cell r="C158">
            <v>4</v>
          </cell>
        </row>
        <row r="159">
          <cell r="A159" t="str">
            <v>Tapete Vermelho</v>
          </cell>
          <cell r="B159" t="str">
            <v>RJ Contar</v>
          </cell>
          <cell r="C159">
            <v>10</v>
          </cell>
        </row>
        <row r="160">
          <cell r="A160" t="str">
            <v>Tapete Vermelho</v>
          </cell>
          <cell r="B160" t="str">
            <v>RS Contar</v>
          </cell>
          <cell r="C160">
            <v>2</v>
          </cell>
        </row>
        <row r="161">
          <cell r="A161" t="str">
            <v>Tapete Vermelho</v>
          </cell>
          <cell r="B161" t="str">
            <v>SP Contar</v>
          </cell>
          <cell r="C161">
            <v>9</v>
          </cell>
        </row>
        <row r="162">
          <cell r="A162" t="str">
            <v>Veneno da Madrugada, O</v>
          </cell>
          <cell r="B162" t="str">
            <v>BA Contar</v>
          </cell>
          <cell r="C162">
            <v>2</v>
          </cell>
        </row>
        <row r="163">
          <cell r="A163" t="str">
            <v>Veneno da Madrugada, O</v>
          </cell>
          <cell r="B163" t="str">
            <v>DF Contar</v>
          </cell>
          <cell r="C163">
            <v>2</v>
          </cell>
        </row>
        <row r="164">
          <cell r="A164" t="str">
            <v>Veneno da Madrugada, O</v>
          </cell>
          <cell r="B164" t="str">
            <v>RJ Contar</v>
          </cell>
          <cell r="C164">
            <v>3</v>
          </cell>
        </row>
        <row r="165">
          <cell r="A165" t="str">
            <v>Veneno da Madrugada, O</v>
          </cell>
          <cell r="B165" t="str">
            <v>SP Contar</v>
          </cell>
          <cell r="C165">
            <v>5</v>
          </cell>
        </row>
        <row r="166">
          <cell r="A166" t="str">
            <v>Vocação do Poder</v>
          </cell>
          <cell r="B166" t="str">
            <v>RJ Contar</v>
          </cell>
          <cell r="C166">
            <v>3</v>
          </cell>
        </row>
        <row r="167">
          <cell r="A167" t="str">
            <v>Vocação do Poder</v>
          </cell>
          <cell r="B167" t="str">
            <v>RS Contar</v>
          </cell>
          <cell r="C167">
            <v>1</v>
          </cell>
        </row>
        <row r="168">
          <cell r="A168" t="str">
            <v>Xuxinha e Guto Contra os Monstros do Espaço</v>
          </cell>
          <cell r="B168" t="str">
            <v>BA Contar</v>
          </cell>
          <cell r="C168">
            <v>12</v>
          </cell>
        </row>
        <row r="169">
          <cell r="A169" t="str">
            <v>Xuxinha e Guto Contra os Monstros do Espaço</v>
          </cell>
          <cell r="B169" t="str">
            <v>DF Contar</v>
          </cell>
          <cell r="C169">
            <v>15</v>
          </cell>
        </row>
        <row r="170">
          <cell r="A170" t="str">
            <v>Xuxinha e Guto Contra os Monstros do Espaço</v>
          </cell>
          <cell r="B170" t="str">
            <v>MG Contar</v>
          </cell>
          <cell r="C170">
            <v>17</v>
          </cell>
        </row>
        <row r="171">
          <cell r="A171" t="str">
            <v>Xuxinha e Guto Contra os Monstros do Espaço</v>
          </cell>
          <cell r="B171" t="str">
            <v>PE Contar</v>
          </cell>
          <cell r="C171">
            <v>8</v>
          </cell>
        </row>
        <row r="172">
          <cell r="A172" t="str">
            <v>Xuxinha e Guto Contra os Monstros do Espaço</v>
          </cell>
          <cell r="B172" t="str">
            <v>PR Contar</v>
          </cell>
          <cell r="C172">
            <v>17</v>
          </cell>
        </row>
        <row r="173">
          <cell r="A173" t="str">
            <v>Xuxinha e Guto Contra os Monstros do Espaço</v>
          </cell>
          <cell r="B173" t="str">
            <v>RJ Contar</v>
          </cell>
          <cell r="C173">
            <v>34</v>
          </cell>
        </row>
        <row r="174">
          <cell r="A174" t="str">
            <v>Xuxinha e Guto Contra os Monstros do Espaço</v>
          </cell>
          <cell r="B174" t="str">
            <v>RS Contar</v>
          </cell>
          <cell r="C174">
            <v>7</v>
          </cell>
        </row>
        <row r="175">
          <cell r="A175" t="str">
            <v>Xuxinha e Guto Contra os Monstros do Espaço</v>
          </cell>
          <cell r="B175" t="str">
            <v>SP Contar</v>
          </cell>
          <cell r="C175">
            <v>41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1 -  Mecanismo final"/>
      <sheetName val="C2 - Inc Rou Agrupada"/>
      <sheetName val="C3 - Inv Art1 Agrupada"/>
      <sheetName val="C4 - Gráf Rouanet Art1 "/>
      <sheetName val="C5 - Inv Art3 Estrang Agrupada"/>
      <sheetName val="C6  - Inv Art39"/>
      <sheetName val="C7 - UF$$"/>
      <sheetName val="C7+C8+C9 Regiões"/>
      <sheetName val="C8 - UF proj"/>
      <sheetName val="C9 - UF propon"/>
      <sheetName val="C10 - Projetos"/>
      <sheetName val="C11 - Proponentes"/>
      <sheetName val="C1 -  Mecanismo final (2)"/>
      <sheetName val="C2 - Inc Rou Agrupada (2)"/>
      <sheetName val="C3 - Inv Art1 Agrupada (2)"/>
      <sheetName val="C4 - Graf Art1 Rouanet"/>
      <sheetName val="C5 - Inv Art3 Estrang Agrup (2)"/>
      <sheetName val="C6  - Inv Art39 (2)"/>
      <sheetName val="C7 - UF$$ (2)"/>
      <sheetName val="C7+C8+C9 Regiões (2)"/>
      <sheetName val="C8 - UF proj (2)"/>
      <sheetName val="C9 - UF propon (2)"/>
      <sheetName val="C10 - Projetos (2)"/>
      <sheetName val="C11 -Proponent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ia 05"/>
      <sheetName val="dia 12"/>
      <sheetName val="dia 19"/>
      <sheetName val="dia 26"/>
      <sheetName val="Plan1"/>
    </sheetNames>
    <sheetDataSet>
      <sheetData sheetId="4">
        <row r="1">
          <cell r="A1" t="str">
            <v>Título no Brasil</v>
          </cell>
          <cell r="B1" t="str">
            <v>Título Original </v>
          </cell>
          <cell r="C1" t="str">
            <v>Diretor</v>
          </cell>
          <cell r="D1" t="str">
            <v>Elenco</v>
          </cell>
          <cell r="E1" t="str">
            <v>País</v>
          </cell>
          <cell r="F1" t="str">
            <v>Ano</v>
          </cell>
          <cell r="G1" t="str">
            <v>Duração</v>
          </cell>
          <cell r="H1" t="str">
            <v>Gênero</v>
          </cell>
          <cell r="I1" t="str">
            <v>Class Indicativa</v>
          </cell>
          <cell r="J1" t="str">
            <v>Cod. Da Obra*</v>
          </cell>
          <cell r="K1" t="str">
            <v>Distrib</v>
          </cell>
          <cell r="L1" t="str">
            <v>Estréia</v>
          </cell>
          <cell r="M1" t="str">
            <v>Obs</v>
          </cell>
          <cell r="N1" t="str">
            <v>Cópias**</v>
          </cell>
        </row>
        <row r="2">
          <cell r="A2" t="str">
            <v>2046 – Segredos do amor </v>
          </cell>
          <cell r="B2">
            <v>2046</v>
          </cell>
          <cell r="C2" t="str">
            <v> Wong Kar Wai </v>
          </cell>
          <cell r="D2" t="str">
            <v> Toni Leung Chiu Wai, Zhang Ziyi, Gong Li</v>
          </cell>
          <cell r="E2" t="str">
            <v>China/HongKong/Alemanha/França</v>
          </cell>
          <cell r="F2">
            <v>2004</v>
          </cell>
          <cell r="G2">
            <v>126</v>
          </cell>
          <cell r="H2" t="str">
            <v> drama</v>
          </cell>
          <cell r="I2" t="str">
            <v> 14 anos</v>
          </cell>
          <cell r="J2">
            <v>15078</v>
          </cell>
          <cell r="K2" t="str">
            <v>Pandora</v>
          </cell>
          <cell r="L2">
            <v>38723</v>
          </cell>
          <cell r="N2">
            <v>8</v>
          </cell>
        </row>
        <row r="3">
          <cell r="A3" t="str">
            <v>Didi caçador de tesouros </v>
          </cell>
          <cell r="B3" t="str">
            <v>Didi caçador de tesouros </v>
          </cell>
          <cell r="C3" t="str">
            <v> Marcus Figueiredo </v>
          </cell>
          <cell r="D3" t="str">
            <v> Renato Aragão, João Paulo Bienemann, Grazielle Massafera, Cecil Thiré, Mussunzinho</v>
          </cell>
          <cell r="E3" t="str">
            <v>Brasil</v>
          </cell>
          <cell r="F3">
            <v>2005</v>
          </cell>
          <cell r="G3">
            <v>85</v>
          </cell>
          <cell r="H3" t="str">
            <v> infantil</v>
          </cell>
          <cell r="I3" t="str">
            <v> livre</v>
          </cell>
          <cell r="J3">
            <v>15134</v>
          </cell>
          <cell r="K3" t="str">
            <v>Buena Vista</v>
          </cell>
          <cell r="L3">
            <v>38723</v>
          </cell>
          <cell r="N3">
            <v>190</v>
          </cell>
        </row>
        <row r="4">
          <cell r="A4" t="str">
            <v>Se eu fosse você </v>
          </cell>
          <cell r="B4" t="str">
            <v>Se eu fosse você </v>
          </cell>
          <cell r="C4" t="str">
            <v> Daniel Filho </v>
          </cell>
          <cell r="D4" t="str">
            <v> Tony Ramos, Glória Pires, Glória Menezes, Thiago Lacerda</v>
          </cell>
          <cell r="E4" t="str">
            <v>Brasil</v>
          </cell>
          <cell r="F4">
            <v>2005</v>
          </cell>
          <cell r="G4">
            <v>112</v>
          </cell>
          <cell r="H4" t="str">
            <v> comédia</v>
          </cell>
          <cell r="I4" t="str">
            <v> 10 anos</v>
          </cell>
          <cell r="J4">
            <v>15091</v>
          </cell>
          <cell r="K4" t="str">
            <v>Fox</v>
          </cell>
          <cell r="L4">
            <v>38723</v>
          </cell>
          <cell r="N4">
            <v>183</v>
          </cell>
        </row>
        <row r="5">
          <cell r="A5" t="str">
            <v>Soldado anônimo </v>
          </cell>
          <cell r="B5" t="str">
            <v>Jarhead</v>
          </cell>
          <cell r="C5" t="str">
            <v> Sam Mendes </v>
          </cell>
          <cell r="D5" t="str">
            <v> Jake Gyllenhaal, Jamie Foxx, Gene Hackman, Samuel L.  Jackson</v>
          </cell>
          <cell r="E5" t="str">
            <v>EUA</v>
          </cell>
          <cell r="F5">
            <v>2005</v>
          </cell>
          <cell r="G5">
            <v>123</v>
          </cell>
          <cell r="H5" t="str">
            <v> ação</v>
          </cell>
          <cell r="I5" t="str">
            <v> 16 anos</v>
          </cell>
          <cell r="J5">
            <v>15096</v>
          </cell>
          <cell r="K5" t="str">
            <v>UIP</v>
          </cell>
          <cell r="L5">
            <v>38723</v>
          </cell>
          <cell r="N5">
            <v>120</v>
          </cell>
        </row>
        <row r="6">
          <cell r="A6" t="str">
            <v>Valiant </v>
          </cell>
          <cell r="B6" t="str">
            <v>Valiant </v>
          </cell>
          <cell r="C6" t="str">
            <v> Gary Chapman </v>
          </cell>
          <cell r="D6" t="str">
            <v> Ewan McGregor, Tim Curry</v>
          </cell>
          <cell r="E6" t="str">
            <v>ReinoUnido</v>
          </cell>
          <cell r="F6">
            <v>2005</v>
          </cell>
          <cell r="G6">
            <v>76</v>
          </cell>
          <cell r="H6" t="str">
            <v> animação</v>
          </cell>
          <cell r="I6" t="str">
            <v> livre</v>
          </cell>
          <cell r="J6">
            <v>15084</v>
          </cell>
          <cell r="K6" t="str">
            <v>Europa/MAM</v>
          </cell>
          <cell r="L6">
            <v>38723</v>
          </cell>
          <cell r="N6">
            <v>110</v>
          </cell>
        </row>
        <row r="7">
          <cell r="A7" t="str">
            <v>Escuridão </v>
          </cell>
          <cell r="B7" t="str">
            <v>The Dark</v>
          </cell>
          <cell r="C7" t="str">
            <v> John Fawcett </v>
          </cell>
          <cell r="D7" t="str">
            <v> Sean Bean, Maria Bello, Maurice Roeves</v>
          </cell>
          <cell r="E7" t="str">
            <v> Reino Unido</v>
          </cell>
          <cell r="F7">
            <v>2005</v>
          </cell>
          <cell r="G7">
            <v>93</v>
          </cell>
          <cell r="H7" t="str">
            <v> terror</v>
          </cell>
          <cell r="I7" t="str">
            <v> 14 anos</v>
          </cell>
          <cell r="J7">
            <v>15073</v>
          </cell>
          <cell r="K7" t="str">
            <v>PlayArte</v>
          </cell>
          <cell r="L7">
            <v>38730</v>
          </cell>
          <cell r="N7">
            <v>133</v>
          </cell>
        </row>
        <row r="8">
          <cell r="A8" t="str">
            <v>Feira das vaidades </v>
          </cell>
          <cell r="B8" t="str">
            <v>Vanity Fair</v>
          </cell>
          <cell r="C8" t="str">
            <v> Mira Nair </v>
          </cell>
          <cell r="D8" t="str">
            <v> Reese Whiterspoon</v>
          </cell>
          <cell r="E8" t="str">
            <v> EUA</v>
          </cell>
          <cell r="F8">
            <v>2004</v>
          </cell>
          <cell r="G8">
            <v>127</v>
          </cell>
          <cell r="H8" t="str">
            <v> comédia</v>
          </cell>
          <cell r="I8" t="str">
            <v> 14 anos</v>
          </cell>
          <cell r="J8">
            <v>11015</v>
          </cell>
          <cell r="K8" t="str">
            <v>Imagem</v>
          </cell>
          <cell r="L8">
            <v>38730</v>
          </cell>
          <cell r="N8">
            <v>11</v>
          </cell>
        </row>
        <row r="9">
          <cell r="A9" t="str">
            <v>Impulsividade </v>
          </cell>
          <cell r="B9" t="str">
            <v>Thumbsucker</v>
          </cell>
          <cell r="C9" t="str">
            <v> Mike Mills </v>
          </cell>
          <cell r="D9" t="str">
            <v> Lou Taylor Pucci, Tilda Swinton, Vincent D’Onofrio, Keanu Reaves</v>
          </cell>
          <cell r="E9" t="str">
            <v> EUA</v>
          </cell>
          <cell r="F9">
            <v>2005</v>
          </cell>
          <cell r="G9">
            <v>94</v>
          </cell>
          <cell r="H9" t="str">
            <v> drama</v>
          </cell>
          <cell r="I9" t="str">
            <v> 16 anos</v>
          </cell>
          <cell r="J9">
            <v>15088</v>
          </cell>
          <cell r="K9" t="str">
            <v>Sony International</v>
          </cell>
          <cell r="L9">
            <v>38730</v>
          </cell>
          <cell r="N9">
            <v>6</v>
          </cell>
        </row>
        <row r="10">
          <cell r="A10" t="str">
            <v>A marcha dos pingüins </v>
          </cell>
          <cell r="B10" t="str">
            <v>La marche de l’empereur</v>
          </cell>
          <cell r="C10" t="str">
            <v> Luc Jacquet </v>
          </cell>
          <cell r="D10" t="str">
            <v> -</v>
          </cell>
          <cell r="E10" t="str">
            <v> França</v>
          </cell>
          <cell r="F10">
            <v>2005</v>
          </cell>
          <cell r="G10">
            <v>85</v>
          </cell>
          <cell r="H10" t="str">
            <v> documentário</v>
          </cell>
          <cell r="I10" t="str">
            <v> livre</v>
          </cell>
          <cell r="J10">
            <v>5960</v>
          </cell>
          <cell r="K10" t="str">
            <v>Downtown</v>
          </cell>
          <cell r="L10">
            <v>38730</v>
          </cell>
          <cell r="N10">
            <v>51</v>
          </cell>
        </row>
        <row r="11">
          <cell r="A11" t="str">
            <v>Soy Cuba – O mamute siberiano </v>
          </cell>
          <cell r="B11" t="str">
            <v>Soy Cuba – O mamute siberiano </v>
          </cell>
          <cell r="C11" t="str">
            <v> Vicente Ferraz </v>
          </cell>
          <cell r="D11" t="str">
            <v> -</v>
          </cell>
          <cell r="E11" t="str">
            <v>Brasil</v>
          </cell>
          <cell r="F11">
            <v>2004</v>
          </cell>
          <cell r="G11">
            <v>90</v>
          </cell>
          <cell r="H11" t="str">
            <v> documentário</v>
          </cell>
          <cell r="I11" t="str">
            <v> 10 anos</v>
          </cell>
          <cell r="J11">
            <v>15079</v>
          </cell>
          <cell r="K11" t="str">
            <v>Imovision</v>
          </cell>
          <cell r="L11">
            <v>38730</v>
          </cell>
          <cell r="M11" t="str">
            <v> Rio de Janeiro, São Paulo</v>
          </cell>
          <cell r="N11">
            <v>6</v>
          </cell>
        </row>
        <row r="12">
          <cell r="A12" t="str">
            <v>Tudo em família </v>
          </cell>
          <cell r="B12" t="str">
            <v>The Family Stone</v>
          </cell>
          <cell r="C12" t="str">
            <v> Thomas Bezucha </v>
          </cell>
          <cell r="D12" t="str">
            <v> Sarah Jessica Parker, Claire Danes, Diane Keaton</v>
          </cell>
          <cell r="E12" t="str">
            <v> EUA</v>
          </cell>
          <cell r="F12">
            <v>2005</v>
          </cell>
          <cell r="G12">
            <v>102</v>
          </cell>
          <cell r="H12" t="str">
            <v> comédia/romance</v>
          </cell>
          <cell r="I12" t="str">
            <v> 12 anos</v>
          </cell>
          <cell r="J12">
            <v>15061</v>
          </cell>
          <cell r="K12" t="str">
            <v>Fox</v>
          </cell>
          <cell r="L12">
            <v>38730</v>
          </cell>
          <cell r="N12">
            <v>94</v>
          </cell>
        </row>
        <row r="13">
          <cell r="A13" t="str">
            <v>Zathura – Uma aventura espacial </v>
          </cell>
          <cell r="B13" t="str">
            <v>Zathura</v>
          </cell>
          <cell r="C13" t="str">
            <v> Jon Favreau </v>
          </cell>
          <cell r="D13" t="str">
            <v> Tim Robbins, Josh Hutherson</v>
          </cell>
          <cell r="E13" t="str">
            <v> EUA</v>
          </cell>
          <cell r="F13">
            <v>2006</v>
          </cell>
          <cell r="G13">
            <v>101</v>
          </cell>
          <cell r="H13" t="str">
            <v> aventura</v>
          </cell>
          <cell r="I13" t="str">
            <v> livre</v>
          </cell>
          <cell r="J13">
            <v>4893</v>
          </cell>
          <cell r="K13" t="str">
            <v>Sony International</v>
          </cell>
          <cell r="L13">
            <v>38730</v>
          </cell>
          <cell r="N13">
            <v>156</v>
          </cell>
        </row>
        <row r="14">
          <cell r="A14" t="str">
            <v>As loucuras de Dick and Jane </v>
          </cell>
          <cell r="B14" t="str">
            <v>Fun with Dick and Jane</v>
          </cell>
          <cell r="C14" t="str">
            <v> Dean Parisot </v>
          </cell>
          <cell r="D14" t="str">
            <v> Jim Carrey, Tea Leoni, Alec Baldwin</v>
          </cell>
          <cell r="E14" t="str">
            <v>EUA</v>
          </cell>
          <cell r="F14">
            <v>2005</v>
          </cell>
          <cell r="G14">
            <v>90</v>
          </cell>
          <cell r="H14" t="str">
            <v> comédia</v>
          </cell>
          <cell r="I14" t="str">
            <v> 12 anos</v>
          </cell>
          <cell r="J14">
            <v>4733</v>
          </cell>
          <cell r="K14" t="str">
            <v>Sony</v>
          </cell>
          <cell r="L14">
            <v>38737</v>
          </cell>
          <cell r="N14">
            <v>181</v>
          </cell>
        </row>
        <row r="15">
          <cell r="A15" t="str">
            <v>Maldito coração </v>
          </cell>
          <cell r="B15" t="str">
            <v>The Heart is Deceitful Above All Things</v>
          </cell>
          <cell r="C15" t="str">
            <v> Asia Argento </v>
          </cell>
          <cell r="D15" t="str">
            <v> Asia Argento, Jimmy Bennet</v>
          </cell>
          <cell r="E15" t="str">
            <v>EUA</v>
          </cell>
          <cell r="F15">
            <v>2004</v>
          </cell>
          <cell r="G15">
            <v>97</v>
          </cell>
          <cell r="H15" t="str">
            <v> drama</v>
          </cell>
          <cell r="I15" t="str">
            <v> 18 anos</v>
          </cell>
          <cell r="J15">
            <v>5609</v>
          </cell>
          <cell r="K15" t="str">
            <v>Califórnia Filmes</v>
          </cell>
          <cell r="L15">
            <v>38737</v>
          </cell>
          <cell r="M15" t="str">
            <v> São Paulo, Rio de Janeiro</v>
          </cell>
          <cell r="N15">
            <v>2</v>
          </cell>
        </row>
        <row r="16">
          <cell r="A16" t="str">
            <v>Nanny McFee – A babá encantada </v>
          </cell>
          <cell r="B16" t="str">
            <v>Nanny McFee</v>
          </cell>
          <cell r="C16" t="str">
            <v> Kirk Jones </v>
          </cell>
          <cell r="D16" t="str">
            <v> Emma Thompson, Colin Firth</v>
          </cell>
          <cell r="E16" t="str">
            <v>EUA/Inglaterra</v>
          </cell>
          <cell r="F16">
            <v>2005</v>
          </cell>
          <cell r="G16">
            <v>98</v>
          </cell>
          <cell r="H16" t="str">
            <v> comédia</v>
          </cell>
          <cell r="I16" t="str">
            <v> livre</v>
          </cell>
          <cell r="J16">
            <v>15108</v>
          </cell>
          <cell r="K16" t="str">
            <v>UIP</v>
          </cell>
          <cell r="L16">
            <v>38737</v>
          </cell>
          <cell r="N16">
            <v>150</v>
          </cell>
        </row>
        <row r="17">
          <cell r="A17" t="str">
            <v>O senhor dos ladrões </v>
          </cell>
          <cell r="B17" t="str">
            <v>The Thief Lord</v>
          </cell>
          <cell r="C17" t="str">
            <v> Richard Claus </v>
          </cell>
          <cell r="D17" t="str">
            <v> Aaron Johnson, Jasper Harris</v>
          </cell>
          <cell r="E17" t="str">
            <v>Alemanha</v>
          </cell>
          <cell r="F17">
            <v>2006</v>
          </cell>
          <cell r="G17">
            <v>98</v>
          </cell>
          <cell r="H17" t="str">
            <v> drama</v>
          </cell>
          <cell r="I17" t="str">
            <v> a definir</v>
          </cell>
          <cell r="J17">
            <v>15072</v>
          </cell>
          <cell r="K17" t="str">
            <v>Imagem</v>
          </cell>
          <cell r="L17">
            <v>38737</v>
          </cell>
          <cell r="N17">
            <v>151</v>
          </cell>
        </row>
        <row r="18">
          <cell r="A18" t="str">
            <v>O sol de cada manhã </v>
          </cell>
          <cell r="B18" t="str">
            <v>The Weather Man</v>
          </cell>
          <cell r="C18" t="str">
            <v> Gore Verbinski </v>
          </cell>
          <cell r="D18" t="str">
            <v> Nicolas Cage, Michael Caine</v>
          </cell>
          <cell r="E18" t="str">
            <v>EUA</v>
          </cell>
          <cell r="F18">
            <v>2005</v>
          </cell>
          <cell r="G18">
            <v>101</v>
          </cell>
          <cell r="H18" t="str">
            <v> drama</v>
          </cell>
          <cell r="I18" t="str">
            <v> 14 anos</v>
          </cell>
          <cell r="J18">
            <v>15111</v>
          </cell>
          <cell r="K18" t="str">
            <v>UIP</v>
          </cell>
          <cell r="L18">
            <v>38737</v>
          </cell>
          <cell r="N18">
            <v>15</v>
          </cell>
        </row>
        <row r="19">
          <cell r="A19" t="str">
            <v>O assassinato de Richard Nixon </v>
          </cell>
          <cell r="B19" t="str">
            <v>The Assassination of Richard Nixon</v>
          </cell>
          <cell r="C19" t="str">
            <v> Niels Mueller </v>
          </cell>
          <cell r="D19" t="str">
            <v> Sean Penn, Don Cheadle, Naomi Watts</v>
          </cell>
          <cell r="E19" t="str">
            <v> EUA</v>
          </cell>
          <cell r="F19">
            <v>2004</v>
          </cell>
          <cell r="G19">
            <v>95</v>
          </cell>
          <cell r="H19" t="str">
            <v> drama</v>
          </cell>
          <cell r="I19" t="str">
            <v> 14 anos</v>
          </cell>
          <cell r="J19">
            <v>5856</v>
          </cell>
          <cell r="K19" t="str">
            <v>Downtown</v>
          </cell>
          <cell r="L19">
            <v>38744</v>
          </cell>
          <cell r="N19">
            <v>4</v>
          </cell>
        </row>
        <row r="20">
          <cell r="A20" t="str">
            <v>A caverna </v>
          </cell>
          <cell r="B20" t="str">
            <v>The Cave</v>
          </cell>
          <cell r="C20" t="str">
            <v> Bruce Hunt </v>
          </cell>
          <cell r="D20" t="str">
            <v> Rick Ravanello</v>
          </cell>
          <cell r="E20" t="str">
            <v> EUA/Alemanha</v>
          </cell>
          <cell r="F20">
            <v>2005</v>
          </cell>
          <cell r="G20">
            <v>97</v>
          </cell>
          <cell r="H20" t="str">
            <v> terror</v>
          </cell>
          <cell r="I20" t="str">
            <v> 14 anos</v>
          </cell>
          <cell r="J20">
            <v>4847</v>
          </cell>
          <cell r="K20" t="str">
            <v>Sony International</v>
          </cell>
          <cell r="L20">
            <v>38744</v>
          </cell>
          <cell r="N20">
            <v>50</v>
          </cell>
        </row>
        <row r="21">
          <cell r="A21" t="str">
            <v>As chaves de casa </v>
          </cell>
          <cell r="B21" t="str">
            <v>Le chiavi di casa</v>
          </cell>
          <cell r="C21" t="str">
            <v> Gianni Amelio </v>
          </cell>
          <cell r="D21" t="str">
            <v> Kim Rossi Stuart, Charlotte Rampling</v>
          </cell>
          <cell r="E21" t="str">
            <v>Itália</v>
          </cell>
          <cell r="F21">
            <v>2004</v>
          </cell>
          <cell r="G21">
            <v>105</v>
          </cell>
          <cell r="H21" t="str">
            <v> drama</v>
          </cell>
          <cell r="I21" t="str">
            <v> a definir</v>
          </cell>
          <cell r="J21">
            <v>15120</v>
          </cell>
          <cell r="K21" t="str">
            <v>Filmes do Estação</v>
          </cell>
          <cell r="L21">
            <v>38744</v>
          </cell>
          <cell r="M21" t="str">
            <v> São Paulo (obs: estreou no Rio em 6/1/2006)</v>
          </cell>
          <cell r="N21" t="str">
            <v>2 no dia 6/01/2006</v>
          </cell>
        </row>
        <row r="22">
          <cell r="A22" t="str">
            <v>Crime delicado </v>
          </cell>
          <cell r="B22" t="str">
            <v>Crime delicado </v>
          </cell>
          <cell r="C22" t="str">
            <v> Beto Brant</v>
          </cell>
          <cell r="D22" t="str">
            <v> Marco Ricca, Lilian Taublib, Felipe Ehrenberg</v>
          </cell>
          <cell r="E22" t="str">
            <v>Brasil</v>
          </cell>
          <cell r="F22">
            <v>2005</v>
          </cell>
          <cell r="G22">
            <v>87</v>
          </cell>
          <cell r="H22" t="str">
            <v> drama</v>
          </cell>
          <cell r="I22" t="str">
            <v> 16 anos</v>
          </cell>
          <cell r="J22" t="str">
            <v>Cadastrado sem código</v>
          </cell>
          <cell r="K22" t="str">
            <v>Downtown</v>
          </cell>
          <cell r="L22">
            <v>38744</v>
          </cell>
          <cell r="M22" t="str">
            <v> São Paulo, Rio de Janeiro</v>
          </cell>
          <cell r="N22">
            <v>4</v>
          </cell>
        </row>
        <row r="23">
          <cell r="A23" t="str">
            <v>Dizem por aí </v>
          </cell>
          <cell r="B23" t="str">
            <v>Rumor Has It</v>
          </cell>
          <cell r="C23" t="str">
            <v> Rob Reiner </v>
          </cell>
          <cell r="D23" t="str">
            <v> Jennifer Aniston, Mark Ruffalo, Shirley McLaine, Kevin Costner</v>
          </cell>
          <cell r="E23" t="str">
            <v> EUA</v>
          </cell>
          <cell r="F23">
            <v>2005</v>
          </cell>
          <cell r="G23">
            <v>96</v>
          </cell>
          <cell r="H23" t="str">
            <v> comédia</v>
          </cell>
          <cell r="I23" t="str">
            <v> 14 anos</v>
          </cell>
          <cell r="J23">
            <v>15114</v>
          </cell>
          <cell r="K23" t="str">
            <v>Warner</v>
          </cell>
          <cell r="L23">
            <v>38744</v>
          </cell>
          <cell r="N23">
            <v>100</v>
          </cell>
        </row>
        <row r="24">
          <cell r="A24" t="str">
            <v>A mulher do meu irmão </v>
          </cell>
          <cell r="B24" t="str">
            <v>La mujer de mi hermano</v>
          </cell>
          <cell r="C24" t="str">
            <v> Ricardo Montreuil </v>
          </cell>
          <cell r="D24" t="str">
            <v> Angélica Aragon, Manolo Cordona</v>
          </cell>
          <cell r="E24" t="str">
            <v> México/Estados Unidos</v>
          </cell>
          <cell r="F24">
            <v>2005</v>
          </cell>
          <cell r="G24">
            <v>90</v>
          </cell>
          <cell r="H24" t="str">
            <v> drama</v>
          </cell>
          <cell r="I24" t="str">
            <v> a definir</v>
          </cell>
          <cell r="J24">
            <v>15121</v>
          </cell>
          <cell r="K24" t="str">
            <v>Fox</v>
          </cell>
          <cell r="L24">
            <v>38744</v>
          </cell>
          <cell r="N24">
            <v>20</v>
          </cell>
        </row>
        <row r="25">
          <cell r="A25" t="str">
            <v>Munique </v>
          </cell>
          <cell r="B25" t="str">
            <v>Munich</v>
          </cell>
          <cell r="C25" t="str">
            <v> Steven Spielberg </v>
          </cell>
          <cell r="D25" t="str">
            <v> Eric Bana, Liam, Neeson, Mathieu Kassovitz</v>
          </cell>
          <cell r="E25" t="str">
            <v> EUA</v>
          </cell>
          <cell r="F25">
            <v>2006</v>
          </cell>
          <cell r="G25">
            <v>164</v>
          </cell>
          <cell r="H25" t="str">
            <v> drama</v>
          </cell>
          <cell r="I25" t="str">
            <v> a definir</v>
          </cell>
          <cell r="J25">
            <v>15106</v>
          </cell>
          <cell r="K25" t="str">
            <v>UIP</v>
          </cell>
          <cell r="L25">
            <v>38744</v>
          </cell>
          <cell r="N25">
            <v>200</v>
          </cell>
        </row>
        <row r="26">
          <cell r="A26" t="str">
            <v>Paradise Now </v>
          </cell>
          <cell r="B26" t="str">
            <v>Paradise Now</v>
          </cell>
          <cell r="C26" t="str">
            <v> Hany Abu-Assad </v>
          </cell>
          <cell r="D26" t="str">
            <v> Kais Nashef, Ali Suliman</v>
          </cell>
          <cell r="E26" t="str">
            <v> França/Alemanha/Holanda/Israel</v>
          </cell>
          <cell r="F26">
            <v>2005</v>
          </cell>
          <cell r="G26">
            <v>90</v>
          </cell>
          <cell r="H26" t="str">
            <v> drama</v>
          </cell>
          <cell r="I26" t="str">
            <v> 14 anos</v>
          </cell>
          <cell r="J26">
            <v>15040</v>
          </cell>
          <cell r="K26" t="str">
            <v>Europa/MAM</v>
          </cell>
          <cell r="L26">
            <v>38744</v>
          </cell>
          <cell r="N26">
            <v>10</v>
          </cell>
        </row>
        <row r="27">
          <cell r="A27" t="str">
            <v>Boa noite e boa sorte </v>
          </cell>
          <cell r="B27" t="str">
            <v>Good Night and Good Luck</v>
          </cell>
          <cell r="C27" t="str">
            <v> George Clooney </v>
          </cell>
          <cell r="D27" t="str">
            <v> David Strathairn, Robert Downey Jr, Patricia Clarkson, George Clooney, Frank Langella, Jeff Daniels</v>
          </cell>
          <cell r="E27" t="str">
            <v> EUA</v>
          </cell>
          <cell r="F27">
            <v>2005</v>
          </cell>
          <cell r="G27">
            <v>93</v>
          </cell>
          <cell r="H27" t="str">
            <v> drama</v>
          </cell>
          <cell r="I27" t="str">
            <v> 14 anos</v>
          </cell>
          <cell r="J27">
            <v>22743</v>
          </cell>
          <cell r="K27" t="str">
            <v>Paris</v>
          </cell>
          <cell r="L27">
            <v>38751</v>
          </cell>
        </row>
        <row r="28">
          <cell r="A28" t="str">
            <v>Edison – Poder e corrupção </v>
          </cell>
          <cell r="B28" t="str">
            <v>Edison</v>
          </cell>
          <cell r="C28" t="str">
            <v> David J. Burke </v>
          </cell>
          <cell r="D28" t="str">
            <v> Kevin Spacey, Morgan Freeman, Justin Timberlake</v>
          </cell>
          <cell r="E28" t="str">
            <v> EUA</v>
          </cell>
          <cell r="F28">
            <v>2005</v>
          </cell>
          <cell r="G28">
            <v>97</v>
          </cell>
          <cell r="H28" t="str">
            <v> ação</v>
          </cell>
          <cell r="I28" t="str">
            <v> 16 anos</v>
          </cell>
          <cell r="J28">
            <v>15105</v>
          </cell>
          <cell r="K28" t="str">
            <v>Califórnia Filmes</v>
          </cell>
          <cell r="L28">
            <v>38751</v>
          </cell>
          <cell r="N28">
            <v>96</v>
          </cell>
        </row>
        <row r="29">
          <cell r="A29" t="str">
            <v>Memórias de uma gueixa </v>
          </cell>
          <cell r="B29" t="str">
            <v>Memoirs of a Geisha</v>
          </cell>
          <cell r="C29" t="str">
            <v> Rob Marshall </v>
          </cell>
          <cell r="D29" t="str">
            <v> Zhang Ziyi, Ken Watanabe, Michelle Yeoh</v>
          </cell>
          <cell r="E29" t="str">
            <v> EUA</v>
          </cell>
          <cell r="F29">
            <v>2006</v>
          </cell>
          <cell r="G29">
            <v>144</v>
          </cell>
          <cell r="H29" t="str">
            <v> drama</v>
          </cell>
          <cell r="I29" t="str">
            <v> a definir</v>
          </cell>
          <cell r="J29">
            <v>4776</v>
          </cell>
          <cell r="K29" t="str">
            <v>Sony International</v>
          </cell>
          <cell r="L29">
            <v>38751</v>
          </cell>
        </row>
        <row r="30">
          <cell r="A30" t="str">
            <v>O segredo de Brokeback Mountain </v>
          </cell>
          <cell r="B30" t="str">
            <v>Brokeback Mountain</v>
          </cell>
          <cell r="C30" t="str">
            <v> Ang Lee </v>
          </cell>
          <cell r="D30" t="str">
            <v> Jake Gyllenhaal, Heath Legder, Michelle Williams, Anne Hathaway</v>
          </cell>
          <cell r="E30" t="str">
            <v> EUA</v>
          </cell>
          <cell r="F30">
            <v>2005</v>
          </cell>
          <cell r="G30">
            <v>134</v>
          </cell>
          <cell r="H30" t="str">
            <v> drama</v>
          </cell>
          <cell r="I30" t="str">
            <v> 16 anos</v>
          </cell>
          <cell r="J30">
            <v>15124</v>
          </cell>
          <cell r="K30" t="str">
            <v>Europa/MAM</v>
          </cell>
          <cell r="L30">
            <v>38751</v>
          </cell>
          <cell r="N30">
            <v>85</v>
          </cell>
        </row>
        <row r="31">
          <cell r="A31" t="str">
            <v>Vovó...zona 2 </v>
          </cell>
          <cell r="B31" t="str">
            <v>Big Momma’s House 2</v>
          </cell>
          <cell r="C31" t="str">
            <v> John Whitesell </v>
          </cell>
          <cell r="D31" t="str">
            <v> Martin Lawrence, Nia Long</v>
          </cell>
          <cell r="E31" t="str">
            <v> EUA</v>
          </cell>
          <cell r="F31">
            <v>2005</v>
          </cell>
          <cell r="G31" t="str">
            <v> a definir</v>
          </cell>
          <cell r="H31" t="str">
            <v> comédia</v>
          </cell>
          <cell r="I31" t="str">
            <v> a definir</v>
          </cell>
          <cell r="J31">
            <v>15125</v>
          </cell>
          <cell r="K31" t="str">
            <v>Fox</v>
          </cell>
          <cell r="L31">
            <v>38751</v>
          </cell>
          <cell r="N31">
            <v>123</v>
          </cell>
        </row>
        <row r="32">
          <cell r="A32" t="str">
            <v>Wolf Creek – Viagem ao inferno </v>
          </cell>
          <cell r="B32" t="str">
            <v>Wolf Creek</v>
          </cell>
          <cell r="C32" t="str">
            <v> Greg McLean </v>
          </cell>
          <cell r="D32" t="str">
            <v> John Jarratt, Cassandra Magratt</v>
          </cell>
          <cell r="E32" t="str">
            <v> Austrália</v>
          </cell>
          <cell r="F32">
            <v>2005</v>
          </cell>
          <cell r="G32">
            <v>99</v>
          </cell>
          <cell r="H32" t="str">
            <v> terror</v>
          </cell>
          <cell r="I32" t="str">
            <v> 16 anos</v>
          </cell>
          <cell r="J32">
            <v>15044</v>
          </cell>
          <cell r="K32" t="str">
            <v>Imagem</v>
          </cell>
          <cell r="L32">
            <v>38751</v>
          </cell>
          <cell r="N32">
            <v>89</v>
          </cell>
        </row>
        <row r="33">
          <cell r="A33" t="str">
            <v>Johnny &amp; June </v>
          </cell>
          <cell r="B33" t="str">
            <v>Walk the Line</v>
          </cell>
          <cell r="C33" t="str">
            <v> James Mangold </v>
          </cell>
          <cell r="D33" t="str">
            <v> Joaquim Phoenix, Reese Whiterspoon</v>
          </cell>
          <cell r="E33" t="str">
            <v> EUA</v>
          </cell>
          <cell r="F33">
            <v>2005</v>
          </cell>
          <cell r="G33" t="str">
            <v> a definir</v>
          </cell>
          <cell r="H33" t="str">
            <v> drama</v>
          </cell>
          <cell r="I33" t="str">
            <v> 12 anos</v>
          </cell>
          <cell r="J33">
            <v>15126</v>
          </cell>
          <cell r="K33" t="str">
            <v>Fox</v>
          </cell>
          <cell r="L33">
            <v>38758</v>
          </cell>
          <cell r="N33">
            <v>103</v>
          </cell>
        </row>
        <row r="34">
          <cell r="A34" t="str">
            <v>Orgulho e preconceito </v>
          </cell>
          <cell r="B34" t="str">
            <v>Pride and prejudice</v>
          </cell>
          <cell r="C34" t="str">
            <v> Joe Wright </v>
          </cell>
          <cell r="D34" t="str">
            <v> Keira Knightley, Matthew Macfayden, Brenda Blethyn, Judi Dench, Donald Sutherland</v>
          </cell>
          <cell r="E34" t="str">
            <v> EUA</v>
          </cell>
          <cell r="F34">
            <v>2005</v>
          </cell>
          <cell r="G34">
            <v>122</v>
          </cell>
          <cell r="H34" t="str">
            <v> romance</v>
          </cell>
          <cell r="I34" t="str">
            <v> livre</v>
          </cell>
          <cell r="J34">
            <v>15083</v>
          </cell>
          <cell r="K34" t="str">
            <v>UIP</v>
          </cell>
          <cell r="L34">
            <v>38758</v>
          </cell>
          <cell r="N34">
            <v>65</v>
          </cell>
        </row>
        <row r="35">
          <cell r="A35" t="str">
            <v>Syriana – A indústria do petróleo </v>
          </cell>
          <cell r="B35" t="str">
            <v>Syriana</v>
          </cell>
          <cell r="C35" t="str">
            <v> Stephen Gaghan </v>
          </cell>
          <cell r="D35" t="str">
            <v> George Clooney, Matt Damon, Amanda Peet</v>
          </cell>
          <cell r="E35" t="str">
            <v> EUA</v>
          </cell>
          <cell r="F35">
            <v>2005</v>
          </cell>
          <cell r="G35">
            <v>137</v>
          </cell>
          <cell r="H35" t="str">
            <v> drama</v>
          </cell>
          <cell r="I35" t="str">
            <v> 14 anos</v>
          </cell>
          <cell r="J35">
            <v>15102</v>
          </cell>
          <cell r="K35" t="str">
            <v>Warner</v>
          </cell>
          <cell r="L35">
            <v>38758</v>
          </cell>
          <cell r="N35">
            <v>60</v>
          </cell>
        </row>
        <row r="36">
          <cell r="A36" t="str">
            <v>A terra encantada de Gaya </v>
          </cell>
          <cell r="B36" t="str">
            <v>Back to Gaya</v>
          </cell>
          <cell r="C36" t="str">
            <v> Lenard Fitz Krawinkel </v>
          </cell>
          <cell r="D36" t="str">
            <v> Personagens de um famoso programa de televisão ganham vida</v>
          </cell>
          <cell r="E36" t="str">
            <v> Alemanha/Espanha/Reino Unido</v>
          </cell>
          <cell r="F36">
            <v>2004</v>
          </cell>
          <cell r="G36" t="str">
            <v> a definir</v>
          </cell>
          <cell r="H36" t="str">
            <v> animação</v>
          </cell>
          <cell r="I36" t="str">
            <v> livre</v>
          </cell>
          <cell r="J36">
            <v>19053</v>
          </cell>
          <cell r="K36" t="str">
            <v>Paris</v>
          </cell>
          <cell r="L36">
            <v>38758</v>
          </cell>
        </row>
        <row r="37">
          <cell r="A37" t="str">
            <v>Bambi 2 </v>
          </cell>
          <cell r="B37" t="str">
            <v>Bambi 2 </v>
          </cell>
          <cell r="C37" t="str">
            <v> Brian Pimental </v>
          </cell>
          <cell r="D37" t="str">
            <v> Alexander Goul, Patrick Stewart</v>
          </cell>
          <cell r="E37" t="str">
            <v>EUA</v>
          </cell>
          <cell r="F37">
            <v>2006</v>
          </cell>
          <cell r="G37">
            <v>72</v>
          </cell>
          <cell r="H37" t="str">
            <v> animação</v>
          </cell>
          <cell r="I37" t="str">
            <v> livre</v>
          </cell>
          <cell r="J37">
            <v>15087</v>
          </cell>
          <cell r="K37" t="str">
            <v>Buena Vista</v>
          </cell>
          <cell r="L37">
            <v>38765</v>
          </cell>
          <cell r="N37">
            <v>70</v>
          </cell>
        </row>
        <row r="38">
          <cell r="A38" t="str">
            <v>Doom – A porta do inferno </v>
          </cell>
          <cell r="B38" t="str">
            <v>Doom</v>
          </cell>
          <cell r="C38" t="str">
            <v> Andrzej Bartkowiac </v>
          </cell>
          <cell r="D38" t="str">
            <v> Karl Urban, Dexter Fletcher</v>
          </cell>
          <cell r="E38" t="str">
            <v> EUA</v>
          </cell>
          <cell r="F38">
            <v>2005</v>
          </cell>
          <cell r="G38">
            <v>104</v>
          </cell>
          <cell r="H38" t="str">
            <v> terror</v>
          </cell>
          <cell r="I38" t="str">
            <v> 18 anos</v>
          </cell>
          <cell r="J38">
            <v>15081</v>
          </cell>
          <cell r="K38" t="str">
            <v>UIP</v>
          </cell>
          <cell r="L38">
            <v>38765</v>
          </cell>
          <cell r="N38">
            <v>30</v>
          </cell>
        </row>
        <row r="39">
          <cell r="A39" t="str">
            <v>A pantera cor de rosa </v>
          </cell>
          <cell r="B39" t="str">
            <v>Pink Panther</v>
          </cell>
          <cell r="C39" t="str">
            <v> Shawn Levy </v>
          </cell>
          <cell r="D39" t="str">
            <v> Steve Martin, Kevin Kline, Jean Reno</v>
          </cell>
          <cell r="E39" t="str">
            <v> EUA</v>
          </cell>
          <cell r="F39">
            <v>2005</v>
          </cell>
          <cell r="G39">
            <v>97</v>
          </cell>
          <cell r="H39" t="str">
            <v> comédia</v>
          </cell>
          <cell r="I39" t="str">
            <v> livre</v>
          </cell>
          <cell r="J39">
            <v>15127</v>
          </cell>
          <cell r="K39" t="str">
            <v>Fox</v>
          </cell>
          <cell r="L39">
            <v>38765</v>
          </cell>
          <cell r="N39">
            <v>230</v>
          </cell>
        </row>
        <row r="40">
          <cell r="A40" t="str">
            <v>Ponto final – Match Point </v>
          </cell>
          <cell r="B40" t="str">
            <v>Match Point</v>
          </cell>
          <cell r="C40" t="str">
            <v> Woody Allen </v>
          </cell>
          <cell r="D40" t="str">
            <v> Scarlett Johansson, Jonathan Rhys Meyers, Emily Mortimer</v>
          </cell>
          <cell r="E40" t="str">
            <v> Reino Unido/EUA</v>
          </cell>
          <cell r="F40">
            <v>2005</v>
          </cell>
          <cell r="G40">
            <v>120</v>
          </cell>
          <cell r="H40" t="str">
            <v> drama</v>
          </cell>
          <cell r="I40" t="str">
            <v> 14 anos</v>
          </cell>
          <cell r="J40">
            <v>15123</v>
          </cell>
          <cell r="K40" t="str">
            <v>PlayArte</v>
          </cell>
          <cell r="L40">
            <v>38765</v>
          </cell>
          <cell r="N40">
            <v>74</v>
          </cell>
        </row>
        <row r="41">
          <cell r="A41" t="str">
            <v>Sobre pais e filhos </v>
          </cell>
          <cell r="B41" t="str">
            <v>Winter Solstice</v>
          </cell>
          <cell r="C41" t="str">
            <v> Josh Sternfeld </v>
          </cell>
          <cell r="D41" t="str">
            <v> Anthony LaPaglia</v>
          </cell>
          <cell r="E41" t="str">
            <v> EUA</v>
          </cell>
          <cell r="F41">
            <v>2005</v>
          </cell>
          <cell r="G41">
            <v>90</v>
          </cell>
          <cell r="H41" t="str">
            <v> drama</v>
          </cell>
          <cell r="I41" t="str">
            <v> 10 anos</v>
          </cell>
          <cell r="J41">
            <v>15057</v>
          </cell>
          <cell r="K41" t="str">
            <v>Filmes do Estação</v>
          </cell>
          <cell r="L41">
            <v>38765</v>
          </cell>
          <cell r="M41" t="str">
            <v> São Paulo (obs: estreou no Rio em 20/1/2006)</v>
          </cell>
          <cell r="N41" t="str">
            <v>1 dia 20/01/2006</v>
          </cell>
        </row>
        <row r="42">
          <cell r="A42" t="str">
            <v>Stoned – A história secreta dos Rolling Stones </v>
          </cell>
          <cell r="B42" t="str">
            <v>Stoned</v>
          </cell>
          <cell r="C42" t="str">
            <v> Stephen Woolley </v>
          </cell>
          <cell r="D42" t="str">
            <v> Leo Gregory, Paddy Considine</v>
          </cell>
          <cell r="E42" t="str">
            <v> Reino Unido</v>
          </cell>
          <cell r="F42">
            <v>2005</v>
          </cell>
          <cell r="G42">
            <v>102</v>
          </cell>
          <cell r="H42" t="str">
            <v> drama</v>
          </cell>
          <cell r="I42" t="str">
            <v> 18 anos</v>
          </cell>
          <cell r="J42">
            <v>21320</v>
          </cell>
          <cell r="K42" t="str">
            <v>Downtown</v>
          </cell>
          <cell r="L42">
            <v>38765</v>
          </cell>
          <cell r="N42">
            <v>4</v>
          </cell>
        </row>
        <row r="43">
          <cell r="A43" t="str">
            <v>ABC do amor </v>
          </cell>
          <cell r="B43" t="str">
            <v>Little Manhattan</v>
          </cell>
          <cell r="C43" t="str">
            <v> Mark Levin </v>
          </cell>
          <cell r="D43" t="str">
            <v> Charlie Ray, Brad Whitford</v>
          </cell>
          <cell r="E43" t="str">
            <v> EUA</v>
          </cell>
          <cell r="F43">
            <v>2005</v>
          </cell>
          <cell r="G43">
            <v>84</v>
          </cell>
          <cell r="H43" t="str">
            <v> comédia romântica</v>
          </cell>
          <cell r="I43" t="str">
            <v> livre</v>
          </cell>
          <cell r="J43">
            <v>15037</v>
          </cell>
          <cell r="K43" t="str">
            <v>Fox</v>
          </cell>
          <cell r="L43">
            <v>38772</v>
          </cell>
          <cell r="N43">
            <v>25</v>
          </cell>
        </row>
        <row r="44">
          <cell r="A44" t="str">
            <v>Aeon Flux </v>
          </cell>
          <cell r="B44" t="str">
            <v>Aeon Flux </v>
          </cell>
          <cell r="C44" t="str">
            <v> Karyn Kusama </v>
          </cell>
          <cell r="D44" t="str">
            <v> Charlize Theron, Frances McDormand</v>
          </cell>
          <cell r="E44" t="str">
            <v>EUA</v>
          </cell>
          <cell r="F44">
            <v>2005</v>
          </cell>
          <cell r="G44">
            <v>92</v>
          </cell>
          <cell r="H44" t="str">
            <v> ficção científica</v>
          </cell>
          <cell r="I44" t="str">
            <v> 14 anos</v>
          </cell>
          <cell r="J44">
            <v>15145</v>
          </cell>
          <cell r="K44" t="str">
            <v>UIP</v>
          </cell>
          <cell r="L44">
            <v>38772</v>
          </cell>
          <cell r="N44">
            <v>48</v>
          </cell>
        </row>
        <row r="45">
          <cell r="A45" t="str">
            <v>Capote </v>
          </cell>
          <cell r="B45" t="str">
            <v>Capote </v>
          </cell>
          <cell r="C45" t="str">
            <v> Bennett Miller </v>
          </cell>
          <cell r="D45" t="str">
            <v> Philip Seymour Hoffman, Catherine Keener, Chris Cooper</v>
          </cell>
          <cell r="E45" t="str">
            <v>EUA</v>
          </cell>
          <cell r="F45">
            <v>2005</v>
          </cell>
          <cell r="G45">
            <v>113</v>
          </cell>
          <cell r="H45" t="str">
            <v> drama</v>
          </cell>
          <cell r="I45" t="str">
            <v> 14 anos</v>
          </cell>
          <cell r="J45">
            <v>15152</v>
          </cell>
          <cell r="K45" t="str">
            <v>Sony</v>
          </cell>
          <cell r="L45">
            <v>38772</v>
          </cell>
          <cell r="N45">
            <v>50</v>
          </cell>
        </row>
        <row r="46">
          <cell r="A46" t="str">
            <v>Fora de rumo </v>
          </cell>
          <cell r="B46" t="str">
            <v>Derailed</v>
          </cell>
          <cell r="C46" t="str">
            <v> Mikael Hafström </v>
          </cell>
          <cell r="D46" t="str">
            <v> Clive Owen, Jennifer Aniston, Vincet Cassel</v>
          </cell>
          <cell r="E46" t="str">
            <v> EUA</v>
          </cell>
          <cell r="F46">
            <v>2006</v>
          </cell>
          <cell r="G46">
            <v>107</v>
          </cell>
          <cell r="H46" t="str">
            <v> suspense</v>
          </cell>
          <cell r="I46" t="str">
            <v> 18 anos</v>
          </cell>
          <cell r="J46">
            <v>15133</v>
          </cell>
          <cell r="K46" t="str">
            <v>Buena Vista</v>
          </cell>
          <cell r="L46">
            <v>38772</v>
          </cell>
          <cell r="N46">
            <v>89</v>
          </cell>
        </row>
        <row r="47">
          <cell r="A47" t="str">
            <v>Uma mulher contra Hitler </v>
          </cell>
          <cell r="B47" t="str">
            <v>Sophie Scholl – Die letzten Tage</v>
          </cell>
          <cell r="C47" t="str">
            <v> Marc Rothemund </v>
          </cell>
          <cell r="D47" t="str">
            <v> Julia Jentsch, Fabian Hinrichs</v>
          </cell>
          <cell r="E47" t="str">
            <v> Alemanha</v>
          </cell>
          <cell r="F47">
            <v>2004</v>
          </cell>
          <cell r="G47">
            <v>117</v>
          </cell>
          <cell r="H47" t="str">
            <v> drama</v>
          </cell>
          <cell r="I47" t="str">
            <v> 14 anos</v>
          </cell>
          <cell r="J47">
            <v>15161</v>
          </cell>
          <cell r="K47" t="str">
            <v>Imovision</v>
          </cell>
          <cell r="L47">
            <v>38772</v>
          </cell>
          <cell r="M47" t="str">
            <v> São Paulo, Rio de Janeiro</v>
          </cell>
          <cell r="N47">
            <v>6</v>
          </cell>
        </row>
        <row r="48">
          <cell r="A48" t="str">
            <v>Terra fria </v>
          </cell>
          <cell r="B48" t="str">
            <v>North Country</v>
          </cell>
          <cell r="C48" t="str">
            <v> Nikki Caro </v>
          </cell>
          <cell r="D48" t="str">
            <v> Charlize Theron, Frances McDormand, Sissy Spacek, Woody Harrelson, Sean Bean</v>
          </cell>
          <cell r="E48" t="str">
            <v> EUA</v>
          </cell>
          <cell r="F48">
            <v>2005</v>
          </cell>
          <cell r="G48">
            <v>126</v>
          </cell>
          <cell r="H48" t="str">
            <v> drama</v>
          </cell>
          <cell r="I48" t="str">
            <v> 16 anos</v>
          </cell>
          <cell r="J48">
            <v>15115</v>
          </cell>
          <cell r="K48" t="str">
            <v>Warner</v>
          </cell>
          <cell r="L48">
            <v>38772</v>
          </cell>
          <cell r="N48">
            <v>30</v>
          </cell>
        </row>
        <row r="49">
          <cell r="A49" t="str">
            <v>Ritmo de um sonho </v>
          </cell>
          <cell r="B49" t="str">
            <v>Hustle &amp; Flow</v>
          </cell>
          <cell r="C49" t="str">
            <v>Craig Brewer </v>
          </cell>
          <cell r="D49" t="str">
            <v> Terence Howard, DJ Qualls</v>
          </cell>
          <cell r="E49" t="str">
            <v> EUA</v>
          </cell>
          <cell r="F49">
            <v>2005</v>
          </cell>
          <cell r="G49">
            <v>116</v>
          </cell>
          <cell r="H49" t="str">
            <v> drama</v>
          </cell>
          <cell r="I49" t="str">
            <v> 18 anos</v>
          </cell>
          <cell r="J49">
            <v>15146</v>
          </cell>
          <cell r="K49" t="str">
            <v>UIP</v>
          </cell>
          <cell r="L49">
            <v>38779</v>
          </cell>
          <cell r="M49" t="str">
            <v> São Paulo</v>
          </cell>
          <cell r="N49">
            <v>3</v>
          </cell>
        </row>
        <row r="50">
          <cell r="A50" t="str">
            <v>Sra. Henderson apresenta </v>
          </cell>
          <cell r="B50" t="str">
            <v>Mrs. Henderson Presents</v>
          </cell>
          <cell r="C50" t="str">
            <v>Stephen Frears </v>
          </cell>
          <cell r="D50" t="str">
            <v> Judi Dench, Bob Hoskins, Christopher Guest</v>
          </cell>
          <cell r="E50" t="str">
            <v> Reino Unido</v>
          </cell>
          <cell r="F50">
            <v>2005</v>
          </cell>
          <cell r="G50">
            <v>103</v>
          </cell>
          <cell r="H50" t="str">
            <v> drama</v>
          </cell>
          <cell r="I50" t="str">
            <v> 14 anos</v>
          </cell>
          <cell r="J50">
            <v>15132</v>
          </cell>
          <cell r="K50" t="str">
            <v>Buena Vista</v>
          </cell>
          <cell r="L50">
            <v>38779</v>
          </cell>
          <cell r="N50">
            <v>15</v>
          </cell>
        </row>
        <row r="51">
          <cell r="A51" t="str">
            <v>Clube da lua </v>
          </cell>
          <cell r="B51" t="str">
            <v>Luna de Avellaneda</v>
          </cell>
          <cell r="C51" t="str">
            <v>Juan Jose Campanella </v>
          </cell>
          <cell r="D51" t="str">
            <v> Ricardo Darin, Eduardo Blanco, Mercedes Moran</v>
          </cell>
          <cell r="E51" t="str">
            <v>Argentina/Espanha</v>
          </cell>
          <cell r="F51">
            <v>2004</v>
          </cell>
          <cell r="G51">
            <v>143</v>
          </cell>
          <cell r="H51" t="str">
            <v> drama</v>
          </cell>
          <cell r="I51" t="str">
            <v> a definir</v>
          </cell>
          <cell r="J51">
            <v>15028</v>
          </cell>
          <cell r="K51" t="str">
            <v>Europa/MAM</v>
          </cell>
          <cell r="L51">
            <v>38786</v>
          </cell>
          <cell r="N51">
            <v>9</v>
          </cell>
        </row>
        <row r="52">
          <cell r="A52" t="str">
            <v>Cry Wolf – O jogo da mentira </v>
          </cell>
          <cell r="B52" t="str">
            <v>Cry Wolf</v>
          </cell>
          <cell r="C52" t="str">
            <v>Jeff Wadlow </v>
          </cell>
          <cell r="D52" t="str">
            <v> Julian Morris, Lindy Booth</v>
          </cell>
          <cell r="E52" t="str">
            <v>EUA</v>
          </cell>
          <cell r="F52">
            <v>2005</v>
          </cell>
          <cell r="G52">
            <v>89</v>
          </cell>
          <cell r="H52" t="str">
            <v> terror</v>
          </cell>
          <cell r="I52" t="str">
            <v> 14 anos</v>
          </cell>
          <cell r="J52">
            <v>15043</v>
          </cell>
          <cell r="K52" t="str">
            <v>Imagem</v>
          </cell>
          <cell r="L52">
            <v>38786</v>
          </cell>
          <cell r="N52">
            <v>80</v>
          </cell>
        </row>
        <row r="53">
          <cell r="A53" t="str">
            <v>A dama de honra </v>
          </cell>
          <cell r="B53" t="str">
            <v>La Demoiselle d’honneur</v>
          </cell>
          <cell r="C53" t="str">
            <v>Claude Chabrol </v>
          </cell>
          <cell r="D53" t="str">
            <v> Benoit Magimel, Laura Smet, Aurore Clement</v>
          </cell>
          <cell r="E53" t="str">
            <v>França/Alemanha/Itália</v>
          </cell>
          <cell r="F53">
            <v>2004</v>
          </cell>
          <cell r="G53">
            <v>111</v>
          </cell>
          <cell r="H53" t="str">
            <v> drama</v>
          </cell>
          <cell r="I53" t="str">
            <v> 16 anos</v>
          </cell>
          <cell r="J53">
            <v>15045</v>
          </cell>
          <cell r="K53" t="str">
            <v>Pandora</v>
          </cell>
          <cell r="L53">
            <v>38786</v>
          </cell>
          <cell r="M53" t="str">
            <v> Rio de Janeiro (obs: estreou em São Paulo em 20/1/2006)</v>
          </cell>
          <cell r="N53" t="str">
            <v>1 em 20/01/2006</v>
          </cell>
        </row>
        <row r="54">
          <cell r="A54" t="str">
            <v>Firewall – Segurança em risco </v>
          </cell>
          <cell r="B54" t="str">
            <v>Firewall</v>
          </cell>
          <cell r="C54" t="str">
            <v>Richard Loncraine </v>
          </cell>
          <cell r="D54" t="str">
            <v> Jimmy Bennett, Paul Bettany, Harrison Ford</v>
          </cell>
          <cell r="E54" t="str">
            <v>EUA</v>
          </cell>
          <cell r="F54">
            <v>2006</v>
          </cell>
          <cell r="G54">
            <v>105</v>
          </cell>
          <cell r="H54" t="str">
            <v> ação</v>
          </cell>
          <cell r="I54" t="str">
            <v> 16 anos</v>
          </cell>
          <cell r="J54">
            <v>15144</v>
          </cell>
          <cell r="K54" t="str">
            <v>Warner</v>
          </cell>
          <cell r="L54">
            <v>38786</v>
          </cell>
          <cell r="N54">
            <v>135</v>
          </cell>
        </row>
        <row r="55">
          <cell r="A55" t="str">
            <v>Um herói do nosso tempo </v>
          </cell>
          <cell r="B55" t="str">
            <v>Va, vis et deviens</v>
          </cell>
          <cell r="C55" t="str">
            <v>Radu Mihaileanu </v>
          </cell>
          <cell r="D55" t="str">
            <v> Yaël Abecassis, Roschdy Zem, Moshe Agazai</v>
          </cell>
          <cell r="E55" t="str">
            <v>França/Bélgica/Israel/Itália</v>
          </cell>
          <cell r="F55">
            <v>2005</v>
          </cell>
          <cell r="G55">
            <v>140</v>
          </cell>
          <cell r="H55" t="str">
            <v> drama</v>
          </cell>
          <cell r="I55" t="str">
            <v>10 anos</v>
          </cell>
          <cell r="J55">
            <v>13364</v>
          </cell>
          <cell r="K55" t="str">
            <v>Art Films</v>
          </cell>
          <cell r="L55">
            <v>38786</v>
          </cell>
          <cell r="N55">
            <v>10</v>
          </cell>
        </row>
        <row r="56">
          <cell r="A56" t="str">
            <v>O matador </v>
          </cell>
          <cell r="B56" t="str">
            <v>The Matador</v>
          </cell>
          <cell r="C56" t="str">
            <v>Richard Shepard </v>
          </cell>
          <cell r="D56" t="str">
            <v> Pierce Brosnan, Greg Kinnear, Hope Davis</v>
          </cell>
          <cell r="E56" t="str">
            <v>EUA</v>
          </cell>
          <cell r="F56">
            <v>2005</v>
          </cell>
          <cell r="G56">
            <v>96</v>
          </cell>
          <cell r="H56" t="str">
            <v> comédia</v>
          </cell>
          <cell r="I56" t="str">
            <v> 14 anos</v>
          </cell>
          <cell r="J56">
            <v>15116</v>
          </cell>
          <cell r="K56" t="str">
            <v>Pandora/Alpha</v>
          </cell>
          <cell r="L56">
            <v>38786</v>
          </cell>
          <cell r="N56">
            <v>79</v>
          </cell>
        </row>
        <row r="57">
          <cell r="A57" t="str">
            <v>Mentiras sinceras </v>
          </cell>
          <cell r="B57" t="str">
            <v>Separate Lies</v>
          </cell>
          <cell r="C57" t="str">
            <v>Julian Fellowes </v>
          </cell>
          <cell r="D57" t="str">
            <v> -</v>
          </cell>
          <cell r="E57" t="str">
            <v>EUA</v>
          </cell>
          <cell r="F57">
            <v>2005</v>
          </cell>
          <cell r="G57">
            <v>85</v>
          </cell>
          <cell r="H57" t="str">
            <v> drama</v>
          </cell>
          <cell r="I57" t="str">
            <v> 14 anos</v>
          </cell>
          <cell r="J57">
            <v>15128</v>
          </cell>
          <cell r="K57" t="str">
            <v>Fox</v>
          </cell>
          <cell r="L57">
            <v>38786</v>
          </cell>
          <cell r="M57" t="str">
            <v> Rio de Janeiro (obs: estreou em São Paulo em 3/3/2006)</v>
          </cell>
          <cell r="N57">
            <v>15</v>
          </cell>
        </row>
        <row r="58">
          <cell r="A58" t="str">
            <v>Mulheres do Brasil </v>
          </cell>
          <cell r="B58" t="str">
            <v>Mulheres do Brasil </v>
          </cell>
          <cell r="C58" t="str">
            <v>MaluMartino </v>
          </cell>
          <cell r="D58" t="str">
            <v> Christiane Torloni, Débora Evelyn, Dira Paes, Ana Beatriz Nogueira, Luana Carvalho, Roberta Rodrigues</v>
          </cell>
          <cell r="E58" t="str">
            <v>Brasil</v>
          </cell>
          <cell r="F58">
            <v>2006</v>
          </cell>
          <cell r="G58">
            <v>113</v>
          </cell>
          <cell r="H58" t="str">
            <v> drama</v>
          </cell>
          <cell r="I58" t="str">
            <v> 16 anos</v>
          </cell>
          <cell r="J58">
            <v>15178</v>
          </cell>
          <cell r="K58" t="str">
            <v>PlayArte</v>
          </cell>
          <cell r="L58">
            <v>38786</v>
          </cell>
          <cell r="N58">
            <v>90</v>
          </cell>
        </row>
        <row r="59">
          <cell r="A59" t="str">
            <v>Os seus, os meus e os nossos </v>
          </cell>
          <cell r="B59" t="str">
            <v>Yours, Mine and Ours</v>
          </cell>
          <cell r="C59" t="str">
            <v>Raja Gosnell </v>
          </cell>
          <cell r="D59" t="str">
            <v> Dennis Quaid, Rene Russo</v>
          </cell>
          <cell r="E59" t="str">
            <v>EUA</v>
          </cell>
          <cell r="F59">
            <v>2005</v>
          </cell>
          <cell r="G59">
            <v>90</v>
          </cell>
          <cell r="H59" t="str">
            <v> comédia</v>
          </cell>
          <cell r="I59" t="str">
            <v> livre</v>
          </cell>
          <cell r="J59">
            <v>15139</v>
          </cell>
          <cell r="K59" t="str">
            <v>Sony</v>
          </cell>
          <cell r="L59">
            <v>38786</v>
          </cell>
          <cell r="N59">
            <v>103</v>
          </cell>
        </row>
        <row r="60">
          <cell r="A60" t="str">
            <v>Anjos da noite – Evolução </v>
          </cell>
          <cell r="B60" t="str">
            <v>Underworld 2 – Evolution</v>
          </cell>
          <cell r="C60" t="str">
            <v>Len Wiseman </v>
          </cell>
          <cell r="D60" t="str">
            <v> Kate Beckinsale</v>
          </cell>
          <cell r="E60" t="str">
            <v>EUA</v>
          </cell>
          <cell r="F60">
            <v>2006</v>
          </cell>
          <cell r="G60">
            <v>105</v>
          </cell>
          <cell r="H60" t="str">
            <v> terror</v>
          </cell>
          <cell r="I60" t="str">
            <v> 16 anos</v>
          </cell>
          <cell r="J60">
            <v>4879</v>
          </cell>
          <cell r="K60" t="str">
            <v>Sony</v>
          </cell>
          <cell r="L60">
            <v>38793</v>
          </cell>
          <cell r="N60">
            <v>154</v>
          </cell>
        </row>
        <row r="61">
          <cell r="A61" t="str">
            <v>Bloom – Toda uma vida em um único dia </v>
          </cell>
          <cell r="B61" t="str">
            <v>Bloom</v>
          </cell>
          <cell r="C61" t="str">
            <v>Sean Walsh </v>
          </cell>
          <cell r="D61" t="str">
            <v> Stephen Rea, Angeline Ball, Hugh O’Connor</v>
          </cell>
          <cell r="E61" t="str">
            <v>Irlanda</v>
          </cell>
          <cell r="F61">
            <v>2003</v>
          </cell>
          <cell r="G61">
            <v>113</v>
          </cell>
          <cell r="H61" t="str">
            <v> drama</v>
          </cell>
          <cell r="I61" t="str">
            <v> 16 anos</v>
          </cell>
          <cell r="J61">
            <v>15048</v>
          </cell>
          <cell r="K61" t="str">
            <v>Europa/MAM</v>
          </cell>
          <cell r="L61">
            <v>38793</v>
          </cell>
          <cell r="M61" t="str">
            <v> São Paulo</v>
          </cell>
          <cell r="N61">
            <v>3</v>
          </cell>
        </row>
        <row r="62">
          <cell r="A62" t="str">
            <v>Cerro do Jarau </v>
          </cell>
          <cell r="B62" t="str">
            <v>Cerro do Jarau </v>
          </cell>
          <cell r="C62" t="str">
            <v>Beto Souza </v>
          </cell>
          <cell r="D62" t="str">
            <v> Tarcísio Filho, Miguel Ramos, João França</v>
          </cell>
          <cell r="E62" t="str">
            <v>Brasil</v>
          </cell>
          <cell r="F62">
            <v>2005</v>
          </cell>
          <cell r="G62">
            <v>86</v>
          </cell>
          <cell r="H62" t="str">
            <v> drama</v>
          </cell>
          <cell r="I62" t="str">
            <v> 14 anos</v>
          </cell>
          <cell r="J62">
            <v>15752</v>
          </cell>
          <cell r="K62" t="str">
            <v>Europa/MAM</v>
          </cell>
          <cell r="L62">
            <v>38793</v>
          </cell>
          <cell r="M62" t="str">
            <v> Porto Alegre</v>
          </cell>
          <cell r="N62">
            <v>3</v>
          </cell>
        </row>
        <row r="63">
          <cell r="A63" t="str">
            <v>A garota da vitrine </v>
          </cell>
          <cell r="B63" t="str">
            <v>Shopgirl</v>
          </cell>
          <cell r="C63" t="str">
            <v>Anand Tucker </v>
          </cell>
          <cell r="D63" t="str">
            <v> Steve Martin, Claire Danes</v>
          </cell>
          <cell r="E63" t="str">
            <v>EUA</v>
          </cell>
          <cell r="F63">
            <v>2005</v>
          </cell>
          <cell r="G63">
            <v>104</v>
          </cell>
          <cell r="H63" t="str">
            <v> comédia</v>
          </cell>
          <cell r="I63" t="str">
            <v> a definir</v>
          </cell>
          <cell r="J63">
            <v>15129</v>
          </cell>
          <cell r="K63" t="str">
            <v>Fox</v>
          </cell>
          <cell r="L63">
            <v>38793</v>
          </cell>
          <cell r="N63">
            <v>21</v>
          </cell>
        </row>
        <row r="64">
          <cell r="A64" t="str">
            <v>Gatão de meia-idade </v>
          </cell>
          <cell r="B64" t="str">
            <v>Gatão de meia-idade </v>
          </cell>
          <cell r="C64" t="str">
            <v>Antônio Carlos da Fontoura </v>
          </cell>
          <cell r="D64" t="str">
            <v> Alexandre Borges, Julia Lemmertz</v>
          </cell>
          <cell r="E64" t="str">
            <v>Brasil</v>
          </cell>
          <cell r="F64">
            <v>2004</v>
          </cell>
          <cell r="G64">
            <v>90</v>
          </cell>
          <cell r="H64" t="str">
            <v> comédia</v>
          </cell>
          <cell r="I64" t="str">
            <v> 16 anos</v>
          </cell>
          <cell r="J64">
            <v>15165</v>
          </cell>
          <cell r="K64" t="str">
            <v>Downtown</v>
          </cell>
          <cell r="L64">
            <v>38793</v>
          </cell>
          <cell r="N64">
            <v>38</v>
          </cell>
        </row>
        <row r="65">
          <cell r="A65" t="str">
            <v>Um lugar para recomeçar </v>
          </cell>
          <cell r="B65" t="str">
            <v>An Unfinished Life</v>
          </cell>
          <cell r="C65" t="str">
            <v>Lasse Hallstrom </v>
          </cell>
          <cell r="D65" t="str">
            <v> Robert Redford, Morgan Freeman, Jennifer Lopez</v>
          </cell>
          <cell r="E65" t="str">
            <v>EUA</v>
          </cell>
          <cell r="F65">
            <v>2004</v>
          </cell>
          <cell r="G65">
            <v>107</v>
          </cell>
          <cell r="H65" t="str">
            <v> drama</v>
          </cell>
          <cell r="I65" t="str">
            <v> a definir</v>
          </cell>
          <cell r="J65">
            <v>15097</v>
          </cell>
          <cell r="K65" t="str">
            <v>Imagem</v>
          </cell>
          <cell r="L65">
            <v>38793</v>
          </cell>
          <cell r="N65">
            <v>71</v>
          </cell>
        </row>
        <row r="66">
          <cell r="A66" t="str">
            <v>O mercador de Veneza </v>
          </cell>
          <cell r="B66" t="str">
            <v>The Merchant of Venice</v>
          </cell>
          <cell r="C66" t="str">
            <v>Michael Radford </v>
          </cell>
          <cell r="D66" t="str">
            <v> Al Pacino, Jeremy Irons, Lynn Collins</v>
          </cell>
          <cell r="E66" t="str">
            <v>ReinoUnido/Itália/EUA</v>
          </cell>
          <cell r="F66">
            <v>2004</v>
          </cell>
          <cell r="G66">
            <v>138</v>
          </cell>
          <cell r="I66" t="str">
            <v> 14 anos</v>
          </cell>
          <cell r="J66">
            <v>5611</v>
          </cell>
          <cell r="K66" t="str">
            <v>Califórnia Filmes</v>
          </cell>
          <cell r="L66">
            <v>38793</v>
          </cell>
          <cell r="M66" t="str">
            <v> Rio de Janeiro (obs: estreou em São Paulo em 4/11/2005)</v>
          </cell>
        </row>
        <row r="67">
          <cell r="A67" t="str">
            <v>Reis e rainha </v>
          </cell>
          <cell r="B67" t="str">
            <v>Rois et reine</v>
          </cell>
          <cell r="C67" t="str">
            <v>Arnaud Desplechin </v>
          </cell>
          <cell r="D67" t="str">
            <v> -</v>
          </cell>
          <cell r="E67" t="str">
            <v>França</v>
          </cell>
          <cell r="F67">
            <v>2004</v>
          </cell>
          <cell r="G67">
            <v>150</v>
          </cell>
          <cell r="H67" t="str">
            <v> drama</v>
          </cell>
          <cell r="I67" t="str">
            <v> 14 anos</v>
          </cell>
          <cell r="J67">
            <v>15107</v>
          </cell>
          <cell r="K67" t="str">
            <v>Imovision</v>
          </cell>
          <cell r="L67">
            <v>38793</v>
          </cell>
          <cell r="M67" t="str">
            <v> Rio de Janeiro (obs: estreou em São Paulo em 9/12/2005)</v>
          </cell>
        </row>
        <row r="68">
          <cell r="A68" t="str">
            <v>Sal de prata </v>
          </cell>
          <cell r="B68" t="str">
            <v>Sal de prata </v>
          </cell>
          <cell r="C68" t="str">
            <v>Carlos Gerbase </v>
          </cell>
          <cell r="D68" t="str">
            <v> -</v>
          </cell>
          <cell r="E68" t="str">
            <v>Brasil</v>
          </cell>
          <cell r="F68">
            <v>2005</v>
          </cell>
          <cell r="G68">
            <v>96</v>
          </cell>
          <cell r="H68" t="str">
            <v> drama</v>
          </cell>
          <cell r="I68" t="str">
            <v> 14 anos</v>
          </cell>
          <cell r="J68">
            <v>4812</v>
          </cell>
          <cell r="K68" t="str">
            <v>Columbia</v>
          </cell>
          <cell r="L68">
            <v>38793</v>
          </cell>
          <cell r="M68" t="str">
            <v> Rio de Janeiro (obs: estreou em São Paulo, Brasília e Porto Alegre em 23/9/2005)</v>
          </cell>
        </row>
        <row r="69">
          <cell r="A69" t="str">
            <v>O veneno da madrugada </v>
          </cell>
          <cell r="B69" t="str">
            <v>O veneno da madrugada </v>
          </cell>
          <cell r="C69" t="str">
            <v>Rui Guerra </v>
          </cell>
          <cell r="D69" t="str">
            <v> Leonardo Medeiros, Juliana Carneiro da Cunha</v>
          </cell>
          <cell r="E69" t="str">
            <v>Brasil</v>
          </cell>
          <cell r="F69">
            <v>2005</v>
          </cell>
          <cell r="G69">
            <v>100</v>
          </cell>
          <cell r="H69" t="str">
            <v> drama</v>
          </cell>
          <cell r="I69" t="str">
            <v> 14 anos</v>
          </cell>
          <cell r="J69">
            <v>15158</v>
          </cell>
          <cell r="K69" t="str">
            <v>UIP</v>
          </cell>
          <cell r="L69">
            <v>38793</v>
          </cell>
          <cell r="M69" t="str">
            <v> São Paulo, Rio de Janeiro</v>
          </cell>
          <cell r="N69">
            <v>5</v>
          </cell>
        </row>
        <row r="70">
          <cell r="A70" t="str">
            <v>Uma comédia nada romântica </v>
          </cell>
          <cell r="B70" t="str">
            <v>Date Movie</v>
          </cell>
          <cell r="C70" t="str">
            <v>Jason Friedberg </v>
          </cell>
          <cell r="D70" t="str">
            <v> Alison Hannigan, Tom Fitzpatrick</v>
          </cell>
          <cell r="E70" t="str">
            <v> EUA</v>
          </cell>
          <cell r="F70">
            <v>2006</v>
          </cell>
          <cell r="G70">
            <v>83</v>
          </cell>
          <cell r="H70" t="str">
            <v> comédia</v>
          </cell>
          <cell r="I70" t="str">
            <v> a definir</v>
          </cell>
          <cell r="J70">
            <v>15170</v>
          </cell>
          <cell r="K70" t="str">
            <v>Fox</v>
          </cell>
          <cell r="L70">
            <v>38800</v>
          </cell>
          <cell r="N70">
            <v>122</v>
          </cell>
        </row>
        <row r="71">
          <cell r="A71" t="str">
            <v>Depois daquele baile </v>
          </cell>
          <cell r="B71" t="str">
            <v>Depois daquele baile </v>
          </cell>
          <cell r="C71" t="str">
            <v>Roberto Bomtempo </v>
          </cell>
          <cell r="D71" t="str">
            <v> Irene Ravache, Lima Duarte, Marcos Caruso, Ingrid Guimarães, Chico Pelúcio</v>
          </cell>
          <cell r="E71" t="str">
            <v>Brasil</v>
          </cell>
          <cell r="F71">
            <v>2005</v>
          </cell>
          <cell r="G71">
            <v>108</v>
          </cell>
          <cell r="H71" t="str">
            <v> comédia dramática</v>
          </cell>
          <cell r="I71" t="str">
            <v> livre</v>
          </cell>
          <cell r="J71">
            <v>15163</v>
          </cell>
          <cell r="K71" t="str">
            <v>Mais Filmes</v>
          </cell>
          <cell r="L71">
            <v>38800</v>
          </cell>
          <cell r="N71">
            <v>22</v>
          </cell>
        </row>
        <row r="72">
          <cell r="A72" t="str">
            <v>Espíritos – A morte está ao seu lado </v>
          </cell>
          <cell r="B72" t="str">
            <v>Shutter</v>
          </cell>
          <cell r="C72" t="str">
            <v>Banjong Pisanthannakun e Parkpoom WongPoom </v>
          </cell>
          <cell r="D72" t="str">
            <v> Ananda Everingham, Ashita Sikamana</v>
          </cell>
          <cell r="E72" t="str">
            <v> Tailândia</v>
          </cell>
          <cell r="F72">
            <v>2004</v>
          </cell>
          <cell r="G72">
            <v>97</v>
          </cell>
          <cell r="H72" t="str">
            <v> terror</v>
          </cell>
          <cell r="I72" t="str">
            <v> 14 anos</v>
          </cell>
          <cell r="J72">
            <v>15148</v>
          </cell>
          <cell r="K72" t="str">
            <v>PlayArte</v>
          </cell>
          <cell r="L72">
            <v>38800</v>
          </cell>
          <cell r="N72">
            <v>113</v>
          </cell>
        </row>
        <row r="73">
          <cell r="A73" t="str">
            <v>A máquina </v>
          </cell>
          <cell r="B73" t="str">
            <v>A máquina </v>
          </cell>
          <cell r="C73" t="str">
            <v>João Falcão </v>
          </cell>
          <cell r="D73" t="str">
            <v> Paulo Autran, Gustavo Falcão, Mariana Ximenes, Lázaro Ramos</v>
          </cell>
          <cell r="E73" t="str">
            <v>Brasil</v>
          </cell>
          <cell r="F73">
            <v>2005</v>
          </cell>
          <cell r="G73">
            <v>90</v>
          </cell>
          <cell r="H73" t="str">
            <v> drama</v>
          </cell>
          <cell r="I73" t="str">
            <v> livre</v>
          </cell>
          <cell r="J73">
            <v>15135</v>
          </cell>
          <cell r="K73" t="str">
            <v>Buena Vista</v>
          </cell>
          <cell r="L73">
            <v>38800</v>
          </cell>
          <cell r="N73">
            <v>70</v>
          </cell>
        </row>
        <row r="74">
          <cell r="A74" t="str">
            <v>O plano perfeito </v>
          </cell>
          <cell r="B74" t="str">
            <v>Inside Man</v>
          </cell>
          <cell r="C74" t="str">
            <v>Spike Lee </v>
          </cell>
          <cell r="D74" t="str">
            <v> Denzel Washington, Cliwe Owen, Jodie Foster, Williem Dafoe, Christopher Plummer</v>
          </cell>
          <cell r="E74" t="str">
            <v> EUA</v>
          </cell>
          <cell r="F74">
            <v>2006</v>
          </cell>
          <cell r="G74">
            <v>129</v>
          </cell>
          <cell r="H74" t="str">
            <v> drama</v>
          </cell>
          <cell r="I74" t="str">
            <v> a definir</v>
          </cell>
          <cell r="J74">
            <v>15176</v>
          </cell>
          <cell r="K74" t="str">
            <v>UIP</v>
          </cell>
          <cell r="L74">
            <v>38800</v>
          </cell>
          <cell r="N74">
            <v>120</v>
          </cell>
        </row>
        <row r="75">
          <cell r="A75" t="str">
            <v>Canções da terra de minha mãe – Exílio no Iraque </v>
          </cell>
          <cell r="B75" t="str">
            <v> -</v>
          </cell>
          <cell r="C75" t="str">
            <v> Bahman Ghobadi </v>
          </cell>
          <cell r="D75" t="str">
            <v> -</v>
          </cell>
          <cell r="E75" t="str">
            <v>Irã</v>
          </cell>
          <cell r="F75">
            <v>2001</v>
          </cell>
          <cell r="G75">
            <v>97</v>
          </cell>
          <cell r="H75" t="str">
            <v> drama</v>
          </cell>
          <cell r="I75" t="str">
            <v> livre</v>
          </cell>
          <cell r="J75">
            <v>5826</v>
          </cell>
          <cell r="K75" t="str">
            <v>Mais Filmes</v>
          </cell>
          <cell r="L75">
            <v>38807</v>
          </cell>
          <cell r="M75" t="str">
            <v> Rio de Janeiro (obs estreou em São Paulo em 20/1/2006)</v>
          </cell>
          <cell r="N75" t="str">
            <v>1 em 20/01/2006</v>
          </cell>
        </row>
        <row r="76">
          <cell r="A76" t="str">
            <v>Crianças invisíveis </v>
          </cell>
          <cell r="B76" t="str">
            <v>All the Invisible Children</v>
          </cell>
          <cell r="C76" t="str">
            <v> Katia Lund, John Woo</v>
          </cell>
          <cell r="D76" t="str">
            <v> Maria Grazia Cucinotta, Kelly McDonald, David Thewlis</v>
          </cell>
          <cell r="E76" t="str">
            <v> Itália</v>
          </cell>
          <cell r="F76">
            <v>2005</v>
          </cell>
          <cell r="G76">
            <v>108</v>
          </cell>
          <cell r="H76" t="str">
            <v> drama</v>
          </cell>
          <cell r="I76" t="str">
            <v> 12 anos</v>
          </cell>
          <cell r="J76">
            <v>15090</v>
          </cell>
          <cell r="K76" t="str">
            <v>Paris Filmes</v>
          </cell>
          <cell r="L76">
            <v>38807</v>
          </cell>
          <cell r="M76" t="str">
            <v/>
          </cell>
        </row>
        <row r="77">
          <cell r="A77" t="str">
            <v>A era do gelo 2 </v>
          </cell>
          <cell r="B77" t="str">
            <v>Ice age 2: The Meltdown</v>
          </cell>
          <cell r="C77" t="str">
            <v> Jon Vitti </v>
          </cell>
          <cell r="D77" t="str">
            <v> -</v>
          </cell>
          <cell r="E77" t="str">
            <v> EUA</v>
          </cell>
          <cell r="F77">
            <v>2006</v>
          </cell>
          <cell r="G77">
            <v>90</v>
          </cell>
          <cell r="H77" t="str">
            <v> animação</v>
          </cell>
          <cell r="I77" t="str">
            <v> livre</v>
          </cell>
          <cell r="J77">
            <v>15171</v>
          </cell>
          <cell r="K77" t="str">
            <v>Fox</v>
          </cell>
          <cell r="L77">
            <v>38807</v>
          </cell>
          <cell r="M77" t="str">
            <v/>
          </cell>
          <cell r="N77">
            <v>423</v>
          </cell>
        </row>
        <row r="78">
          <cell r="A78" t="str">
            <v>As férias da minha vida </v>
          </cell>
          <cell r="B78" t="str">
            <v>The Last Holiday</v>
          </cell>
          <cell r="C78" t="str">
            <v> Wayne Wang </v>
          </cell>
          <cell r="D78" t="str">
            <v> Chloe Bailey, Halle Bailey, Gerard Depardieu</v>
          </cell>
          <cell r="E78" t="str">
            <v> EUA</v>
          </cell>
          <cell r="F78">
            <v>2005</v>
          </cell>
          <cell r="G78">
            <v>111</v>
          </cell>
          <cell r="H78" t="str">
            <v> aventura</v>
          </cell>
          <cell r="I78" t="str">
            <v> 12 anos</v>
          </cell>
          <cell r="J78">
            <v>15175</v>
          </cell>
          <cell r="K78" t="str">
            <v>UIP</v>
          </cell>
          <cell r="L78">
            <v>38807</v>
          </cell>
          <cell r="M78" t="str">
            <v/>
          </cell>
          <cell r="N78">
            <v>48</v>
          </cell>
        </row>
        <row r="79">
          <cell r="A79" t="str">
            <v>Nunca aos domingos </v>
          </cell>
          <cell r="B79" t="str">
            <v>Pote tin Kyriaki</v>
          </cell>
          <cell r="C79" t="str">
            <v> Jules Dassin </v>
          </cell>
          <cell r="D79" t="str">
            <v> Melina Mercuri, Jules Dassin</v>
          </cell>
          <cell r="E79" t="str">
            <v> Grécia</v>
          </cell>
          <cell r="F79">
            <v>1960</v>
          </cell>
          <cell r="G79">
            <v>97</v>
          </cell>
          <cell r="H79" t="str">
            <v> drama</v>
          </cell>
          <cell r="I79" t="str">
            <v> a definir</v>
          </cell>
          <cell r="J79">
            <v>22837</v>
          </cell>
          <cell r="K79" t="str">
            <v>Mais Filmes</v>
          </cell>
          <cell r="L79">
            <v>38807</v>
          </cell>
          <cell r="M79" t="str">
            <v> Rio de Janeiro</v>
          </cell>
        </row>
        <row r="80">
          <cell r="A80" t="str">
            <v>Quando um estranho chama </v>
          </cell>
          <cell r="B80" t="str">
            <v>When a Stranger Calls</v>
          </cell>
          <cell r="C80" t="str">
            <v> Simon West </v>
          </cell>
          <cell r="D80" t="str">
            <v> Camila Belle, Katie Cassidy</v>
          </cell>
          <cell r="E80" t="str">
            <v> EUA</v>
          </cell>
          <cell r="F80">
            <v>2006</v>
          </cell>
          <cell r="G80">
            <v>87</v>
          </cell>
          <cell r="H80" t="str">
            <v> terror</v>
          </cell>
          <cell r="I80" t="str">
            <v> a definir</v>
          </cell>
          <cell r="J80">
            <v>15185</v>
          </cell>
          <cell r="K80" t="str">
            <v>Sony</v>
          </cell>
          <cell r="L80">
            <v>38807</v>
          </cell>
          <cell r="M80" t="str">
            <v/>
          </cell>
          <cell r="N80">
            <v>100</v>
          </cell>
        </row>
        <row r="81">
          <cell r="A81" t="str">
            <v>Suíte Havana </v>
          </cell>
          <cell r="B81" t="str">
            <v>Suíte Havana </v>
          </cell>
          <cell r="C81" t="str">
            <v> Fernando Perez </v>
          </cell>
          <cell r="D81" t="str">
            <v> -</v>
          </cell>
          <cell r="E81" t="str">
            <v>Cuba</v>
          </cell>
          <cell r="F81">
            <v>2004</v>
          </cell>
          <cell r="G81">
            <v>84</v>
          </cell>
          <cell r="H81" t="str">
            <v> documentário</v>
          </cell>
          <cell r="I81" t="str">
            <v> 12 anos</v>
          </cell>
          <cell r="J81">
            <v>15136</v>
          </cell>
          <cell r="K81" t="str">
            <v>Imovision</v>
          </cell>
          <cell r="L81">
            <v>38807</v>
          </cell>
          <cell r="M81" t="str">
            <v> Rio de Janeiro (obs estreou em São Paulo em 24/2/2006)</v>
          </cell>
          <cell r="N81" t="str">
            <v>1 em 24/02/2006</v>
          </cell>
        </row>
        <row r="82">
          <cell r="A82" t="str">
            <v>Boleiros 2 </v>
          </cell>
          <cell r="B82" t="str">
            <v>Boleiros 2 </v>
          </cell>
          <cell r="C82" t="str">
            <v>Ugo Giorgetti</v>
          </cell>
          <cell r="D82" t="str">
            <v> Flavio Migliaccio, Denise Fraga, Cássio Gabus Mendes, Otavio Augusto, Adriano Stuart, Lima Duarte, Paulo Miklos</v>
          </cell>
          <cell r="E82" t="str">
            <v>Brasil</v>
          </cell>
          <cell r="F82">
            <v>2006</v>
          </cell>
          <cell r="G82">
            <v>100</v>
          </cell>
          <cell r="H82" t="str">
            <v> comédia</v>
          </cell>
          <cell r="I82" t="str">
            <v> 12 anos</v>
          </cell>
          <cell r="J82">
            <v>15874</v>
          </cell>
          <cell r="K82" t="str">
            <v>Mais Filmes</v>
          </cell>
          <cell r="L82">
            <v>38814</v>
          </cell>
          <cell r="M82" t="str">
            <v> São Paulo, Rio de Janeiro</v>
          </cell>
          <cell r="N82">
            <v>23</v>
          </cell>
        </row>
        <row r="83">
          <cell r="A83" t="str">
            <v>Bonecas russas </v>
          </cell>
          <cell r="B83" t="str">
            <v>Les poupées russes</v>
          </cell>
          <cell r="C83" t="str">
            <v>Cédrik Klapisch</v>
          </cell>
          <cell r="D83" t="str">
            <v> Romain Duris, Cecile de France, Audrey Tatou</v>
          </cell>
          <cell r="E83" t="str">
            <v> França/Reino Unido</v>
          </cell>
          <cell r="F83">
            <v>2005</v>
          </cell>
          <cell r="G83">
            <v>125</v>
          </cell>
          <cell r="H83" t="str">
            <v> -</v>
          </cell>
          <cell r="I83" t="str">
            <v> 16 anos</v>
          </cell>
          <cell r="J83">
            <v>15065</v>
          </cell>
          <cell r="K83" t="str">
            <v>Europa/MAM</v>
          </cell>
          <cell r="L83">
            <v>38814</v>
          </cell>
          <cell r="M83" t="str">
            <v> São Paulo, Rio de Janeiro</v>
          </cell>
          <cell r="N83">
            <v>7</v>
          </cell>
        </row>
        <row r="84">
          <cell r="A84" t="str">
            <v>A grande viagem </v>
          </cell>
          <cell r="B84" t="str">
            <v>Le Grand Voyage</v>
          </cell>
          <cell r="C84" t="str">
            <v>Ismael Ferroukhi</v>
          </cell>
          <cell r="D84" t="str">
            <v> Nicolas Calazé, Mohamed Majd</v>
          </cell>
          <cell r="E84" t="str">
            <v> Marrocos/França</v>
          </cell>
          <cell r="F84">
            <v>2004</v>
          </cell>
          <cell r="G84">
            <v>108</v>
          </cell>
          <cell r="H84" t="str">
            <v> drama</v>
          </cell>
          <cell r="I84" t="str">
            <v> 12 anos</v>
          </cell>
          <cell r="J84">
            <v>151</v>
          </cell>
          <cell r="K84" t="str">
            <v>Califórnia</v>
          </cell>
          <cell r="L84">
            <v>38814</v>
          </cell>
          <cell r="M84" t="str">
            <v> São Paulo</v>
          </cell>
          <cell r="N84">
            <v>1</v>
          </cell>
        </row>
        <row r="85">
          <cell r="A85" t="str">
            <v>Irma Vap – O retorno </v>
          </cell>
          <cell r="B85" t="str">
            <v>Irma Vap – O retorno </v>
          </cell>
          <cell r="C85" t="str">
            <v>Carla Camurati</v>
          </cell>
          <cell r="D85" t="str">
            <v> Ney Latorraca, Marco Nanini, Tiago Fragoso, Marcos Caruso</v>
          </cell>
          <cell r="E85" t="str">
            <v>Brasil</v>
          </cell>
          <cell r="F85">
            <v>2006</v>
          </cell>
          <cell r="G85">
            <v>80</v>
          </cell>
          <cell r="H85" t="str">
            <v> comédia</v>
          </cell>
          <cell r="I85" t="str">
            <v> 12 anos</v>
          </cell>
          <cell r="J85">
            <v>15193</v>
          </cell>
          <cell r="K85" t="str">
            <v>Downtown</v>
          </cell>
          <cell r="L85">
            <v>38814</v>
          </cell>
          <cell r="M85" t="str">
            <v/>
          </cell>
          <cell r="N85">
            <v>100</v>
          </cell>
        </row>
        <row r="86">
          <cell r="A86" t="str">
            <v>Manual do amor </v>
          </cell>
          <cell r="B86" t="str">
            <v>Manuale d’amore</v>
          </cell>
          <cell r="C86" t="str">
            <v>Giovani Veronesi</v>
          </cell>
          <cell r="D86" t="str">
            <v> Carlo Verdone, Silvio Muccino</v>
          </cell>
          <cell r="E86" t="str">
            <v> Itália</v>
          </cell>
          <cell r="F86">
            <v>2005</v>
          </cell>
          <cell r="G86">
            <v>110</v>
          </cell>
          <cell r="H86" t="str">
            <v> drama</v>
          </cell>
          <cell r="I86" t="str">
            <v> 14 anos</v>
          </cell>
          <cell r="J86">
            <v>15085</v>
          </cell>
          <cell r="K86" t="str">
            <v>Paris</v>
          </cell>
          <cell r="L86">
            <v>38814</v>
          </cell>
          <cell r="M86" t="str">
            <v> São Paulo, Rio de Janeiro</v>
          </cell>
        </row>
        <row r="87">
          <cell r="A87" t="str">
            <v>O mundo de Jack e Rose </v>
          </cell>
          <cell r="B87" t="str">
            <v>The Ballad of Jack and Rose</v>
          </cell>
          <cell r="C87" t="str">
            <v>Rebecca Miller</v>
          </cell>
          <cell r="D87" t="str">
            <v> -</v>
          </cell>
          <cell r="E87" t="str">
            <v> EUA</v>
          </cell>
          <cell r="F87">
            <v>2005</v>
          </cell>
          <cell r="G87">
            <v>112</v>
          </cell>
          <cell r="H87" t="str">
            <v> drama</v>
          </cell>
          <cell r="I87" t="str">
            <v> 14 anos</v>
          </cell>
          <cell r="J87">
            <v>11006</v>
          </cell>
          <cell r="K87" t="str">
            <v>Imagem</v>
          </cell>
          <cell r="L87">
            <v>38814</v>
          </cell>
          <cell r="M87" t="str">
            <v> Rio de Janeiro (obs: estreou em São Paulo em 25/11/2005)</v>
          </cell>
        </row>
        <row r="88">
          <cell r="A88" t="str">
            <v>Não é você, sou eu </v>
          </cell>
          <cell r="B88" t="str">
            <v>No sos vos, so yo</v>
          </cell>
          <cell r="C88" t="str">
            <v>Juan Taratuto</v>
          </cell>
          <cell r="D88" t="str">
            <v> -</v>
          </cell>
          <cell r="E88" t="str">
            <v> Argentina</v>
          </cell>
          <cell r="F88">
            <v>2005</v>
          </cell>
          <cell r="G88">
            <v>105</v>
          </cell>
          <cell r="H88" t="str">
            <v> comédia</v>
          </cell>
          <cell r="I88" t="str">
            <v> 14 anos</v>
          </cell>
          <cell r="J88">
            <v>15104</v>
          </cell>
          <cell r="K88" t="str">
            <v>Pandora</v>
          </cell>
          <cell r="L88">
            <v>38814</v>
          </cell>
          <cell r="M88" t="str">
            <v> Rio de Janeiro (obs: estreou em São Paulo em 24/3/2006)</v>
          </cell>
          <cell r="N88" t="str">
            <v>3 em 24/03/2006</v>
          </cell>
        </row>
        <row r="89">
          <cell r="A89" t="str">
            <v>V de vingança </v>
          </cell>
          <cell r="B89" t="str">
            <v>V for Vendetta</v>
          </cell>
          <cell r="C89" t="str">
            <v>James McTeigue</v>
          </cell>
          <cell r="D89" t="str">
            <v> Natalie Portman, Hugo Weaving, Stephen Rea</v>
          </cell>
          <cell r="E89" t="str">
            <v> EUA</v>
          </cell>
          <cell r="F89">
            <v>2005</v>
          </cell>
          <cell r="G89">
            <v>131</v>
          </cell>
          <cell r="H89" t="str">
            <v> aventura</v>
          </cell>
          <cell r="I89" t="str">
            <v> 16 anos</v>
          </cell>
          <cell r="J89">
            <v>15153</v>
          </cell>
          <cell r="K89" t="str">
            <v>Warner</v>
          </cell>
          <cell r="L89">
            <v>38814</v>
          </cell>
          <cell r="M89" t="str">
            <v/>
          </cell>
          <cell r="N89">
            <v>100</v>
          </cell>
        </row>
        <row r="90">
          <cell r="A90" t="str">
            <v>O albergue </v>
          </cell>
          <cell r="B90" t="str">
            <v>Hostel</v>
          </cell>
          <cell r="C90" t="str">
            <v>Eli Roth</v>
          </cell>
          <cell r="D90" t="str">
            <v> Jay Hernandez, Eric Richardson, Jennifer Lim</v>
          </cell>
          <cell r="E90" t="str">
            <v> EUA</v>
          </cell>
          <cell r="F90">
            <v>2006</v>
          </cell>
          <cell r="G90">
            <v>95</v>
          </cell>
          <cell r="H90" t="str">
            <v> terror</v>
          </cell>
          <cell r="I90" t="str">
            <v> 18 anos</v>
          </cell>
          <cell r="J90">
            <v>15142</v>
          </cell>
          <cell r="K90" t="str">
            <v>Sony</v>
          </cell>
          <cell r="L90">
            <v>38821</v>
          </cell>
          <cell r="M90" t="str">
            <v/>
          </cell>
          <cell r="N90">
            <v>101</v>
          </cell>
        </row>
        <row r="91">
          <cell r="A91" t="str">
            <v>Árido Movie </v>
          </cell>
          <cell r="B91" t="str">
            <v>Árido Movie </v>
          </cell>
          <cell r="C91" t="str">
            <v>Lírio Ferreira</v>
          </cell>
          <cell r="D91" t="str">
            <v> Guilherme Weber, Selton Mello, Mariana Lima, Paulo César Pereio</v>
          </cell>
          <cell r="E91" t="str">
            <v>Brasil</v>
          </cell>
          <cell r="F91">
            <v>2005</v>
          </cell>
          <cell r="G91">
            <v>100</v>
          </cell>
          <cell r="H91" t="str">
            <v> drama</v>
          </cell>
          <cell r="I91" t="str">
            <v> 16 anos</v>
          </cell>
          <cell r="J91">
            <v>15169</v>
          </cell>
          <cell r="K91" t="str">
            <v>Europa/MAM</v>
          </cell>
          <cell r="L91">
            <v>38821</v>
          </cell>
          <cell r="M91" t="str">
            <v/>
          </cell>
          <cell r="N91">
            <v>3</v>
          </cell>
        </row>
        <row r="92">
          <cell r="A92" t="str">
            <v>Armações do amor </v>
          </cell>
          <cell r="B92" t="str">
            <v>Failure to Launch</v>
          </cell>
          <cell r="C92" t="str">
            <v>Tom Dey</v>
          </cell>
          <cell r="D92" t="str">
            <v> Matthew Mcconaughey, Sarah Jessica Parker</v>
          </cell>
          <cell r="E92" t="str">
            <v> EUA</v>
          </cell>
          <cell r="F92">
            <v>2006</v>
          </cell>
          <cell r="G92">
            <v>97</v>
          </cell>
          <cell r="H92" t="str">
            <v> comédia romântica</v>
          </cell>
          <cell r="I92" t="str">
            <v> 12 anos</v>
          </cell>
          <cell r="J92">
            <v>15191</v>
          </cell>
          <cell r="K92" t="str">
            <v>UIP</v>
          </cell>
          <cell r="L92">
            <v>38821</v>
          </cell>
          <cell r="M92" t="str">
            <v/>
          </cell>
          <cell r="N92">
            <v>110</v>
          </cell>
        </row>
        <row r="93">
          <cell r="A93" t="str">
            <v>Em fuga </v>
          </cell>
          <cell r="B93" t="str">
            <v>Cavale</v>
          </cell>
          <cell r="C93" t="str">
            <v>Lucas Belvaux</v>
          </cell>
          <cell r="D93" t="str">
            <v> Lucas Belvaux, Catherine Frot, Ornella Mutti</v>
          </cell>
          <cell r="E93" t="str">
            <v> França</v>
          </cell>
          <cell r="F93">
            <v>2002</v>
          </cell>
          <cell r="G93">
            <v>111</v>
          </cell>
          <cell r="H93" t="str">
            <v> drama</v>
          </cell>
          <cell r="I93" t="str">
            <v> 14 anos</v>
          </cell>
          <cell r="J93">
            <v>15198</v>
          </cell>
          <cell r="K93" t="str">
            <v>Imovision</v>
          </cell>
          <cell r="L93">
            <v>38821</v>
          </cell>
          <cell r="M93" t="str">
            <v> São Paulo</v>
          </cell>
          <cell r="N93">
            <v>2</v>
          </cell>
        </row>
        <row r="94">
          <cell r="A94" t="str">
            <v>A lula e a baleia </v>
          </cell>
          <cell r="B94" t="str">
            <v>The Squid and the Whale</v>
          </cell>
          <cell r="C94" t="str">
            <v>Noah Baumbach</v>
          </cell>
          <cell r="D94" t="str">
            <v> Jeff Daniels, Laura Linney, Anna Paquin</v>
          </cell>
          <cell r="E94" t="str">
            <v> EUA</v>
          </cell>
          <cell r="F94">
            <v>2005</v>
          </cell>
          <cell r="G94">
            <v>80</v>
          </cell>
          <cell r="H94" t="str">
            <v> drama</v>
          </cell>
          <cell r="I94" t="str">
            <v> 14 anos</v>
          </cell>
          <cell r="J94">
            <v>15122</v>
          </cell>
          <cell r="K94" t="str">
            <v>Sony</v>
          </cell>
          <cell r="L94">
            <v>38821</v>
          </cell>
          <cell r="M94" t="str">
            <v/>
          </cell>
          <cell r="N94">
            <v>9</v>
          </cell>
        </row>
        <row r="95">
          <cell r="A95" t="str">
            <v>Pele de asno </v>
          </cell>
          <cell r="B95" t="str">
            <v>Peau d’âne</v>
          </cell>
          <cell r="C95" t="str">
            <v>Jacques Demy</v>
          </cell>
          <cell r="D95" t="str">
            <v> Catherine Deneuve, Jean Marais, Delphone Seyrig, Jacques Perrin</v>
          </cell>
          <cell r="E95" t="str">
            <v> França</v>
          </cell>
          <cell r="F95">
            <v>1970</v>
          </cell>
          <cell r="G95">
            <v>100</v>
          </cell>
          <cell r="H95" t="str">
            <v> infantil</v>
          </cell>
          <cell r="I95" t="str">
            <v> livre</v>
          </cell>
          <cell r="J95">
            <v>15058</v>
          </cell>
          <cell r="K95" t="str">
            <v>Filmes do Estação</v>
          </cell>
          <cell r="L95">
            <v>38821</v>
          </cell>
          <cell r="M95" t="str">
            <v> São Paulo, Rio de Janeiro, Brasília, Belo Horizonte</v>
          </cell>
          <cell r="N95" t="str">
            <v>8 salas-relanç</v>
          </cell>
        </row>
        <row r="96">
          <cell r="A96" t="str">
            <v>Selvagem </v>
          </cell>
          <cell r="B96" t="str">
            <v>The Wild</v>
          </cell>
          <cell r="C96" t="str">
            <v>Steve ‘Spaz’ Williams</v>
          </cell>
          <cell r="D96" t="str">
            <v> Kiefer Sutherland, James Belushi</v>
          </cell>
          <cell r="E96" t="str">
            <v> EUA</v>
          </cell>
          <cell r="F96">
            <v>2006</v>
          </cell>
          <cell r="G96">
            <v>94</v>
          </cell>
          <cell r="H96" t="str">
            <v> animação</v>
          </cell>
          <cell r="I96" t="str">
            <v> livre</v>
          </cell>
          <cell r="J96">
            <v>4870</v>
          </cell>
          <cell r="K96" t="str">
            <v>Buena Vista</v>
          </cell>
          <cell r="L96">
            <v>38821</v>
          </cell>
          <cell r="M96" t="str">
            <v/>
          </cell>
          <cell r="N96">
            <v>202</v>
          </cell>
        </row>
        <row r="97">
          <cell r="A97" t="str">
            <v>Violação de domicílio </v>
          </cell>
          <cell r="B97" t="str">
            <v>Private</v>
          </cell>
          <cell r="C97" t="str">
            <v>Saverio Constanzo</v>
          </cell>
          <cell r="D97" t="str">
            <v> -</v>
          </cell>
          <cell r="E97" t="str">
            <v> Itália</v>
          </cell>
          <cell r="F97">
            <v>2004</v>
          </cell>
          <cell r="G97">
            <v>90</v>
          </cell>
          <cell r="H97" t="str">
            <v> drama</v>
          </cell>
          <cell r="I97" t="str">
            <v> 12 anos</v>
          </cell>
          <cell r="J97">
            <v>15025</v>
          </cell>
          <cell r="K97" t="str">
            <v>Europa/MAM</v>
          </cell>
          <cell r="L97">
            <v>38821</v>
          </cell>
          <cell r="M97" t="str">
            <v> Rio de Janeiro (obs estreou em São Paulo em 31/3/2006)</v>
          </cell>
          <cell r="N97" t="str">
            <v>3 em 31/03/2006</v>
          </cell>
        </row>
        <row r="98">
          <cell r="A98" t="str">
            <v>Aquamarine </v>
          </cell>
          <cell r="B98" t="str">
            <v>Aquamarine </v>
          </cell>
          <cell r="C98" t="str">
            <v>Elizabeth Allen</v>
          </cell>
          <cell r="D98" t="str">
            <v> Sarah Paxton, Emma Roberts, Joana Lavesque</v>
          </cell>
          <cell r="E98" t="str">
            <v>EUA</v>
          </cell>
          <cell r="F98">
            <v>2006</v>
          </cell>
          <cell r="G98">
            <v>103</v>
          </cell>
          <cell r="H98" t="str">
            <v> comédia</v>
          </cell>
          <cell r="I98" t="str">
            <v> livre</v>
          </cell>
          <cell r="J98">
            <v>15172</v>
          </cell>
          <cell r="K98" t="str">
            <v>Fox</v>
          </cell>
          <cell r="L98">
            <v>38828</v>
          </cell>
          <cell r="M98" t="str">
            <v/>
          </cell>
          <cell r="N98">
            <v>48</v>
          </cell>
        </row>
        <row r="99">
          <cell r="A99" t="str">
            <v>Brasília 18% </v>
          </cell>
          <cell r="B99" t="str">
            <v>Brasília 18% </v>
          </cell>
          <cell r="C99" t="str">
            <v>Nelson Pereira dos Santos</v>
          </cell>
          <cell r="D99" t="str">
            <v> Carlos Alberto Riccelli, Karine Carvalho, Malu Mader, Bruna Lombardi, Carlos Vereza, Othon Bastos, Michel Melamed</v>
          </cell>
          <cell r="E99" t="str">
            <v>Brasil</v>
          </cell>
          <cell r="F99">
            <v>2006</v>
          </cell>
          <cell r="G99">
            <v>102</v>
          </cell>
          <cell r="H99" t="str">
            <v> drama</v>
          </cell>
          <cell r="I99" t="str">
            <v> a definir</v>
          </cell>
          <cell r="J99">
            <v>15201</v>
          </cell>
          <cell r="K99" t="str">
            <v>Sony</v>
          </cell>
          <cell r="L99">
            <v>38828</v>
          </cell>
          <cell r="M99" t="str">
            <v/>
          </cell>
          <cell r="N99">
            <v>46</v>
          </cell>
        </row>
        <row r="100">
          <cell r="A100" t="str">
            <v>16 quadras </v>
          </cell>
          <cell r="B100" t="str">
            <v>16 Blocks</v>
          </cell>
          <cell r="C100" t="str">
            <v>Richard Donner</v>
          </cell>
          <cell r="D100" t="str">
            <v> Bruce Willis, Mos Def, David Morse</v>
          </cell>
          <cell r="E100" t="str">
            <v> EUA</v>
          </cell>
          <cell r="F100">
            <v>2006</v>
          </cell>
          <cell r="G100">
            <v>118</v>
          </cell>
          <cell r="H100" t="str">
            <v> ação</v>
          </cell>
          <cell r="I100" t="str">
            <v> 14 anos</v>
          </cell>
          <cell r="J100">
            <v>15174</v>
          </cell>
          <cell r="K100" t="str">
            <v>Imagem</v>
          </cell>
          <cell r="L100">
            <v>38828</v>
          </cell>
          <cell r="M100" t="str">
            <v/>
          </cell>
          <cell r="N100">
            <v>125</v>
          </cell>
        </row>
        <row r="101">
          <cell r="A101" t="str">
            <v>Enron – Os mais espertos da sala </v>
          </cell>
          <cell r="B101" t="str">
            <v>Enron – The Smartest Guys in the Room</v>
          </cell>
          <cell r="C101" t="str">
            <v>Alex Gibney</v>
          </cell>
          <cell r="D101" t="str">
            <v> -</v>
          </cell>
          <cell r="E101" t="str">
            <v> EUA</v>
          </cell>
          <cell r="F101">
            <v>2005</v>
          </cell>
          <cell r="G101">
            <v>109</v>
          </cell>
          <cell r="H101" t="str">
            <v> documentário</v>
          </cell>
          <cell r="I101" t="str">
            <v> 14 anos</v>
          </cell>
          <cell r="J101">
            <v>20658</v>
          </cell>
          <cell r="K101" t="str">
            <v>Paris</v>
          </cell>
          <cell r="L101">
            <v>38828</v>
          </cell>
          <cell r="M101" t="str">
            <v> Rio de Janeiro (obs: estreou em São Paulo em 14/4/2006)</v>
          </cell>
        </row>
        <row r="102">
          <cell r="A102" t="str">
            <v>Ginga – A alma do futebol brasileiro </v>
          </cell>
          <cell r="B102" t="str">
            <v>Ginga – A alma do futebol brasileiro </v>
          </cell>
          <cell r="C102" t="str">
            <v>Hank Levine, Marcelo Machado e Tocha Alves</v>
          </cell>
          <cell r="D102" t="str">
            <v> -</v>
          </cell>
          <cell r="E102" t="str">
            <v>Brasil</v>
          </cell>
          <cell r="F102">
            <v>2006</v>
          </cell>
          <cell r="G102">
            <v>80</v>
          </cell>
          <cell r="H102" t="str">
            <v> documentário</v>
          </cell>
          <cell r="I102" t="str">
            <v> livre</v>
          </cell>
          <cell r="J102">
            <v>15731</v>
          </cell>
          <cell r="K102" t="str">
            <v>02 Filmes</v>
          </cell>
          <cell r="L102">
            <v>38828</v>
          </cell>
          <cell r="M102" t="str">
            <v> São Paulo, Rio de Janeiro, Brasília, Belo Horizonte</v>
          </cell>
          <cell r="N102">
            <v>3</v>
          </cell>
        </row>
        <row r="103">
          <cell r="A103" t="str">
            <v>Estrela solitária </v>
          </cell>
          <cell r="B103" t="str">
            <v>Don’t Come Knockin’</v>
          </cell>
          <cell r="C103" t="str">
            <v>Wim Wenders</v>
          </cell>
          <cell r="D103" t="str">
            <v> Sam Shepard, Jessica Lange, Tim Roth, Sarah Polley</v>
          </cell>
          <cell r="E103" t="str">
            <v> Alemanha/EUA</v>
          </cell>
          <cell r="F103">
            <v>2005</v>
          </cell>
          <cell r="G103">
            <v>122</v>
          </cell>
          <cell r="H103" t="str">
            <v> drama</v>
          </cell>
          <cell r="I103" t="str">
            <v> 14 anos</v>
          </cell>
          <cell r="J103">
            <v>5230</v>
          </cell>
          <cell r="K103" t="str">
            <v>Europa/MAM/Golden</v>
          </cell>
          <cell r="L103">
            <v>38828</v>
          </cell>
          <cell r="M103" t="str">
            <v> São Paulo, Rio de Janeiro</v>
          </cell>
          <cell r="N103">
            <v>6</v>
          </cell>
        </row>
        <row r="104">
          <cell r="A104" t="str">
            <v>Instinto Selvagem 2 </v>
          </cell>
          <cell r="B104" t="str">
            <v>Basic Instinct 2</v>
          </cell>
          <cell r="C104" t="str">
            <v>Michael Caton Jones</v>
          </cell>
          <cell r="D104" t="str">
            <v> Sharon Stone, David Morrissey, Charlotte Rampling</v>
          </cell>
          <cell r="E104" t="str">
            <v> EUA</v>
          </cell>
          <cell r="F104">
            <v>2006</v>
          </cell>
          <cell r="G104">
            <v>114</v>
          </cell>
          <cell r="H104" t="str">
            <v> suspense</v>
          </cell>
          <cell r="I104" t="str">
            <v> 18 anos</v>
          </cell>
          <cell r="J104">
            <v>15167</v>
          </cell>
          <cell r="K104" t="str">
            <v>Buena Vista</v>
          </cell>
          <cell r="L104">
            <v>38828</v>
          </cell>
          <cell r="M104" t="str">
            <v/>
          </cell>
          <cell r="N104">
            <v>152</v>
          </cell>
        </row>
        <row r="105">
          <cell r="A105" t="str">
            <v>Retratos de família </v>
          </cell>
          <cell r="B105" t="str">
            <v>Junebug</v>
          </cell>
          <cell r="C105" t="str">
            <v>Phil Morrison</v>
          </cell>
          <cell r="D105" t="str">
            <v> Embeth Davidtz, David Kuhn, Alessandro Nivola, Amy Adams</v>
          </cell>
          <cell r="E105" t="str">
            <v> EUA</v>
          </cell>
          <cell r="F105">
            <v>2005</v>
          </cell>
          <cell r="G105">
            <v>106</v>
          </cell>
          <cell r="H105" t="str">
            <v> drama</v>
          </cell>
          <cell r="I105" t="str">
            <v> a definir</v>
          </cell>
          <cell r="J105">
            <v>15202</v>
          </cell>
          <cell r="K105" t="str">
            <v>Paris</v>
          </cell>
          <cell r="L105">
            <v>38828</v>
          </cell>
          <cell r="M105" t="str">
            <v> Rio de Janeiro</v>
          </cell>
        </row>
        <row r="106">
          <cell r="A106" t="str">
            <v>Achados e perdidos </v>
          </cell>
          <cell r="B106" t="str">
            <v>Achados e perdidos </v>
          </cell>
          <cell r="C106" t="str">
            <v>José Joffily</v>
          </cell>
          <cell r="D106" t="str">
            <v> Antonio Fagundes, Zezé Polessa, Juliana Kunst</v>
          </cell>
          <cell r="E106" t="str">
            <v>Brasil</v>
          </cell>
          <cell r="F106">
            <v>2005</v>
          </cell>
          <cell r="G106">
            <v>100</v>
          </cell>
          <cell r="H106" t="str">
            <v> drama</v>
          </cell>
          <cell r="I106" t="str">
            <v> 18 anos</v>
          </cell>
          <cell r="J106">
            <v>15183</v>
          </cell>
          <cell r="K106" t="str">
            <v>Imagem</v>
          </cell>
          <cell r="L106">
            <v>38835</v>
          </cell>
          <cell r="M106" t="str">
            <v/>
          </cell>
          <cell r="N106">
            <v>20</v>
          </cell>
        </row>
        <row r="107">
          <cell r="A107" t="str">
            <v>Acordo quebrado </v>
          </cell>
          <cell r="B107" t="str">
            <v>Après la vie</v>
          </cell>
          <cell r="C107" t="str">
            <v>Lucas Belvaux</v>
          </cell>
          <cell r="D107" t="str">
            <v> Dominique Blanc, Gilbert Melki, Ornella Mutti</v>
          </cell>
          <cell r="E107" t="str">
            <v> França</v>
          </cell>
          <cell r="F107">
            <v>2002</v>
          </cell>
          <cell r="G107">
            <v>124</v>
          </cell>
          <cell r="H107" t="str">
            <v> drama</v>
          </cell>
          <cell r="I107" t="str">
            <v> 14 anos</v>
          </cell>
          <cell r="J107">
            <v>20993</v>
          </cell>
          <cell r="K107" t="str">
            <v>Imovision</v>
          </cell>
          <cell r="L107">
            <v>38835</v>
          </cell>
          <cell r="M107" t="str">
            <v> São Paulo (obs: estreou no Rio de Janeiro em 21/4/2006)</v>
          </cell>
          <cell r="N107" t="str">
            <v>2 em 21/04/2006</v>
          </cell>
        </row>
        <row r="108">
          <cell r="A108" t="str">
            <v>A festa de Margarette </v>
          </cell>
          <cell r="B108" t="str">
            <v>A festa de Margarette </v>
          </cell>
          <cell r="C108" t="str">
            <v>Renato Falcão</v>
          </cell>
          <cell r="D108" t="str">
            <v> Ique Gómez, Ilana Kaplan, Carmen Silva</v>
          </cell>
          <cell r="E108" t="str">
            <v>Brasil</v>
          </cell>
          <cell r="F108">
            <v>2002</v>
          </cell>
          <cell r="G108">
            <v>80</v>
          </cell>
          <cell r="H108" t="str">
            <v> drama</v>
          </cell>
          <cell r="I108" t="str">
            <v> a definir</v>
          </cell>
          <cell r="J108">
            <v>125578</v>
          </cell>
          <cell r="K108" t="str">
            <v>dist. própria</v>
          </cell>
          <cell r="L108">
            <v>38835</v>
          </cell>
          <cell r="M108" t="str">
            <v> Rio de Janeiro</v>
          </cell>
          <cell r="N108">
            <v>2</v>
          </cell>
        </row>
        <row r="109">
          <cell r="A109" t="str">
            <v>O novo mundo </v>
          </cell>
          <cell r="B109" t="str">
            <v>The New World</v>
          </cell>
          <cell r="C109" t="str">
            <v>Terrence Malick</v>
          </cell>
          <cell r="D109" t="str">
            <v> -</v>
          </cell>
          <cell r="E109" t="str">
            <v> EUA</v>
          </cell>
          <cell r="F109">
            <v>2005</v>
          </cell>
          <cell r="G109">
            <v>135</v>
          </cell>
          <cell r="H109" t="str">
            <v> drama</v>
          </cell>
          <cell r="I109" t="str">
            <v> 10 anos</v>
          </cell>
          <cell r="J109">
            <v>15149</v>
          </cell>
          <cell r="K109" t="str">
            <v>PlayArte</v>
          </cell>
          <cell r="L109">
            <v>38835</v>
          </cell>
          <cell r="M109" t="str">
            <v> Rio de Janeiro (obs: estreou em outras praças em 14/4/2006)</v>
          </cell>
        </row>
        <row r="110">
          <cell r="A110" t="str">
            <v>Resgate abaixo de zero </v>
          </cell>
          <cell r="B110" t="str">
            <v>Eight Below</v>
          </cell>
          <cell r="C110" t="str">
            <v>Frank Marshall</v>
          </cell>
          <cell r="D110" t="str">
            <v> Paul Walker, Jason Biggs, Bruce Greenwood</v>
          </cell>
          <cell r="E110" t="str">
            <v> EUA</v>
          </cell>
          <cell r="F110">
            <v>2006</v>
          </cell>
          <cell r="G110">
            <v>120</v>
          </cell>
          <cell r="H110" t="str">
            <v> aventura</v>
          </cell>
          <cell r="I110" t="str">
            <v> livre</v>
          </cell>
          <cell r="J110">
            <v>15186</v>
          </cell>
          <cell r="K110" t="str">
            <v>Buena Vista</v>
          </cell>
          <cell r="L110">
            <v>38835</v>
          </cell>
          <cell r="M110" t="str">
            <v/>
          </cell>
          <cell r="N110">
            <v>70</v>
          </cell>
        </row>
        <row r="111">
          <cell r="A111" t="str">
            <v>Tempo de valentes </v>
          </cell>
          <cell r="B111" t="str">
            <v>Tiempo de valientes</v>
          </cell>
          <cell r="C111" t="str">
            <v>Danian Szifron</v>
          </cell>
          <cell r="D111" t="str">
            <v> Martin Adjemian, Ernesto Cláudio, Oscar Ferreiro</v>
          </cell>
          <cell r="E111" t="str">
            <v> Argentina</v>
          </cell>
          <cell r="F111">
            <v>2005</v>
          </cell>
          <cell r="G111">
            <v>112</v>
          </cell>
          <cell r="H111" t="str">
            <v> comédia</v>
          </cell>
          <cell r="I111" t="str">
            <v> a definir</v>
          </cell>
          <cell r="J111">
            <v>15159</v>
          </cell>
          <cell r="K111" t="str">
            <v>Fox</v>
          </cell>
          <cell r="L111">
            <v>38835</v>
          </cell>
          <cell r="M111" t="str">
            <v/>
          </cell>
          <cell r="N111">
            <v>12</v>
          </cell>
        </row>
        <row r="112">
          <cell r="A112" t="str">
            <v>Terapia do amor </v>
          </cell>
          <cell r="B112" t="str">
            <v>Prime</v>
          </cell>
          <cell r="C112" t="str">
            <v>Ben Younger</v>
          </cell>
          <cell r="D112" t="str">
            <v> Meryl Streep, Uma Thurman, Bryan Greenberg</v>
          </cell>
          <cell r="E112" t="str">
            <v> EUA</v>
          </cell>
          <cell r="F112">
            <v>2005</v>
          </cell>
          <cell r="G112">
            <v>105</v>
          </cell>
          <cell r="H112" t="str">
            <v> comédia</v>
          </cell>
          <cell r="I112" t="str">
            <v> 12 anos</v>
          </cell>
          <cell r="J112">
            <v>15199</v>
          </cell>
          <cell r="K112" t="str">
            <v>Europa/MAM</v>
          </cell>
          <cell r="L112">
            <v>38835</v>
          </cell>
          <cell r="M112" t="str">
            <v/>
          </cell>
          <cell r="N112">
            <v>107</v>
          </cell>
        </row>
        <row r="113">
          <cell r="A113" t="str">
            <v>Tudo por dinheiro </v>
          </cell>
          <cell r="B113" t="str">
            <v>Two for the Money</v>
          </cell>
          <cell r="C113" t="str">
            <v>D. J. Caruso</v>
          </cell>
          <cell r="D113" t="str">
            <v> Al Pacino, Matthew McConaughey, Rene Russo</v>
          </cell>
          <cell r="E113" t="str">
            <v> EUA</v>
          </cell>
          <cell r="F113">
            <v>2005</v>
          </cell>
          <cell r="G113">
            <v>122</v>
          </cell>
          <cell r="H113" t="str">
            <v> drama</v>
          </cell>
          <cell r="I113" t="str">
            <v> 14 anos</v>
          </cell>
          <cell r="J113">
            <v>15190</v>
          </cell>
          <cell r="K113" t="str">
            <v>UIP</v>
          </cell>
          <cell r="L113">
            <v>38835</v>
          </cell>
          <cell r="M113" t="str">
            <v/>
          </cell>
          <cell r="N113">
            <v>60</v>
          </cell>
        </row>
        <row r="114">
          <cell r="A114" t="str">
            <v>Ultravioleta </v>
          </cell>
          <cell r="B114" t="str">
            <v>Ultraviolet</v>
          </cell>
          <cell r="C114" t="str">
            <v>Kurt Wimmer</v>
          </cell>
          <cell r="D114" t="str">
            <v> Milla Jovovich, Cameron Bright</v>
          </cell>
          <cell r="E114" t="str">
            <v> EUA</v>
          </cell>
          <cell r="F114">
            <v>2006</v>
          </cell>
          <cell r="G114">
            <v>88</v>
          </cell>
          <cell r="H114" t="str">
            <v> terror</v>
          </cell>
          <cell r="I114" t="str">
            <v> 14 anos</v>
          </cell>
          <cell r="J114">
            <v>15188</v>
          </cell>
          <cell r="K114" t="str">
            <v>Sony</v>
          </cell>
          <cell r="L114">
            <v>38835</v>
          </cell>
          <cell r="M114" t="str">
            <v/>
          </cell>
          <cell r="N114">
            <v>51</v>
          </cell>
        </row>
        <row r="115">
          <cell r="A115" t="str">
            <v>Caché </v>
          </cell>
          <cell r="B115" t="str">
            <v>Cache</v>
          </cell>
          <cell r="C115" t="str">
            <v>Michael Haneke</v>
          </cell>
          <cell r="D115" t="str">
            <v> Daniel Auteil, Juliette Binoche</v>
          </cell>
          <cell r="E115" t="str">
            <v> França</v>
          </cell>
          <cell r="F115">
            <v>2005</v>
          </cell>
          <cell r="G115">
            <v>117</v>
          </cell>
          <cell r="H115" t="str">
            <v> drama</v>
          </cell>
          <cell r="I115" t="str">
            <v> 16 anos</v>
          </cell>
          <cell r="J115">
            <v>15207</v>
          </cell>
          <cell r="K115" t="str">
            <v>Califórnia</v>
          </cell>
          <cell r="L115">
            <v>38842</v>
          </cell>
          <cell r="M115" t="str">
            <v/>
          </cell>
          <cell r="N115">
            <v>15</v>
          </cell>
        </row>
        <row r="116">
          <cell r="A116" t="str">
            <v>Um casal admirável </v>
          </cell>
          <cell r="B116" t="str">
            <v>Un couple épatant</v>
          </cell>
          <cell r="C116" t="str">
            <v>Lucas Belvaux</v>
          </cell>
          <cell r="D116" t="str">
            <v> -</v>
          </cell>
          <cell r="E116" t="str">
            <v> França</v>
          </cell>
          <cell r="F116">
            <v>2002</v>
          </cell>
          <cell r="G116">
            <v>97</v>
          </cell>
          <cell r="H116" t="str">
            <v> drama</v>
          </cell>
          <cell r="I116" t="str">
            <v> 14 anos</v>
          </cell>
          <cell r="J116">
            <v>15187</v>
          </cell>
          <cell r="K116" t="str">
            <v>Imovision</v>
          </cell>
          <cell r="L116">
            <v>38842</v>
          </cell>
          <cell r="M116" t="str">
            <v> Rio de Janeiro (obs: estreou em São Paulo em 21/4/2006)</v>
          </cell>
        </row>
        <row r="117">
          <cell r="A117" t="str">
            <v>Crime Ferpeito </v>
          </cell>
          <cell r="B117" t="str">
            <v>Crimen ferpecto</v>
          </cell>
          <cell r="C117" t="str">
            <v>Alex de la Iglesia</v>
          </cell>
          <cell r="D117" t="str">
            <v> -</v>
          </cell>
          <cell r="E117" t="str">
            <v> Espanha</v>
          </cell>
          <cell r="F117">
            <v>2004</v>
          </cell>
          <cell r="G117">
            <v>103</v>
          </cell>
          <cell r="H117" t="str">
            <v> comédia</v>
          </cell>
          <cell r="I117" t="str">
            <v> 14 anos</v>
          </cell>
          <cell r="J117">
            <v>15095</v>
          </cell>
          <cell r="K117" t="str">
            <v>Art Films</v>
          </cell>
          <cell r="L117">
            <v>38842</v>
          </cell>
          <cell r="M117" t="str">
            <v> São Paulo, Brasília, POA (obs: estreou no Rio de Janeiro em 28/4/2006)</v>
          </cell>
        </row>
        <row r="118">
          <cell r="A118" t="str">
            <v>O dia em que o Brasil esteve aqui </v>
          </cell>
          <cell r="B118" t="str">
            <v>O dia em que o Brasil esteve aqui </v>
          </cell>
          <cell r="C118" t="str">
            <v>Caíto Ortiz e João Dornelas</v>
          </cell>
          <cell r="D118" t="str">
            <v> -</v>
          </cell>
          <cell r="E118" t="str">
            <v>Brasil</v>
          </cell>
          <cell r="F118">
            <v>2006</v>
          </cell>
          <cell r="G118">
            <v>72</v>
          </cell>
          <cell r="H118" t="str">
            <v> documentário</v>
          </cell>
          <cell r="I118" t="str">
            <v> a definir</v>
          </cell>
          <cell r="J118">
            <v>15770</v>
          </cell>
          <cell r="K118" t="str">
            <v>Pródigo Filmes</v>
          </cell>
          <cell r="L118">
            <v>38842</v>
          </cell>
          <cell r="M118" t="str">
            <v> São Paulo</v>
          </cell>
          <cell r="N118">
            <v>6</v>
          </cell>
        </row>
        <row r="119">
          <cell r="A119" t="str">
            <v>Meninas </v>
          </cell>
          <cell r="B119" t="str">
            <v>Meninas </v>
          </cell>
          <cell r="C119" t="str">
            <v>Sandra Werneck e Gisela Câmara</v>
          </cell>
          <cell r="D119" t="str">
            <v> -</v>
          </cell>
          <cell r="E119" t="str">
            <v>Brasil</v>
          </cell>
          <cell r="F119">
            <v>2006</v>
          </cell>
          <cell r="G119">
            <v>71</v>
          </cell>
          <cell r="H119" t="str">
            <v> documentário</v>
          </cell>
          <cell r="I119" t="str">
            <v> livre</v>
          </cell>
          <cell r="J119">
            <v>15260</v>
          </cell>
          <cell r="K119" t="str">
            <v>Downtown</v>
          </cell>
          <cell r="L119">
            <v>38842</v>
          </cell>
          <cell r="M119" t="str">
            <v/>
          </cell>
          <cell r="N119">
            <v>4</v>
          </cell>
        </row>
        <row r="120">
          <cell r="A120" t="str">
            <v>Missão impossível 3 </v>
          </cell>
          <cell r="B120" t="str">
            <v>Mission Impossible 3</v>
          </cell>
          <cell r="C120" t="str">
            <v>Jeffrey Abrams</v>
          </cell>
          <cell r="D120" t="str">
            <v> Tom Cruise, Phillip Seymor Hoffman, Ving Rhames, Michelle Monagham</v>
          </cell>
          <cell r="E120" t="str">
            <v> EUA</v>
          </cell>
          <cell r="F120">
            <v>2006</v>
          </cell>
          <cell r="G120">
            <v>126</v>
          </cell>
          <cell r="H120" t="str">
            <v> ação</v>
          </cell>
          <cell r="I120" t="str">
            <v> a definir</v>
          </cell>
          <cell r="J120">
            <v>15177</v>
          </cell>
          <cell r="K120" t="str">
            <v>UIP</v>
          </cell>
          <cell r="L120">
            <v>38842</v>
          </cell>
          <cell r="M120" t="str">
            <v/>
          </cell>
          <cell r="N120">
            <v>451</v>
          </cell>
        </row>
        <row r="121">
          <cell r="A121" t="str">
            <v>Três enterros </v>
          </cell>
          <cell r="B121" t="str">
            <v>The Three Burials of Melquiades Estrada</v>
          </cell>
          <cell r="C121" t="str">
            <v>Tommy Lee Jones</v>
          </cell>
          <cell r="D121" t="str">
            <v> -</v>
          </cell>
          <cell r="E121" t="str">
            <v> EUA/França</v>
          </cell>
          <cell r="F121">
            <v>2005</v>
          </cell>
          <cell r="G121">
            <v>121</v>
          </cell>
          <cell r="H121" t="str">
            <v> drama</v>
          </cell>
          <cell r="I121" t="str">
            <v> 14 anos</v>
          </cell>
          <cell r="J121">
            <v>15173</v>
          </cell>
          <cell r="K121" t="str">
            <v>Califórnia</v>
          </cell>
          <cell r="L121">
            <v>38842</v>
          </cell>
          <cell r="M121" t="str">
            <v> Rio de Janeiro (obs: estreou em São Paulo e Brasília em 21/4/2006)</v>
          </cell>
        </row>
        <row r="122">
          <cell r="A122" t="str">
            <v>A concepção </v>
          </cell>
          <cell r="B122" t="str">
            <v>A concepção </v>
          </cell>
          <cell r="C122" t="str">
            <v>José Eduardo Belmonte</v>
          </cell>
          <cell r="D122" t="str">
            <v> Matheus Nachtergaele, Milhem Cortaz, Rosanne Holland, Juliano Cazarré, Murilo Grossi</v>
          </cell>
          <cell r="E122" t="str">
            <v>Brasil</v>
          </cell>
          <cell r="F122">
            <v>2005</v>
          </cell>
          <cell r="G122">
            <v>96</v>
          </cell>
          <cell r="H122" t="str">
            <v> drama</v>
          </cell>
          <cell r="I122" t="str">
            <v> 18 anos</v>
          </cell>
          <cell r="J122">
            <v>15286</v>
          </cell>
          <cell r="K122" t="str">
            <v>Imovision</v>
          </cell>
          <cell r="L122">
            <v>38849</v>
          </cell>
          <cell r="M122" t="str">
            <v/>
          </cell>
          <cell r="N122">
            <v>15</v>
          </cell>
        </row>
        <row r="123">
          <cell r="A123" t="str">
            <v>Free Zone </v>
          </cell>
          <cell r="B123" t="str">
            <v>Free Zone</v>
          </cell>
          <cell r="C123" t="str">
            <v>Amos Gitaï</v>
          </cell>
          <cell r="D123" t="str">
            <v> -</v>
          </cell>
          <cell r="E123" t="str">
            <v> França/Israel/Espanha/Bélgica</v>
          </cell>
          <cell r="F123">
            <v>2004</v>
          </cell>
          <cell r="G123">
            <v>94</v>
          </cell>
          <cell r="H123" t="str">
            <v> drama</v>
          </cell>
          <cell r="I123" t="str">
            <v> 12 anos</v>
          </cell>
          <cell r="J123" t="str">
            <v>2 Códigos (15119 - pago; 22950 - não pago.cancelar este último)</v>
          </cell>
          <cell r="K123" t="str">
            <v>Imovision</v>
          </cell>
          <cell r="L123">
            <v>38849</v>
          </cell>
          <cell r="M123" t="str">
            <v> Rio de Janeiro (obs estreou em São Paulo em 20/1/2006)</v>
          </cell>
        </row>
        <row r="124">
          <cell r="A124" t="str">
            <v>A mochila do mascate </v>
          </cell>
          <cell r="B124" t="str">
            <v>A mochila do mascate </v>
          </cell>
          <cell r="C124" t="str">
            <v>Gabriela Greeb</v>
          </cell>
          <cell r="D124" t="str">
            <v> -</v>
          </cell>
          <cell r="E124" t="str">
            <v>Brasil</v>
          </cell>
          <cell r="F124">
            <v>2005</v>
          </cell>
          <cell r="G124">
            <v>73</v>
          </cell>
          <cell r="H124" t="str">
            <v> documentário</v>
          </cell>
          <cell r="I124" t="str">
            <v> livre</v>
          </cell>
          <cell r="J124">
            <v>15921</v>
          </cell>
          <cell r="K124" t="str">
            <v>Copacabana</v>
          </cell>
          <cell r="L124">
            <v>38849</v>
          </cell>
          <cell r="M124" t="str">
            <v> São Paulo, Rio de Janeiro, Brasília</v>
          </cell>
        </row>
        <row r="125">
          <cell r="A125" t="str">
            <v>Meu amor de verão </v>
          </cell>
          <cell r="B125" t="str">
            <v>My Summer of Love</v>
          </cell>
          <cell r="C125" t="str">
            <v>Pawel Pawlikowski</v>
          </cell>
          <cell r="D125" t="str">
            <v> Nathalie Press, Emily Blunt</v>
          </cell>
          <cell r="E125" t="str">
            <v> Reino Unido</v>
          </cell>
          <cell r="F125">
            <v>2004</v>
          </cell>
          <cell r="G125">
            <v>86</v>
          </cell>
          <cell r="H125" t="str">
            <v> romance</v>
          </cell>
          <cell r="I125" t="str">
            <v> 16 anos</v>
          </cell>
          <cell r="J125">
            <v>15029</v>
          </cell>
          <cell r="K125" t="str">
            <v>Europa/MAM</v>
          </cell>
          <cell r="L125">
            <v>38849</v>
          </cell>
          <cell r="M125" t="str">
            <v> Rio de Janeiro</v>
          </cell>
          <cell r="N125">
            <v>8</v>
          </cell>
        </row>
        <row r="126">
          <cell r="A126" t="str">
            <v>O prazer é todo meu </v>
          </cell>
          <cell r="B126" t="str">
            <v>Tout le plaisir est pour moi</v>
          </cell>
          <cell r="C126" t="str">
            <v>Isabelle Broué</v>
          </cell>
          <cell r="D126" t="str">
            <v> Marie Gillain, Julien Boisselier</v>
          </cell>
          <cell r="E126" t="str">
            <v> França</v>
          </cell>
          <cell r="F126">
            <v>2004</v>
          </cell>
          <cell r="G126">
            <v>82</v>
          </cell>
          <cell r="H126" t="str">
            <v> comédia</v>
          </cell>
          <cell r="I126" t="str">
            <v> 16 anos</v>
          </cell>
          <cell r="J126">
            <v>4635</v>
          </cell>
          <cell r="K126" t="str">
            <v>PlayArte</v>
          </cell>
          <cell r="L126">
            <v>38849</v>
          </cell>
          <cell r="M126" t="str">
            <v> São Paulo, Rio de Janeiro</v>
          </cell>
          <cell r="N126">
            <v>7</v>
          </cell>
        </row>
        <row r="127">
          <cell r="A127" t="str">
            <v>Soltando os cachorros </v>
          </cell>
          <cell r="B127" t="str">
            <v>The Shaggy Dog</v>
          </cell>
          <cell r="C127" t="str">
            <v>Brian Robbins</v>
          </cell>
          <cell r="D127" t="str">
            <v> Tim Allen, Kristin Davis</v>
          </cell>
          <cell r="E127" t="str">
            <v> EUA</v>
          </cell>
          <cell r="F127">
            <v>2006</v>
          </cell>
          <cell r="G127">
            <v>98</v>
          </cell>
          <cell r="H127" t="str">
            <v> infantil</v>
          </cell>
          <cell r="I127" t="str">
            <v> livre</v>
          </cell>
          <cell r="J127">
            <v>15137</v>
          </cell>
          <cell r="K127" t="str">
            <v>Buena Vista</v>
          </cell>
          <cell r="L127">
            <v>38849</v>
          </cell>
          <cell r="M127" t="str">
            <v/>
          </cell>
          <cell r="N127">
            <v>61</v>
          </cell>
        </row>
        <row r="128">
          <cell r="A128" t="str">
            <v>Tapete vermelho </v>
          </cell>
          <cell r="B128" t="str">
            <v>Tapete vermelho </v>
          </cell>
          <cell r="C128" t="str">
            <v>Luiz Alberto Pereira</v>
          </cell>
          <cell r="D128" t="str">
            <v> -</v>
          </cell>
          <cell r="E128" t="str">
            <v>Brasil</v>
          </cell>
          <cell r="F128">
            <v>2006</v>
          </cell>
          <cell r="G128">
            <v>100</v>
          </cell>
          <cell r="H128" t="str">
            <v> comédia</v>
          </cell>
          <cell r="I128" t="str">
            <v> 12 anos</v>
          </cell>
          <cell r="J128">
            <v>15287</v>
          </cell>
          <cell r="K128" t="str">
            <v>Pandora</v>
          </cell>
          <cell r="L128">
            <v>38849</v>
          </cell>
          <cell r="M128" t="str">
            <v> Rio de Janeiro (Obs estreou em São Paulo, Belo Horizonte e Brasília em 14/4/2006)</v>
          </cell>
        </row>
        <row r="129">
          <cell r="A129" t="str">
            <v>O código Da Vinci </v>
          </cell>
          <cell r="B129" t="str">
            <v>The Da Vinci Code</v>
          </cell>
          <cell r="C129" t="str">
            <v>Ron Howard</v>
          </cell>
          <cell r="D129" t="str">
            <v> Tom Hanks, Audrey Tatou, Jean Reno, Ian McKellen, Alfred Molina</v>
          </cell>
          <cell r="E129" t="str">
            <v> EUA</v>
          </cell>
          <cell r="F129">
            <v>2006</v>
          </cell>
          <cell r="G129">
            <v>152</v>
          </cell>
          <cell r="H129" t="str">
            <v> suspense</v>
          </cell>
          <cell r="I129" t="str">
            <v> 14 anos</v>
          </cell>
          <cell r="J129">
            <v>4850</v>
          </cell>
          <cell r="K129" t="str">
            <v>Sony</v>
          </cell>
          <cell r="L129">
            <v>38856</v>
          </cell>
          <cell r="M129" t="str">
            <v/>
          </cell>
          <cell r="N129">
            <v>534</v>
          </cell>
        </row>
        <row r="130">
          <cell r="A130" t="str">
            <v>O corte </v>
          </cell>
          <cell r="B130" t="str">
            <v>Le couperet</v>
          </cell>
          <cell r="C130" t="str">
            <v>Costa-Gavras</v>
          </cell>
          <cell r="D130" t="str">
            <v> Jose Garcia, Karin Viard, Olivier Gourmet</v>
          </cell>
          <cell r="E130" t="str">
            <v> França/Bélgica/Espanha</v>
          </cell>
          <cell r="F130">
            <v>2005</v>
          </cell>
          <cell r="G130">
            <v>122</v>
          </cell>
          <cell r="H130" t="str">
            <v> drama</v>
          </cell>
          <cell r="I130" t="str">
            <v> 14 anos</v>
          </cell>
          <cell r="J130">
            <v>15147</v>
          </cell>
          <cell r="K130" t="str">
            <v>Pandora</v>
          </cell>
          <cell r="L130">
            <v>38856</v>
          </cell>
          <cell r="M130" t="str">
            <v> Rio de Janeiro (Obs: estreou em São Paulo em 28/4/2006)</v>
          </cell>
          <cell r="N130" t="str">
            <v>5 em 28/04/2006</v>
          </cell>
        </row>
        <row r="131">
          <cell r="A131" t="str">
            <v>Neste mundo </v>
          </cell>
          <cell r="B131" t="str">
            <v>In This World</v>
          </cell>
          <cell r="C131" t="str">
            <v>Michael Winterbottom</v>
          </cell>
          <cell r="D131" t="str">
            <v> Jamal Udin Torabi, Enayatullah e Hiddayatullah</v>
          </cell>
          <cell r="E131" t="str">
            <v> Inglaterra</v>
          </cell>
          <cell r="F131">
            <v>2002</v>
          </cell>
          <cell r="G131">
            <v>90</v>
          </cell>
          <cell r="H131" t="str">
            <v> drama</v>
          </cell>
          <cell r="I131" t="str">
            <v> 12 anos</v>
          </cell>
          <cell r="J131">
            <v>5823</v>
          </cell>
          <cell r="K131" t="str">
            <v>Mais Filmes</v>
          </cell>
          <cell r="L131">
            <v>38856</v>
          </cell>
          <cell r="M131" t="str">
            <v> Rio de Janeiro (Obs: estreou em São Paulo em 2004)</v>
          </cell>
        </row>
        <row r="132">
          <cell r="A132" t="str">
            <v>A noiva síria </v>
          </cell>
          <cell r="B132" t="str">
            <v>The Syrian Bride</v>
          </cell>
          <cell r="C132" t="str">
            <v>Eran Riklis</v>
          </cell>
          <cell r="D132" t="str">
            <v> Hiam Abbass, Makram Khoury, Clara Khoury</v>
          </cell>
          <cell r="E132" t="str">
            <v> Israel/Alemanha/França</v>
          </cell>
          <cell r="F132">
            <v>2004</v>
          </cell>
          <cell r="G132">
            <v>97</v>
          </cell>
          <cell r="H132" t="str">
            <v> drama</v>
          </cell>
          <cell r="I132" t="str">
            <v> livre</v>
          </cell>
          <cell r="J132">
            <v>15031</v>
          </cell>
          <cell r="K132" t="str">
            <v>Europa/MAM</v>
          </cell>
          <cell r="L132">
            <v>38856</v>
          </cell>
          <cell r="M132" t="str">
            <v/>
          </cell>
          <cell r="N132">
            <v>4</v>
          </cell>
        </row>
        <row r="133">
          <cell r="A133" t="str">
            <v>Araguaia – A conspiração do silêncio </v>
          </cell>
          <cell r="B133" t="str">
            <v>Araguaia – A conspiração do silêncio </v>
          </cell>
          <cell r="C133" t="str">
            <v>Ronaldo Duque</v>
          </cell>
          <cell r="D133" t="str">
            <v> Stephane Brodt, Fernanda Maiorano, Northon Nascimento, Françoise Forton, Fernando Alves Pinto</v>
          </cell>
          <cell r="E133" t="str">
            <v>Brasil</v>
          </cell>
          <cell r="F133">
            <v>2004</v>
          </cell>
          <cell r="G133">
            <v>105</v>
          </cell>
          <cell r="H133" t="str">
            <v> drama</v>
          </cell>
          <cell r="I133" t="str">
            <v> 14 anos</v>
          </cell>
          <cell r="J133">
            <v>5838</v>
          </cell>
          <cell r="K133" t="str">
            <v>Polifilmes</v>
          </cell>
          <cell r="L133">
            <v>38863</v>
          </cell>
          <cell r="M133" t="str">
            <v> São Paulo, Rio de Janeiro, Brasília</v>
          </cell>
          <cell r="N133">
            <v>6</v>
          </cell>
        </row>
        <row r="134">
          <cell r="A134" t="str">
            <v>Rent – Os boêmios </v>
          </cell>
          <cell r="B134" t="str">
            <v>Rent</v>
          </cell>
          <cell r="C134" t="str">
            <v>Chris Columbus</v>
          </cell>
          <cell r="D134" t="str">
            <v> Rosario Dawson, Taye Diggs</v>
          </cell>
          <cell r="E134" t="str">
            <v> EUA</v>
          </cell>
          <cell r="F134">
            <v>2005</v>
          </cell>
          <cell r="G134">
            <v>135</v>
          </cell>
          <cell r="H134" t="str">
            <v> musical</v>
          </cell>
          <cell r="I134" t="str">
            <v> 14 anos</v>
          </cell>
          <cell r="J134">
            <v>15138</v>
          </cell>
          <cell r="K134" t="str">
            <v>Sony</v>
          </cell>
          <cell r="L134">
            <v>38863</v>
          </cell>
          <cell r="M134" t="str">
            <v/>
          </cell>
          <cell r="N134">
            <v>17</v>
          </cell>
        </row>
        <row r="135">
          <cell r="A135" t="str">
            <v>Roma, um nome de mulher </v>
          </cell>
          <cell r="B135" t="str">
            <v>Roma</v>
          </cell>
          <cell r="C135" t="str">
            <v>Adolfo Aristarain</v>
          </cell>
          <cell r="D135" t="str">
            <v> Juan Diego Botto, Susu Pecoraro</v>
          </cell>
          <cell r="E135" t="str">
            <v> Argentina</v>
          </cell>
          <cell r="F135">
            <v>2004</v>
          </cell>
          <cell r="G135">
            <v>155</v>
          </cell>
          <cell r="H135" t="str">
            <v> drama</v>
          </cell>
          <cell r="I135" t="str">
            <v> 14 anos</v>
          </cell>
          <cell r="J135">
            <v>15312</v>
          </cell>
          <cell r="K135" t="str">
            <v>Pandora</v>
          </cell>
          <cell r="L135">
            <v>38863</v>
          </cell>
          <cell r="M135" t="str">
            <v> Rio de Janeiro (obs: estreou em São Paulo em 17/2/2005)</v>
          </cell>
          <cell r="N135" t="str">
            <v>1 em 17/02/2006</v>
          </cell>
        </row>
        <row r="136">
          <cell r="A136" t="str">
            <v>Vamos todos dançar </v>
          </cell>
          <cell r="B136" t="str">
            <v>Mad Hot Ballroom</v>
          </cell>
          <cell r="C136" t="str">
            <v>Marilyn Agrelo</v>
          </cell>
          <cell r="D136" t="str">
            <v> -</v>
          </cell>
          <cell r="E136" t="str">
            <v> EUA</v>
          </cell>
          <cell r="F136">
            <v>2005</v>
          </cell>
          <cell r="G136">
            <v>105</v>
          </cell>
          <cell r="H136" t="str">
            <v> documentário</v>
          </cell>
          <cell r="I136" t="str">
            <v> livre</v>
          </cell>
          <cell r="J136">
            <v>15056</v>
          </cell>
          <cell r="K136" t="str">
            <v>Filmes do Estação</v>
          </cell>
          <cell r="L136">
            <v>38863</v>
          </cell>
          <cell r="M136" t="str">
            <v/>
          </cell>
          <cell r="N136">
            <v>3</v>
          </cell>
        </row>
        <row r="137">
          <cell r="A137" t="str">
            <v>X-Men – Confronto final </v>
          </cell>
          <cell r="B137" t="str">
            <v>X-Men – The Last Stand</v>
          </cell>
          <cell r="C137" t="str">
            <v>Brett Ratner</v>
          </cell>
          <cell r="D137" t="str">
            <v> Hugh Jackman, Ian McKellen, Patrick Stewart, Allan Cumming</v>
          </cell>
          <cell r="E137" t="str">
            <v> EUA</v>
          </cell>
          <cell r="F137">
            <v>2006</v>
          </cell>
          <cell r="G137">
            <v>103</v>
          </cell>
          <cell r="H137" t="str">
            <v> aventura</v>
          </cell>
          <cell r="I137" t="str">
            <v> a definir</v>
          </cell>
          <cell r="J137">
            <v>15214</v>
          </cell>
          <cell r="K137" t="str">
            <v>Fox</v>
          </cell>
          <cell r="L137">
            <v>38863</v>
          </cell>
          <cell r="M137" t="str">
            <v/>
          </cell>
          <cell r="N137">
            <v>495</v>
          </cell>
        </row>
        <row r="138">
          <cell r="A138" t="str">
            <v>O amor em cinco tempos </v>
          </cell>
          <cell r="B138" t="str">
            <v>5x2</v>
          </cell>
          <cell r="C138" t="str">
            <v>François Ozon</v>
          </cell>
          <cell r="D138" t="str">
            <v> Valeria Bruni-Tedeschi, Stéphane Freiss</v>
          </cell>
          <cell r="E138" t="str">
            <v> França</v>
          </cell>
          <cell r="F138">
            <v>2004</v>
          </cell>
          <cell r="G138">
            <v>90</v>
          </cell>
          <cell r="H138" t="str">
            <v> drama</v>
          </cell>
          <cell r="I138" t="str">
            <v> 18 anos</v>
          </cell>
          <cell r="J138">
            <v>15238</v>
          </cell>
          <cell r="K138" t="str">
            <v>Pandora</v>
          </cell>
          <cell r="L138">
            <v>38870</v>
          </cell>
          <cell r="M138" t="str">
            <v> São Paulo</v>
          </cell>
          <cell r="N138">
            <v>2</v>
          </cell>
        </row>
        <row r="139">
          <cell r="A139" t="str">
            <v>Férias no trailer </v>
          </cell>
          <cell r="B139" t="str">
            <v>R.V.</v>
          </cell>
          <cell r="C139" t="str">
            <v>Barry Sonnenfeld</v>
          </cell>
          <cell r="D139" t="str">
            <v> Robin Williams, Jeff Daniels</v>
          </cell>
          <cell r="E139" t="str">
            <v> EUA/Alemanha</v>
          </cell>
          <cell r="F139">
            <v>2006</v>
          </cell>
          <cell r="G139">
            <v>98</v>
          </cell>
          <cell r="H139" t="str">
            <v> aventura</v>
          </cell>
          <cell r="I139" t="str">
            <v> a definir</v>
          </cell>
          <cell r="J139" t="str">
            <v>19812 (reg para segmento de vídeo, apenas)</v>
          </cell>
          <cell r="K139" t="str">
            <v>Sony</v>
          </cell>
          <cell r="L139">
            <v>38870</v>
          </cell>
          <cell r="M139" t="str">
            <v/>
          </cell>
        </row>
        <row r="140">
          <cell r="A140" t="str">
            <v>O homem urso </v>
          </cell>
          <cell r="B140" t="str">
            <v>Grizzly Man</v>
          </cell>
          <cell r="C140" t="str">
            <v>Werner Herzog</v>
          </cell>
          <cell r="D140" t="str">
            <v> -</v>
          </cell>
          <cell r="E140" t="str">
            <v> EUA</v>
          </cell>
          <cell r="F140">
            <v>2005</v>
          </cell>
          <cell r="G140">
            <v>103</v>
          </cell>
          <cell r="H140" t="str">
            <v> documentário</v>
          </cell>
          <cell r="I140" t="str">
            <v> 12 anos</v>
          </cell>
          <cell r="J140">
            <v>15208</v>
          </cell>
          <cell r="K140" t="str">
            <v>Califórnia</v>
          </cell>
          <cell r="L140">
            <v>38870</v>
          </cell>
          <cell r="M140" t="str">
            <v> São Paulo, Rio de Janeiro</v>
          </cell>
          <cell r="N140">
            <v>8</v>
          </cell>
        </row>
        <row r="141">
          <cell r="A141" t="str">
            <v>Moro no Brasil </v>
          </cell>
          <cell r="B141" t="str">
            <v>Moro no Brasil </v>
          </cell>
          <cell r="C141" t="str">
            <v>Mika Kaurismaki</v>
          </cell>
          <cell r="D141" t="str">
            <v> -</v>
          </cell>
          <cell r="E141" t="str">
            <v>Brasil/Alemanha/Finlândia</v>
          </cell>
          <cell r="F141">
            <v>2002</v>
          </cell>
          <cell r="G141">
            <v>105</v>
          </cell>
          <cell r="H141" t="str">
            <v> documentário</v>
          </cell>
          <cell r="I141" t="str">
            <v> 12 anos</v>
          </cell>
          <cell r="J141" t="str">
            <v>Sem cadastro</v>
          </cell>
          <cell r="K141" t="str">
            <v>Pandora</v>
          </cell>
          <cell r="L141">
            <v>38870</v>
          </cell>
          <cell r="M141" t="str">
            <v> Rio de Janeiro (obs: estreou em São Paulo em 16/12/2005)</v>
          </cell>
        </row>
        <row r="142">
          <cell r="A142" t="str">
            <v>Que fiz eu para merecer isso? </v>
          </cell>
          <cell r="B142" t="str">
            <v>Que he hecho yo para merecer esto?</v>
          </cell>
          <cell r="C142" t="str">
            <v>Pedro Almodóvar</v>
          </cell>
          <cell r="D142" t="str">
            <v> -</v>
          </cell>
          <cell r="E142" t="str">
            <v> Espanha</v>
          </cell>
          <cell r="F142">
            <v>1984</v>
          </cell>
          <cell r="G142" t="str">
            <v> -</v>
          </cell>
          <cell r="H142" t="str">
            <v> comédia</v>
          </cell>
          <cell r="I142" t="str">
            <v> 16 anos</v>
          </cell>
          <cell r="J142" t="str">
            <v>Cadastrado sem código</v>
          </cell>
          <cell r="K142" t="str">
            <v>Pandora</v>
          </cell>
          <cell r="L142">
            <v>38870</v>
          </cell>
          <cell r="M142" t="str">
            <v> Rio de Janeiro (obs: estreou em São Paulo em 7/4/2006)</v>
          </cell>
        </row>
        <row r="143">
          <cell r="A143" t="str">
            <v>Todo mundo em pânico 4 </v>
          </cell>
          <cell r="B143" t="str">
            <v>Scary Movie 4</v>
          </cell>
          <cell r="C143" t="str">
            <v>David Zucker</v>
          </cell>
          <cell r="D143" t="str">
            <v> Anna Faris, Bill Pullman, Leslie Nielsen</v>
          </cell>
          <cell r="E143" t="str">
            <v> EUA</v>
          </cell>
          <cell r="F143">
            <v>2006</v>
          </cell>
          <cell r="G143">
            <v>83</v>
          </cell>
          <cell r="H143" t="str">
            <v> comédia</v>
          </cell>
          <cell r="I143" t="str">
            <v> 14 anos</v>
          </cell>
          <cell r="J143">
            <v>15184</v>
          </cell>
          <cell r="K143" t="str">
            <v>Buena Vista</v>
          </cell>
          <cell r="L143">
            <v>38870</v>
          </cell>
          <cell r="M143" t="str">
            <v/>
          </cell>
          <cell r="N143">
            <v>178</v>
          </cell>
        </row>
        <row r="144">
          <cell r="A144" t="str">
            <v>A profecia </v>
          </cell>
          <cell r="B144" t="str">
            <v>Omen 666</v>
          </cell>
          <cell r="C144" t="str">
            <v>John Moore</v>
          </cell>
          <cell r="D144" t="str">
            <v> Nikki Amuka Bird, Mia Farrow, Liev Schrieber</v>
          </cell>
          <cell r="E144" t="str">
            <v> EUA</v>
          </cell>
          <cell r="F144">
            <v>2006</v>
          </cell>
          <cell r="G144">
            <v>110</v>
          </cell>
          <cell r="H144" t="str">
            <v> terror</v>
          </cell>
          <cell r="I144" t="str">
            <v> a definir</v>
          </cell>
          <cell r="J144">
            <v>15288</v>
          </cell>
          <cell r="K144" t="str">
            <v>Fox</v>
          </cell>
          <cell r="L144">
            <v>38874</v>
          </cell>
          <cell r="M144" t="str">
            <v/>
          </cell>
          <cell r="N144">
            <v>158</v>
          </cell>
        </row>
        <row r="145">
          <cell r="A145" t="str">
            <v>Apenas amigos </v>
          </cell>
          <cell r="B145" t="str">
            <v>Just Friends</v>
          </cell>
          <cell r="C145" t="str">
            <v>Roger Kumble</v>
          </cell>
          <cell r="D145" t="str">
            <v> Ryan Reynolds, Amy Smart, Anna Faris</v>
          </cell>
          <cell r="E145" t="str">
            <v> EUA</v>
          </cell>
          <cell r="F145">
            <v>2005</v>
          </cell>
          <cell r="G145">
            <v>96</v>
          </cell>
          <cell r="H145" t="str">
            <v> comédia</v>
          </cell>
          <cell r="I145" t="str">
            <v> 12 anos</v>
          </cell>
          <cell r="J145">
            <v>15117</v>
          </cell>
          <cell r="K145" t="str">
            <v>Pandora/Alpha</v>
          </cell>
          <cell r="L145">
            <v>38877</v>
          </cell>
          <cell r="M145" t="str">
            <v/>
          </cell>
          <cell r="N145">
            <v>57</v>
          </cell>
        </row>
        <row r="146">
          <cell r="A146" t="str">
            <v>Outra memória </v>
          </cell>
          <cell r="B146" t="str">
            <v>Outra memória </v>
          </cell>
          <cell r="C146" t="str">
            <v>Chico Faganello</v>
          </cell>
          <cell r="D146" t="str">
            <v> -</v>
          </cell>
          <cell r="E146" t="str">
            <v>Brasil</v>
          </cell>
          <cell r="F146">
            <v>2006</v>
          </cell>
          <cell r="G146">
            <v>90</v>
          </cell>
          <cell r="H146" t="str">
            <v> drama</v>
          </cell>
          <cell r="I146" t="str">
            <v> a definir</v>
          </cell>
          <cell r="J146">
            <v>126359</v>
          </cell>
          <cell r="K146" t="str">
            <v>Pipa Produções</v>
          </cell>
          <cell r="L146">
            <v>38877</v>
          </cell>
          <cell r="M146" t="str">
            <v> São Paulo (obs: estreou em Florianópolis em 26/5/2006)</v>
          </cell>
        </row>
        <row r="147">
          <cell r="A147" t="str">
            <v>Pergunte ao pó </v>
          </cell>
          <cell r="B147" t="str">
            <v>Ask the Dust</v>
          </cell>
          <cell r="C147" t="str">
            <v>Robert Towne</v>
          </cell>
          <cell r="D147" t="str">
            <v> Colin Farrell, Salma Hayek</v>
          </cell>
          <cell r="E147" t="str">
            <v> EUA</v>
          </cell>
          <cell r="F147">
            <v>2006</v>
          </cell>
          <cell r="G147">
            <v>117</v>
          </cell>
          <cell r="H147" t="str">
            <v> drama</v>
          </cell>
          <cell r="I147" t="str">
            <v> a definir</v>
          </cell>
          <cell r="J147">
            <v>15181</v>
          </cell>
          <cell r="K147" t="str">
            <v>Imagem</v>
          </cell>
          <cell r="L147">
            <v>38877</v>
          </cell>
          <cell r="M147" t="str">
            <v/>
          </cell>
          <cell r="N147">
            <v>27</v>
          </cell>
        </row>
        <row r="148">
          <cell r="A148" t="str">
            <v>Sorte no amor </v>
          </cell>
          <cell r="B148" t="str">
            <v>Just My Luck</v>
          </cell>
          <cell r="C148" t="str">
            <v>Donald Petrie</v>
          </cell>
          <cell r="D148" t="str">
            <v> Lindsay Lohan, Chris Pine</v>
          </cell>
          <cell r="E148" t="str">
            <v> EUA</v>
          </cell>
          <cell r="F148">
            <v>2006</v>
          </cell>
          <cell r="G148">
            <v>103</v>
          </cell>
          <cell r="H148" t="str">
            <v> comédia romântica</v>
          </cell>
          <cell r="I148" t="str">
            <v> a definir</v>
          </cell>
          <cell r="J148">
            <v>15240</v>
          </cell>
          <cell r="K148" t="str">
            <v>Fox</v>
          </cell>
          <cell r="L148">
            <v>38877</v>
          </cell>
          <cell r="M148" t="str">
            <v/>
          </cell>
          <cell r="N148">
            <v>43</v>
          </cell>
        </row>
        <row r="149">
          <cell r="A149" t="str">
            <v>Uma vida nova </v>
          </cell>
          <cell r="B149" t="str">
            <v>Beautiful Country</v>
          </cell>
          <cell r="C149" t="str">
            <v>Hans Peter Molland</v>
          </cell>
          <cell r="D149" t="str">
            <v> Ling Bai, Thu Ahn, Nick Nolte</v>
          </cell>
          <cell r="E149" t="str">
            <v> EUA</v>
          </cell>
          <cell r="F149">
            <v>2004</v>
          </cell>
          <cell r="G149">
            <v>137</v>
          </cell>
          <cell r="H149" t="str">
            <v> drama</v>
          </cell>
          <cell r="I149" t="str">
            <v> 14 anos</v>
          </cell>
          <cell r="J149">
            <v>15197</v>
          </cell>
          <cell r="K149" t="str">
            <v>Sony</v>
          </cell>
          <cell r="L149">
            <v>38877</v>
          </cell>
          <cell r="M149" t="str">
            <v> São Paulo</v>
          </cell>
          <cell r="N149">
            <v>1</v>
          </cell>
        </row>
        <row r="150">
          <cell r="A150" t="str">
            <v>Eu, você e todos nós </v>
          </cell>
          <cell r="B150" t="str">
            <v>Me and You and Everyone We Know</v>
          </cell>
          <cell r="C150" t="str">
            <v>Miranda July</v>
          </cell>
          <cell r="D150" t="str">
            <v> Miranda July, John Hawkes, Brandon Ratcliff</v>
          </cell>
          <cell r="E150" t="str">
            <v> EUA</v>
          </cell>
          <cell r="F150">
            <v>2005</v>
          </cell>
          <cell r="G150">
            <v>90</v>
          </cell>
          <cell r="H150" t="str">
            <v> drama</v>
          </cell>
          <cell r="I150" t="str">
            <v> 16 anos</v>
          </cell>
          <cell r="J150">
            <v>15206</v>
          </cell>
          <cell r="K150" t="str">
            <v>Mais Filmes</v>
          </cell>
          <cell r="L150" t="str">
            <v>15/06/2006 (feriado)</v>
          </cell>
          <cell r="M150" t="str">
            <v/>
          </cell>
          <cell r="N150">
            <v>3</v>
          </cell>
        </row>
        <row r="151">
          <cell r="A151" t="str">
            <v>Garfield 2 </v>
          </cell>
          <cell r="B151" t="str">
            <v>Garfield 2 – A Tail of Two Kitties</v>
          </cell>
          <cell r="C151" t="str">
            <v>Tim Hill</v>
          </cell>
          <cell r="D151" t="str">
            <v> Jennifer Love Hewitt, Breckin Meyer</v>
          </cell>
          <cell r="E151" t="str">
            <v> EUA</v>
          </cell>
          <cell r="F151">
            <v>2006</v>
          </cell>
          <cell r="G151">
            <v>85</v>
          </cell>
          <cell r="H151" t="str">
            <v> comédia</v>
          </cell>
          <cell r="I151" t="str">
            <v> livre</v>
          </cell>
          <cell r="J151">
            <v>16244</v>
          </cell>
          <cell r="K151" t="str">
            <v>Fox</v>
          </cell>
          <cell r="L151" t="str">
            <v>15/06/2006 (feriado)</v>
          </cell>
          <cell r="M151" t="str">
            <v/>
          </cell>
          <cell r="N151">
            <v>379</v>
          </cell>
        </row>
        <row r="152">
          <cell r="A152" t="str">
            <v>Pais, filhos, etc </v>
          </cell>
          <cell r="B152" t="str">
            <v>Père et fills</v>
          </cell>
          <cell r="C152" t="str">
            <v>Michel Boujenah</v>
          </cell>
          <cell r="D152" t="str">
            <v> Phillipe Noiret, Charles Berling, Bruno Putzulu</v>
          </cell>
          <cell r="E152" t="str">
            <v> França/Canadá</v>
          </cell>
          <cell r="F152">
            <v>2003</v>
          </cell>
          <cell r="G152">
            <v>98</v>
          </cell>
          <cell r="H152" t="str">
            <v> comédia</v>
          </cell>
          <cell r="I152" t="str">
            <v> 14 anos</v>
          </cell>
          <cell r="J152">
            <v>13368</v>
          </cell>
          <cell r="K152" t="str">
            <v>Art Films</v>
          </cell>
          <cell r="L152" t="str">
            <v>15/06/2006 (feriado)</v>
          </cell>
          <cell r="M152" t="str">
            <v/>
          </cell>
          <cell r="N152">
            <v>6</v>
          </cell>
        </row>
        <row r="153">
          <cell r="A153" t="str">
            <v>Vem dançar </v>
          </cell>
          <cell r="B153" t="str">
            <v>Take the Lead</v>
          </cell>
          <cell r="C153" t="str">
            <v>Liz Friedlander</v>
          </cell>
          <cell r="D153" t="str">
            <v> Antonio Banderas, Rob Brown</v>
          </cell>
          <cell r="E153" t="str">
            <v> EUA</v>
          </cell>
          <cell r="F153">
            <v>2006</v>
          </cell>
          <cell r="G153">
            <v>108</v>
          </cell>
          <cell r="H153" t="str">
            <v> comédia</v>
          </cell>
          <cell r="I153" t="str">
            <v> 10 anos</v>
          </cell>
          <cell r="J153">
            <v>15213</v>
          </cell>
          <cell r="K153" t="str">
            <v>PlayArte</v>
          </cell>
          <cell r="L153" t="str">
            <v>15/06/2006 (feriado)</v>
          </cell>
          <cell r="M153" t="str">
            <v/>
          </cell>
          <cell r="N153">
            <v>58</v>
          </cell>
        </row>
        <row r="154">
          <cell r="A154" t="str">
            <v>Amigo é pra essas coisas </v>
          </cell>
          <cell r="B154" t="str">
            <v>Zim and Co</v>
          </cell>
          <cell r="C154" t="str">
            <v>Pierre Jolivet</v>
          </cell>
          <cell r="D154" t="str">
            <v> Adrien Jolivet, Mhamed Arezki</v>
          </cell>
          <cell r="E154" t="str">
            <v> França</v>
          </cell>
          <cell r="F154">
            <v>2005</v>
          </cell>
          <cell r="G154">
            <v>88</v>
          </cell>
          <cell r="H154" t="str">
            <v> comédia</v>
          </cell>
          <cell r="I154" t="str">
            <v> 12 anos</v>
          </cell>
          <cell r="J154">
            <v>22437</v>
          </cell>
          <cell r="K154" t="str">
            <v>Imovision</v>
          </cell>
          <cell r="L154">
            <v>38884</v>
          </cell>
          <cell r="M154" t="str">
            <v> São Paulo</v>
          </cell>
          <cell r="N154">
            <v>1</v>
          </cell>
        </row>
        <row r="155">
          <cell r="A155" t="str">
            <v>Às cinco da tarde </v>
          </cell>
          <cell r="B155" t="str">
            <v>Panj è Asr</v>
          </cell>
          <cell r="C155" t="str">
            <v>Samira Makhmalbaf</v>
          </cell>
          <cell r="D155" t="str">
            <v> Agheleh Rezaie, Abdolgani Yousefrazi, Razi Mohebi</v>
          </cell>
          <cell r="E155" t="str">
            <v> Irã</v>
          </cell>
          <cell r="F155">
            <v>2003</v>
          </cell>
          <cell r="G155">
            <v>106</v>
          </cell>
          <cell r="H155" t="str">
            <v> drama</v>
          </cell>
          <cell r="I155" t="str">
            <v> 12 anos</v>
          </cell>
          <cell r="J155">
            <v>15023</v>
          </cell>
          <cell r="K155" t="str">
            <v>Europa/MAM</v>
          </cell>
          <cell r="L155">
            <v>38884</v>
          </cell>
          <cell r="M155" t="str">
            <v> Rio de Janeiro</v>
          </cell>
          <cell r="N155">
            <v>2</v>
          </cell>
        </row>
        <row r="156">
          <cell r="A156" t="str">
            <v>Dia de festa </v>
          </cell>
          <cell r="B156" t="str">
            <v>Dia de festa </v>
          </cell>
          <cell r="C156" t="str">
            <v>Toni Venturi e Pablo Georgieff</v>
          </cell>
          <cell r="D156" t="str">
            <v> -</v>
          </cell>
          <cell r="E156" t="str">
            <v>Brasil</v>
          </cell>
          <cell r="F156">
            <v>2006</v>
          </cell>
          <cell r="G156">
            <v>77</v>
          </cell>
          <cell r="H156" t="str">
            <v> documentário</v>
          </cell>
          <cell r="I156" t="str">
            <v> 10 anos</v>
          </cell>
          <cell r="J156" t="str">
            <v>Cadastrado sem código</v>
          </cell>
          <cell r="K156" t="str">
            <v>Pandora</v>
          </cell>
          <cell r="L156">
            <v>38884</v>
          </cell>
          <cell r="M156" t="str">
            <v> Rio de Janeiro</v>
          </cell>
        </row>
        <row r="157">
          <cell r="A157" t="str">
            <v>Seres rastejantes </v>
          </cell>
          <cell r="B157" t="str">
            <v>Slither</v>
          </cell>
          <cell r="C157" t="str">
            <v>James Gunn</v>
          </cell>
          <cell r="D157" t="str">
            <v> Nathan Fillion, Elizabeth Banks</v>
          </cell>
          <cell r="E157" t="str">
            <v> EUA</v>
          </cell>
          <cell r="F157">
            <v>2006</v>
          </cell>
          <cell r="G157">
            <v>96</v>
          </cell>
          <cell r="H157" t="str">
            <v> terror</v>
          </cell>
          <cell r="I157" t="str">
            <v> 14 anos</v>
          </cell>
          <cell r="J157">
            <v>22346</v>
          </cell>
          <cell r="K157" t="str">
            <v>UIP</v>
          </cell>
          <cell r="L157">
            <v>38884</v>
          </cell>
          <cell r="M157" t="str">
            <v/>
          </cell>
          <cell r="N157">
            <v>30</v>
          </cell>
        </row>
        <row r="158">
          <cell r="A158" t="str">
            <v>Buenos Aires 100 km </v>
          </cell>
          <cell r="B158" t="str">
            <v>Buenos Aires 100 km</v>
          </cell>
          <cell r="C158" t="str">
            <v>Pablo Jose Meza</v>
          </cell>
          <cell r="D158" t="str">
            <v> -</v>
          </cell>
          <cell r="E158" t="str">
            <v> Argentina</v>
          </cell>
          <cell r="F158">
            <v>2004</v>
          </cell>
          <cell r="G158">
            <v>93</v>
          </cell>
          <cell r="H158" t="str">
            <v> drama</v>
          </cell>
          <cell r="I158" t="str">
            <v> 12 anos</v>
          </cell>
          <cell r="J158">
            <v>15157</v>
          </cell>
          <cell r="K158" t="str">
            <v>Panda Filmes</v>
          </cell>
          <cell r="L158">
            <v>38891</v>
          </cell>
          <cell r="M158" t="str">
            <v> Rio de Janeiro (Estreou em São Paulo e Porto Alegre em 02/06/2006)</v>
          </cell>
          <cell r="N158" t="str">
            <v>4 em 02/06/2006</v>
          </cell>
        </row>
        <row r="159">
          <cell r="A159" t="str">
            <v>The Business – Uma carreira no paraíso </v>
          </cell>
          <cell r="B159" t="str">
            <v>The Business</v>
          </cell>
          <cell r="C159" t="str">
            <v>Nick Love</v>
          </cell>
          <cell r="D159" t="str">
            <v> Danny Dyer, Georgina Chapman</v>
          </cell>
          <cell r="E159" t="str">
            <v> Reino Unido</v>
          </cell>
          <cell r="F159">
            <v>2005</v>
          </cell>
          <cell r="G159">
            <v>97</v>
          </cell>
          <cell r="H159" t="str">
            <v> drama</v>
          </cell>
          <cell r="I159" t="str">
            <v> 16 anos</v>
          </cell>
          <cell r="J159">
            <v>22439</v>
          </cell>
          <cell r="K159" t="str">
            <v>Paris</v>
          </cell>
          <cell r="L159">
            <v>38891</v>
          </cell>
          <cell r="M159" t="str">
            <v> Rio de Janeiro, Belo Horizonte</v>
          </cell>
        </row>
        <row r="160">
          <cell r="A160" t="str">
            <v>Em segredo </v>
          </cell>
          <cell r="B160" t="str">
            <v>Grbavica</v>
          </cell>
          <cell r="C160" t="str">
            <v>Jasmila Zbanic</v>
          </cell>
          <cell r="D160" t="str">
            <v> Mirjana Karanovic, Luna Mijovic, Dejan Acimovic</v>
          </cell>
          <cell r="E160" t="str">
            <v> Bósnia-Herzegovina/Croácia/Áustria/Alemanha</v>
          </cell>
          <cell r="F160" t="str">
            <v> -</v>
          </cell>
          <cell r="G160">
            <v>90</v>
          </cell>
          <cell r="H160" t="str">
            <v> drama</v>
          </cell>
          <cell r="I160" t="str">
            <v> a definir</v>
          </cell>
          <cell r="J160">
            <v>20638</v>
          </cell>
          <cell r="K160" t="str">
            <v>Pandora</v>
          </cell>
          <cell r="L160">
            <v>38891</v>
          </cell>
          <cell r="M160" t="str">
            <v> Rio de Janeiro</v>
          </cell>
          <cell r="N160">
            <v>1</v>
          </cell>
        </row>
        <row r="161">
          <cell r="A161" t="str">
            <v>Moacir arte bruta </v>
          </cell>
          <cell r="B161" t="str">
            <v>Moacir arte bruta </v>
          </cell>
          <cell r="C161" t="str">
            <v>Walter Carvalho</v>
          </cell>
          <cell r="D161" t="str">
            <v> -</v>
          </cell>
          <cell r="E161" t="str">
            <v>Brasil</v>
          </cell>
          <cell r="F161">
            <v>2005</v>
          </cell>
          <cell r="G161">
            <v>72</v>
          </cell>
          <cell r="H161" t="str">
            <v> documentário</v>
          </cell>
          <cell r="I161" t="str">
            <v> livre</v>
          </cell>
          <cell r="J161">
            <v>15203</v>
          </cell>
          <cell r="K161" t="str">
            <v>Riofilme</v>
          </cell>
          <cell r="L161">
            <v>38891</v>
          </cell>
          <cell r="M161" t="str">
            <v> São Paulo, Rio de Janeiro</v>
          </cell>
          <cell r="N161">
            <v>2</v>
          </cell>
        </row>
        <row r="162">
          <cell r="A162" t="str">
            <v>No meio da rua </v>
          </cell>
          <cell r="B162" t="str">
            <v>No meio da rua </v>
          </cell>
          <cell r="C162" t="str">
            <v>Antonio Carlos da Fontoura</v>
          </cell>
          <cell r="D162" t="str">
            <v> Flavia Alessandra, Tarcísio Filho</v>
          </cell>
          <cell r="E162" t="str">
            <v>Brasil</v>
          </cell>
          <cell r="F162">
            <v>2005</v>
          </cell>
          <cell r="G162">
            <v>88</v>
          </cell>
          <cell r="H162" t="str">
            <v> drama</v>
          </cell>
          <cell r="I162" t="str">
            <v> 10 anos</v>
          </cell>
          <cell r="J162">
            <v>9634</v>
          </cell>
          <cell r="K162" t="str">
            <v>Film Connection/Riofilme</v>
          </cell>
          <cell r="L162">
            <v>38891</v>
          </cell>
          <cell r="M162" t="str">
            <v/>
          </cell>
        </row>
        <row r="163">
          <cell r="A163" t="str">
            <v>Poseidon </v>
          </cell>
          <cell r="B163" t="str">
            <v>Poseidon </v>
          </cell>
          <cell r="C163" t="str">
            <v>Wolfgang Petersen</v>
          </cell>
          <cell r="D163" t="str">
            <v> Josh Lucas, Kurt Russell, Richard Dreyfuss</v>
          </cell>
          <cell r="E163" t="str">
            <v>EUA</v>
          </cell>
          <cell r="F163">
            <v>2006</v>
          </cell>
          <cell r="G163">
            <v>99</v>
          </cell>
          <cell r="H163" t="str">
            <v> catástrofe</v>
          </cell>
          <cell r="I163" t="str">
            <v> 12 anos</v>
          </cell>
          <cell r="J163">
            <v>22637</v>
          </cell>
          <cell r="K163" t="str">
            <v>Warner</v>
          </cell>
          <cell r="L163">
            <v>38891</v>
          </cell>
          <cell r="M163" t="str">
            <v/>
          </cell>
          <cell r="N163">
            <v>290</v>
          </cell>
        </row>
        <row r="164">
          <cell r="A164" t="str">
            <v>O samurai do entardecer </v>
          </cell>
          <cell r="B164" t="str">
            <v>The Twilight Samurai</v>
          </cell>
          <cell r="C164" t="str">
            <v>Yoji Yamada</v>
          </cell>
          <cell r="D164" t="str">
            <v> -</v>
          </cell>
          <cell r="E164" t="str">
            <v> Japão</v>
          </cell>
          <cell r="F164">
            <v>2002</v>
          </cell>
          <cell r="G164">
            <v>129</v>
          </cell>
          <cell r="H164" t="str">
            <v> drama</v>
          </cell>
          <cell r="I164" t="str">
            <v> 14 anos</v>
          </cell>
          <cell r="J164">
            <v>15239</v>
          </cell>
          <cell r="K164" t="str">
            <v>Filmes do Estação</v>
          </cell>
          <cell r="L164">
            <v>38891</v>
          </cell>
          <cell r="M164" t="str">
            <v> São Paulo (obs: estreou no Rio de Janeiro em 2/6/2006).</v>
          </cell>
        </row>
        <row r="165">
          <cell r="A165" t="str">
            <v>Tristão e Isolda </v>
          </cell>
          <cell r="B165" t="str">
            <v>Tristan &amp; Isolde</v>
          </cell>
          <cell r="C165" t="str">
            <v>Kevin Reynolds</v>
          </cell>
          <cell r="D165" t="str">
            <v> James Franco, Sophia Myles, Rufus Sewell</v>
          </cell>
          <cell r="E165" t="str">
            <v> EUA/Reino Unido/Alemanha</v>
          </cell>
          <cell r="F165">
            <v>2006</v>
          </cell>
          <cell r="G165">
            <v>125</v>
          </cell>
          <cell r="H165" t="str">
            <v> drama</v>
          </cell>
          <cell r="I165" t="str">
            <v> 14 anos</v>
          </cell>
          <cell r="J165">
            <v>15241</v>
          </cell>
          <cell r="K165" t="str">
            <v>Europa/MAM</v>
          </cell>
          <cell r="L165">
            <v>38891</v>
          </cell>
          <cell r="M165" t="str">
            <v/>
          </cell>
          <cell r="N165">
            <v>101</v>
          </cell>
        </row>
        <row r="166">
          <cell r="A166" t="str">
            <v>Carros </v>
          </cell>
          <cell r="B166" t="str">
            <v>Cars</v>
          </cell>
          <cell r="C166" t="str">
            <v>John Lasseter</v>
          </cell>
          <cell r="D166" t="str">
            <v> Owen Wilson, Bonnie Hunt, Paul Newman</v>
          </cell>
          <cell r="E166" t="str">
            <v> EUA</v>
          </cell>
          <cell r="F166">
            <v>2005</v>
          </cell>
          <cell r="G166">
            <v>116</v>
          </cell>
          <cell r="H166" t="str">
            <v> animação</v>
          </cell>
          <cell r="I166" t="str">
            <v> livre</v>
          </cell>
          <cell r="J166">
            <v>4697</v>
          </cell>
          <cell r="K166" t="str">
            <v>Buena Vista</v>
          </cell>
          <cell r="L166">
            <v>38898</v>
          </cell>
          <cell r="M166" t="str">
            <v/>
          </cell>
          <cell r="N166">
            <v>383</v>
          </cell>
        </row>
        <row r="167">
          <cell r="A167" t="str">
            <v>A criança </v>
          </cell>
          <cell r="B167" t="str">
            <v>L’enfant</v>
          </cell>
          <cell r="C167" t="str">
            <v>Luc Dardenne e Jean-Pierre Dardenne</v>
          </cell>
          <cell r="D167" t="str">
            <v> Jérémie Renier, Déborah François, Olivier Gourmet</v>
          </cell>
          <cell r="E167" t="str">
            <v> Bélgica/França</v>
          </cell>
          <cell r="F167">
            <v>2005</v>
          </cell>
          <cell r="G167">
            <v>95</v>
          </cell>
          <cell r="H167" t="str">
            <v> drama</v>
          </cell>
          <cell r="I167" t="str">
            <v> 14 anos</v>
          </cell>
          <cell r="J167">
            <v>20760</v>
          </cell>
          <cell r="K167" t="str">
            <v>Imovision</v>
          </cell>
          <cell r="L167">
            <v>38898</v>
          </cell>
          <cell r="M167" t="str">
            <v> Rio de Janeiro (obs: estreou em São Paulo em 26/5/2006)</v>
          </cell>
          <cell r="N167" t="str">
            <v>5 em 26/05/2006</v>
          </cell>
        </row>
        <row r="168">
          <cell r="A168" t="str">
            <v>Elsa e Fred – Um amor de paixão </v>
          </cell>
          <cell r="B168" t="str">
            <v>Elsa &amp; Fred</v>
          </cell>
          <cell r="C168" t="str">
            <v>Marcos Carnevale</v>
          </cell>
          <cell r="D168" t="str">
            <v> Manuel Alexandre, China Zorrilla</v>
          </cell>
          <cell r="E168" t="str">
            <v> Espanha/Argentina</v>
          </cell>
          <cell r="F168">
            <v>2005</v>
          </cell>
          <cell r="G168">
            <v>108</v>
          </cell>
          <cell r="H168" t="str">
            <v> comédia romântica</v>
          </cell>
          <cell r="I168" t="str">
            <v> a definir</v>
          </cell>
          <cell r="J168">
            <v>20934</v>
          </cell>
          <cell r="K168" t="str">
            <v>Pandora</v>
          </cell>
          <cell r="L168">
            <v>38898</v>
          </cell>
          <cell r="M168" t="str">
            <v/>
          </cell>
          <cell r="N168">
            <v>8</v>
          </cell>
        </row>
        <row r="169">
          <cell r="A169" t="str">
            <v>A pequena Jerusalém </v>
          </cell>
          <cell r="B169" t="str">
            <v>La Pétite Jérusalem</v>
          </cell>
          <cell r="C169" t="str">
            <v>Karin Albou</v>
          </cell>
          <cell r="D169" t="str">
            <v> Elsa Zylberstein, Fanny Valette, Bruno Todeschini</v>
          </cell>
          <cell r="E169" t="str">
            <v> França</v>
          </cell>
          <cell r="F169">
            <v>2005</v>
          </cell>
          <cell r="G169">
            <v>96</v>
          </cell>
          <cell r="H169" t="str">
            <v> drama</v>
          </cell>
          <cell r="I169" t="str">
            <v> 16 anos</v>
          </cell>
          <cell r="J169">
            <v>15189</v>
          </cell>
          <cell r="K169" t="str">
            <v>Europa/Golden</v>
          </cell>
          <cell r="L169">
            <v>38898</v>
          </cell>
          <cell r="M169" t="str">
            <v> São Paulo</v>
          </cell>
          <cell r="N169">
            <v>1</v>
          </cell>
        </row>
        <row r="170">
          <cell r="A170" t="str">
            <v>Separados pelo casamento </v>
          </cell>
          <cell r="B170" t="str">
            <v>The Break-up</v>
          </cell>
          <cell r="C170" t="str">
            <v>Peyton Reed</v>
          </cell>
          <cell r="D170" t="str">
            <v> Jennifer Aniston, Vince Vaughn</v>
          </cell>
          <cell r="E170" t="str">
            <v> EUA</v>
          </cell>
          <cell r="F170">
            <v>2006</v>
          </cell>
          <cell r="G170">
            <v>105</v>
          </cell>
          <cell r="H170" t="str">
            <v> comédia romântica</v>
          </cell>
          <cell r="I170" t="str">
            <v> a definir</v>
          </cell>
          <cell r="J170">
            <v>22348</v>
          </cell>
          <cell r="K170" t="str">
            <v>UIP</v>
          </cell>
          <cell r="L170">
            <v>38898</v>
          </cell>
          <cell r="M170" t="str">
            <v/>
          </cell>
          <cell r="N170">
            <v>140</v>
          </cell>
        </row>
        <row r="171">
          <cell r="A171" t="str">
            <v>Bandidas </v>
          </cell>
          <cell r="B171" t="str">
            <v>Bandidas </v>
          </cell>
          <cell r="C171" t="str">
            <v>Joachim Roenning</v>
          </cell>
          <cell r="D171" t="str">
            <v> Penélope Cruz, Salma Hayek</v>
          </cell>
          <cell r="E171" t="str">
            <v>França/México/EUA</v>
          </cell>
          <cell r="F171">
            <v>2006</v>
          </cell>
          <cell r="G171">
            <v>95</v>
          </cell>
          <cell r="H171" t="str">
            <v> ação</v>
          </cell>
          <cell r="I171" t="str">
            <v> 12 anos</v>
          </cell>
          <cell r="J171">
            <v>22524</v>
          </cell>
          <cell r="K171" t="str">
            <v>Fox</v>
          </cell>
          <cell r="L171">
            <v>38905</v>
          </cell>
          <cell r="M171" t="str">
            <v/>
          </cell>
          <cell r="N171">
            <v>43</v>
          </cell>
        </row>
        <row r="172">
          <cell r="A172" t="str">
            <v>Bubble </v>
          </cell>
          <cell r="B172" t="str">
            <v>Bubble</v>
          </cell>
          <cell r="C172" t="str">
            <v>Steven Soderbergh</v>
          </cell>
          <cell r="D172" t="str">
            <v> Debbie Doebereiner, Dustin Ashley, Misty Dawn Wilkins</v>
          </cell>
          <cell r="E172" t="str">
            <v> EUA</v>
          </cell>
          <cell r="F172">
            <v>2006</v>
          </cell>
          <cell r="G172">
            <v>73</v>
          </cell>
          <cell r="H172" t="str">
            <v> drama</v>
          </cell>
          <cell r="I172" t="str">
            <v> a definir</v>
          </cell>
          <cell r="J172">
            <v>26213</v>
          </cell>
          <cell r="K172" t="str">
            <v>Paris</v>
          </cell>
          <cell r="L172">
            <v>38905</v>
          </cell>
          <cell r="M172" t="str">
            <v/>
          </cell>
        </row>
        <row r="173">
          <cell r="A173" t="str">
            <v>Herência </v>
          </cell>
          <cell r="B173" t="str">
            <v>Herencia</v>
          </cell>
          <cell r="C173" t="str">
            <v>Paula Hernandez</v>
          </cell>
          <cell r="D173" t="str">
            <v> -</v>
          </cell>
          <cell r="E173" t="str">
            <v> Argentina</v>
          </cell>
          <cell r="F173">
            <v>2001</v>
          </cell>
          <cell r="G173">
            <v>90</v>
          </cell>
          <cell r="H173" t="str">
            <v> drama</v>
          </cell>
          <cell r="I173" t="str">
            <v> 10 anos</v>
          </cell>
          <cell r="J173">
            <v>7781</v>
          </cell>
          <cell r="K173" t="str">
            <v>Panda Filmes</v>
          </cell>
          <cell r="L173">
            <v>38905</v>
          </cell>
          <cell r="M173" t="str">
            <v> São Paulo, Curitiba, Belo Horizonte (Obs: estreou no Rio de Janeiro no dia 12/5/2006)</v>
          </cell>
          <cell r="N173" t="str">
            <v>4 em 12/05/2006</v>
          </cell>
        </row>
        <row r="174">
          <cell r="A174" t="str">
            <v>O libertino </v>
          </cell>
          <cell r="B174" t="str">
            <v>The Libertine</v>
          </cell>
          <cell r="C174" t="str">
            <v>Laurence Dunmore</v>
          </cell>
          <cell r="D174" t="str">
            <v> Johnny Depp, Samantha Morton, John Malkovich</v>
          </cell>
          <cell r="E174" t="str">
            <v> Reino Unido</v>
          </cell>
          <cell r="F174">
            <v>2004</v>
          </cell>
          <cell r="G174">
            <v>114</v>
          </cell>
          <cell r="H174" t="str">
            <v> drama</v>
          </cell>
          <cell r="I174" t="str">
            <v> 16 anos</v>
          </cell>
          <cell r="J174">
            <v>21181</v>
          </cell>
          <cell r="K174" t="str">
            <v>Europa/MAM</v>
          </cell>
          <cell r="L174">
            <v>38905</v>
          </cell>
          <cell r="M174" t="str">
            <v/>
          </cell>
          <cell r="N174">
            <v>40</v>
          </cell>
        </row>
        <row r="175">
          <cell r="A175" t="str">
            <v>Premonição 3 </v>
          </cell>
          <cell r="B175" t="str">
            <v>Final Destination 3</v>
          </cell>
          <cell r="C175" t="str">
            <v>James Wong</v>
          </cell>
          <cell r="D175" t="str">
            <v> Mary Elizabeth Winstead, Ryan Merriman, Harris Allan</v>
          </cell>
          <cell r="E175" t="str">
            <v> EUA</v>
          </cell>
          <cell r="F175">
            <v>2006</v>
          </cell>
          <cell r="G175">
            <v>115</v>
          </cell>
          <cell r="H175" t="str">
            <v> terror</v>
          </cell>
          <cell r="I175" t="str">
            <v> 14 anos</v>
          </cell>
          <cell r="J175">
            <v>15200</v>
          </cell>
          <cell r="K175" t="str">
            <v>PlayArte</v>
          </cell>
          <cell r="L175">
            <v>38905</v>
          </cell>
          <cell r="M175" t="str">
            <v/>
          </cell>
          <cell r="N175">
            <v>156</v>
          </cell>
        </row>
        <row r="176">
          <cell r="A176" t="str">
            <v>Os sem-floresta </v>
          </cell>
          <cell r="B176" t="str">
            <v>Over the Hedge</v>
          </cell>
          <cell r="C176" t="str">
            <v>Tim Johnson</v>
          </cell>
          <cell r="D176" t="str">
            <v> Bruce Willis, Garry Shandling</v>
          </cell>
          <cell r="E176" t="str">
            <v> EUA</v>
          </cell>
          <cell r="F176">
            <v>2006</v>
          </cell>
          <cell r="G176">
            <v>90</v>
          </cell>
          <cell r="H176" t="str">
            <v> animação</v>
          </cell>
          <cell r="I176" t="str">
            <v> livre</v>
          </cell>
          <cell r="J176">
            <v>20067</v>
          </cell>
          <cell r="K176" t="str">
            <v>UIP</v>
          </cell>
          <cell r="L176">
            <v>38905</v>
          </cell>
          <cell r="M176" t="str">
            <v/>
          </cell>
          <cell r="N176">
            <v>367</v>
          </cell>
        </row>
        <row r="177">
          <cell r="A177" t="str">
            <v>O último Mitterrand </v>
          </cell>
          <cell r="B177" t="str">
            <v>Le Promeneur du Champ de Mars</v>
          </cell>
          <cell r="C177" t="str">
            <v>Robert Guédiguian</v>
          </cell>
          <cell r="D177" t="str">
            <v> -</v>
          </cell>
          <cell r="E177" t="str">
            <v> França</v>
          </cell>
          <cell r="F177">
            <v>2005</v>
          </cell>
          <cell r="G177">
            <v>116</v>
          </cell>
          <cell r="H177" t="str">
            <v> drama</v>
          </cell>
          <cell r="I177" t="str">
            <v> 14 anos</v>
          </cell>
          <cell r="J177">
            <v>15074</v>
          </cell>
          <cell r="K177" t="str">
            <v>Imovision</v>
          </cell>
          <cell r="L177">
            <v>38905</v>
          </cell>
          <cell r="M177" t="str">
            <v> Rio de Janeiro (obs: estreou em São Paulo em 11/11/2005)</v>
          </cell>
        </row>
        <row r="178">
          <cell r="A178" t="str">
            <v>O Buda </v>
          </cell>
          <cell r="B178" t="str">
            <v>Un Buda</v>
          </cell>
          <cell r="C178" t="str">
            <v>Diego Rafecas</v>
          </cell>
          <cell r="D178" t="str">
            <v> Augustin Markert, Carolina Fal, Julieta Cardinali</v>
          </cell>
          <cell r="E178" t="str">
            <v> Argentina</v>
          </cell>
          <cell r="F178">
            <v>2005</v>
          </cell>
          <cell r="G178">
            <v>115</v>
          </cell>
          <cell r="H178" t="str">
            <v> drama</v>
          </cell>
          <cell r="I178" t="str">
            <v> a definir</v>
          </cell>
          <cell r="J178">
            <v>22554</v>
          </cell>
          <cell r="K178" t="str">
            <v>Paris</v>
          </cell>
          <cell r="L178">
            <v>38912</v>
          </cell>
          <cell r="M178" t="str">
            <v/>
          </cell>
        </row>
        <row r="179">
          <cell r="A179" t="str">
            <v>Superman – O retorno </v>
          </cell>
          <cell r="B179" t="str">
            <v>Superman Returns</v>
          </cell>
          <cell r="C179" t="str">
            <v>Bryan Singer</v>
          </cell>
          <cell r="D179" t="str">
            <v> Brandon Routh, Kate Bosworth, Hugh Laurie</v>
          </cell>
          <cell r="E179" t="str">
            <v> EUA</v>
          </cell>
          <cell r="F179">
            <v>2006</v>
          </cell>
          <cell r="G179">
            <v>154</v>
          </cell>
          <cell r="H179" t="str">
            <v> aventura</v>
          </cell>
          <cell r="I179" t="str">
            <v> a definir</v>
          </cell>
          <cell r="J179">
            <v>22635</v>
          </cell>
          <cell r="K179" t="str">
            <v>Warner</v>
          </cell>
          <cell r="L179">
            <v>38912</v>
          </cell>
          <cell r="M179" t="str">
            <v/>
          </cell>
          <cell r="N179">
            <v>468</v>
          </cell>
        </row>
        <row r="180">
          <cell r="A180" t="str">
            <v>Transamérica </v>
          </cell>
          <cell r="B180" t="str">
            <v>Transamerica</v>
          </cell>
          <cell r="C180" t="str">
            <v>Duncan Tucker</v>
          </cell>
          <cell r="D180" t="str">
            <v> Felicity Huffman, Kevin Zegers, Gael Garcia Bernal</v>
          </cell>
          <cell r="E180" t="str">
            <v> EUA</v>
          </cell>
          <cell r="F180">
            <v>2005</v>
          </cell>
          <cell r="G180">
            <v>103</v>
          </cell>
          <cell r="H180" t="str">
            <v> drama</v>
          </cell>
          <cell r="I180" t="str">
            <v> 14 anos</v>
          </cell>
          <cell r="J180">
            <v>15130</v>
          </cell>
          <cell r="K180" t="str">
            <v>Focus Filmes</v>
          </cell>
          <cell r="L180">
            <v>38912</v>
          </cell>
          <cell r="M180" t="str">
            <v/>
          </cell>
          <cell r="N180">
            <v>17</v>
          </cell>
        </row>
        <row r="181">
          <cell r="A181" t="str">
            <v>Amigo invisível </v>
          </cell>
          <cell r="B181" t="str">
            <v>Amigo invisível </v>
          </cell>
          <cell r="C181" t="str">
            <v>Maria Letícia</v>
          </cell>
          <cell r="D181" t="str">
            <v> -</v>
          </cell>
          <cell r="E181" t="str">
            <v>Brasil</v>
          </cell>
          <cell r="F181">
            <v>2006</v>
          </cell>
          <cell r="G181">
            <v>74</v>
          </cell>
          <cell r="H181" t="str">
            <v> infantil</v>
          </cell>
          <cell r="I181" t="str">
            <v> livre</v>
          </cell>
          <cell r="J181" t="str">
            <v>Sem cadastro</v>
          </cell>
          <cell r="K181" t="str">
            <v>Riofilme</v>
          </cell>
          <cell r="L181">
            <v>38919</v>
          </cell>
          <cell r="M181" t="str">
            <v/>
          </cell>
          <cell r="N181">
            <v>3</v>
          </cell>
        </row>
        <row r="182">
          <cell r="A182" t="str">
            <v>George, o curioso </v>
          </cell>
          <cell r="B182" t="str">
            <v>Curious George</v>
          </cell>
          <cell r="C182" t="str">
            <v>Matthew O’Callaghan</v>
          </cell>
          <cell r="D182" t="str">
            <v> Will Ferrell, Drew Barrymore, Eugene Levy</v>
          </cell>
          <cell r="E182" t="str">
            <v> EUA</v>
          </cell>
          <cell r="F182">
            <v>2006</v>
          </cell>
          <cell r="G182">
            <v>86</v>
          </cell>
          <cell r="H182" t="str">
            <v> animação</v>
          </cell>
          <cell r="I182" t="str">
            <v> livre</v>
          </cell>
          <cell r="J182">
            <v>22347</v>
          </cell>
          <cell r="K182" t="str">
            <v>UIP</v>
          </cell>
          <cell r="L182">
            <v>38919</v>
          </cell>
          <cell r="M182" t="str">
            <v/>
          </cell>
          <cell r="N182">
            <v>57</v>
          </cell>
        </row>
        <row r="183">
          <cell r="A183" t="str">
            <v>Piratas do Caribe 2 – O baú da morte </v>
          </cell>
          <cell r="B183" t="str">
            <v>Pirates of the Caribbean: Dead’s man chest</v>
          </cell>
          <cell r="C183" t="str">
            <v>Gore Verbinski</v>
          </cell>
          <cell r="D183" t="str">
            <v> Johnny Depp, Orlando Bloom, Chow Yun-Fat</v>
          </cell>
          <cell r="E183" t="str">
            <v> EUA</v>
          </cell>
          <cell r="F183">
            <v>2006</v>
          </cell>
          <cell r="G183">
            <v>150</v>
          </cell>
          <cell r="H183" t="str">
            <v> aventura</v>
          </cell>
          <cell r="I183" t="str">
            <v> a definir</v>
          </cell>
          <cell r="J183">
            <v>4802</v>
          </cell>
          <cell r="K183" t="str">
            <v>Buena Vista</v>
          </cell>
          <cell r="L183">
            <v>38919</v>
          </cell>
          <cell r="M183" t="str">
            <v/>
          </cell>
          <cell r="N183">
            <v>483</v>
          </cell>
        </row>
        <row r="184">
          <cell r="A184" t="str">
            <v>A cidade perdida </v>
          </cell>
          <cell r="B184" t="str">
            <v>Lost City</v>
          </cell>
          <cell r="C184" t="str">
            <v>Andy Garcia</v>
          </cell>
          <cell r="D184" t="str">
            <v> Andy Garcia, Dustin Hoffman, Bill Murray, Ines Sastre</v>
          </cell>
          <cell r="E184" t="str">
            <v> EUA</v>
          </cell>
          <cell r="F184">
            <v>2005</v>
          </cell>
          <cell r="G184">
            <v>143</v>
          </cell>
          <cell r="H184" t="str">
            <v> drama</v>
          </cell>
          <cell r="I184" t="str">
            <v> a definir</v>
          </cell>
          <cell r="J184" t="str">
            <v>Cadastrado sem código</v>
          </cell>
          <cell r="K184" t="str">
            <v>Califórnia</v>
          </cell>
          <cell r="L184">
            <v>38926</v>
          </cell>
          <cell r="M184" t="str">
            <v/>
          </cell>
          <cell r="N184">
            <v>8</v>
          </cell>
        </row>
        <row r="185">
          <cell r="A185" t="str">
            <v>A hora do rango </v>
          </cell>
          <cell r="B185" t="str">
            <v>Waiting...</v>
          </cell>
          <cell r="C185" t="str">
            <v>Rob McKittrick</v>
          </cell>
          <cell r="D185" t="str">
            <v> Ryan Reynolds, Anna Faris, Justin Long</v>
          </cell>
          <cell r="E185" t="str">
            <v> EUA</v>
          </cell>
          <cell r="F185">
            <v>2005</v>
          </cell>
          <cell r="G185">
            <v>94</v>
          </cell>
          <cell r="H185" t="str">
            <v> comédia</v>
          </cell>
          <cell r="I185" t="str">
            <v> 16 anos</v>
          </cell>
          <cell r="J185">
            <v>15042</v>
          </cell>
          <cell r="K185" t="str">
            <v>Imagem</v>
          </cell>
          <cell r="L185">
            <v>38926</v>
          </cell>
          <cell r="M185" t="str">
            <v/>
          </cell>
          <cell r="N185">
            <v>42</v>
          </cell>
        </row>
        <row r="186">
          <cell r="A186" t="str">
            <v>Sob o efeito da água </v>
          </cell>
          <cell r="B186" t="str">
            <v>Little Fish</v>
          </cell>
          <cell r="C186" t="str">
            <v>Rowan Woods</v>
          </cell>
          <cell r="D186" t="str">
            <v> Cate Blanchett, Hugo Weaving, Sam Neil</v>
          </cell>
          <cell r="E186" t="str">
            <v> Austrália</v>
          </cell>
          <cell r="F186">
            <v>2005</v>
          </cell>
          <cell r="G186">
            <v>114</v>
          </cell>
          <cell r="H186" t="str">
            <v> drama</v>
          </cell>
          <cell r="I186" t="str">
            <v> 14 anos</v>
          </cell>
          <cell r="J186">
            <v>21640</v>
          </cell>
          <cell r="K186" t="str">
            <v>Pandora</v>
          </cell>
          <cell r="L186">
            <v>38926</v>
          </cell>
          <cell r="M186" t="str">
            <v> Rio de Janeiro</v>
          </cell>
          <cell r="N186">
            <v>5</v>
          </cell>
        </row>
        <row r="187">
          <cell r="A187" t="str">
            <v>Verdade nua </v>
          </cell>
          <cell r="B187" t="str">
            <v>Where the Truth Lies</v>
          </cell>
          <cell r="C187" t="str">
            <v>Atom Egoyan</v>
          </cell>
          <cell r="D187" t="str">
            <v> Kevin Bacon, Colin Firth, Alison Lohman</v>
          </cell>
          <cell r="E187" t="str">
            <v> Canadá</v>
          </cell>
          <cell r="F187">
            <v>2005</v>
          </cell>
          <cell r="G187">
            <v>106</v>
          </cell>
          <cell r="H187" t="str">
            <v> drama</v>
          </cell>
          <cell r="I187" t="str">
            <v> 18 anos</v>
          </cell>
          <cell r="J187">
            <v>22115</v>
          </cell>
          <cell r="K187" t="str">
            <v>Imagem</v>
          </cell>
          <cell r="L187">
            <v>38926</v>
          </cell>
          <cell r="M187" t="str">
            <v> São Paulo</v>
          </cell>
          <cell r="N187">
            <v>1</v>
          </cell>
        </row>
        <row r="188">
          <cell r="A188" t="str">
            <v>Viagem maldita </v>
          </cell>
          <cell r="B188" t="str">
            <v>The Hills Have Eyes</v>
          </cell>
          <cell r="C188" t="str">
            <v>Alejandre Aja</v>
          </cell>
          <cell r="D188" t="str">
            <v> Desmond Askew, Tom Bower</v>
          </cell>
          <cell r="E188" t="str">
            <v> EUA</v>
          </cell>
          <cell r="F188">
            <v>2006</v>
          </cell>
          <cell r="G188">
            <v>107</v>
          </cell>
          <cell r="H188" t="str">
            <v> terror</v>
          </cell>
          <cell r="I188" t="str">
            <v> a definir</v>
          </cell>
          <cell r="J188">
            <v>15205</v>
          </cell>
          <cell r="K188" t="str">
            <v>Fox</v>
          </cell>
          <cell r="L188">
            <v>38926</v>
          </cell>
          <cell r="M188" t="str">
            <v/>
          </cell>
          <cell r="N188">
            <v>55</v>
          </cell>
        </row>
        <row r="189">
          <cell r="A189" t="str">
            <v>Estamira </v>
          </cell>
          <cell r="B189" t="str">
            <v>Estamira </v>
          </cell>
          <cell r="C189" t="str">
            <v>Marcos Prado</v>
          </cell>
          <cell r="D189" t="str">
            <v> -</v>
          </cell>
          <cell r="E189" t="str">
            <v>Brasil</v>
          </cell>
          <cell r="F189">
            <v>2004</v>
          </cell>
          <cell r="G189">
            <v>121</v>
          </cell>
          <cell r="H189" t="str">
            <v> documentário</v>
          </cell>
          <cell r="I189" t="str">
            <v> 10 anos</v>
          </cell>
          <cell r="J189" t="str">
            <v>Cadastrado sem código</v>
          </cell>
          <cell r="K189" t="str">
            <v>Riofilme/Zazen</v>
          </cell>
          <cell r="L189">
            <v>38926</v>
          </cell>
          <cell r="M189" t="str">
            <v/>
          </cell>
          <cell r="N189">
            <v>1</v>
          </cell>
        </row>
        <row r="190">
          <cell r="A190" t="str">
            <v>Assombração </v>
          </cell>
          <cell r="B190" t="str">
            <v>Gwaï Wik</v>
          </cell>
          <cell r="C190" t="str">
            <v>Oxide Pang, Danny Pang</v>
          </cell>
          <cell r="D190" t="str">
            <v> Sin-Je Lee, Ekin Cheng, Lawrence Chow</v>
          </cell>
          <cell r="E190" t="str">
            <v> Hong Kong</v>
          </cell>
          <cell r="F190">
            <v>2006</v>
          </cell>
          <cell r="G190">
            <v>112</v>
          </cell>
          <cell r="H190" t="str">
            <v> terror</v>
          </cell>
          <cell r="I190" t="str">
            <v> 12 anos</v>
          </cell>
          <cell r="J190" t="str">
            <v>Cadastrado sem código</v>
          </cell>
          <cell r="K190" t="str">
            <v>PlayArte</v>
          </cell>
          <cell r="L190">
            <v>38933</v>
          </cell>
          <cell r="M190" t="str">
            <v/>
          </cell>
          <cell r="N190">
            <v>73</v>
          </cell>
        </row>
        <row r="191">
          <cell r="A191" t="str">
            <v>Pai e filho </v>
          </cell>
          <cell r="B191" t="str">
            <v>Otets y sin</v>
          </cell>
          <cell r="C191" t="str">
            <v>Alexandr Sokurov</v>
          </cell>
          <cell r="D191" t="str">
            <v> Andrei Shchetinin, Aleksei Nejmyshev</v>
          </cell>
          <cell r="E191" t="str">
            <v>Rússia/Alemanha/Itália/Holanda</v>
          </cell>
          <cell r="F191">
            <v>2003</v>
          </cell>
          <cell r="G191">
            <v>98</v>
          </cell>
          <cell r="H191" t="str">
            <v> drama</v>
          </cell>
          <cell r="I191" t="str">
            <v> a definir</v>
          </cell>
          <cell r="J191">
            <v>5821</v>
          </cell>
          <cell r="K191" t="str">
            <v>Mais Filmes</v>
          </cell>
          <cell r="L191">
            <v>38933</v>
          </cell>
          <cell r="M191" t="str">
            <v> São Paulo</v>
          </cell>
          <cell r="N191">
            <v>1</v>
          </cell>
        </row>
        <row r="192">
          <cell r="A192" t="str">
            <v>Protegida por um anjo </v>
          </cell>
          <cell r="B192" t="str">
            <v>Half Light</v>
          </cell>
          <cell r="C192" t="str">
            <v>Craig Rosenberg</v>
          </cell>
          <cell r="D192" t="str">
            <v> Demi Moore, Therese Bradley, James Cosmo</v>
          </cell>
          <cell r="E192" t="str">
            <v> Alemanha/Reino Unido</v>
          </cell>
          <cell r="F192">
            <v>2006</v>
          </cell>
          <cell r="G192">
            <v>110</v>
          </cell>
          <cell r="H192" t="str">
            <v> suspense</v>
          </cell>
          <cell r="I192" t="str">
            <v> a definir</v>
          </cell>
          <cell r="J192" t="str">
            <v>Cadastrado sem código</v>
          </cell>
          <cell r="K192" t="str">
            <v>UIP</v>
          </cell>
          <cell r="L192">
            <v>38933</v>
          </cell>
          <cell r="M192" t="str">
            <v/>
          </cell>
          <cell r="N192">
            <v>60</v>
          </cell>
        </row>
        <row r="193">
          <cell r="A193" t="str">
            <v>A prova </v>
          </cell>
          <cell r="B193" t="str">
            <v>Proof</v>
          </cell>
          <cell r="C193" t="str">
            <v>John Madden</v>
          </cell>
          <cell r="D193" t="str">
            <v> Gwineth Paltrow, Anthony Hopkins, Jake Gyllenhaal, Hope Davis</v>
          </cell>
          <cell r="E193" t="str">
            <v> EUA</v>
          </cell>
          <cell r="F193">
            <v>2005</v>
          </cell>
          <cell r="G193">
            <v>99</v>
          </cell>
          <cell r="H193" t="str">
            <v> drama</v>
          </cell>
          <cell r="I193" t="str">
            <v> 12 anos</v>
          </cell>
          <cell r="J193">
            <v>15180</v>
          </cell>
          <cell r="K193" t="str">
            <v>Downtown</v>
          </cell>
          <cell r="L193">
            <v>38933</v>
          </cell>
          <cell r="M193" t="str">
            <v/>
          </cell>
          <cell r="N193">
            <v>31</v>
          </cell>
        </row>
        <row r="194">
          <cell r="A194" t="str">
            <v>Sentinela </v>
          </cell>
          <cell r="B194" t="str">
            <v>The Sentinel</v>
          </cell>
          <cell r="C194" t="str">
            <v>Clark Johnson</v>
          </cell>
          <cell r="D194" t="str">
            <v> Michael Douglas, Kiefer Sutherland, Kim Basinger</v>
          </cell>
          <cell r="E194" t="str">
            <v> EUA</v>
          </cell>
          <cell r="F194">
            <v>2006</v>
          </cell>
          <cell r="G194">
            <v>108</v>
          </cell>
          <cell r="H194" t="str">
            <v> suspense</v>
          </cell>
          <cell r="I194" t="str">
            <v> a definir</v>
          </cell>
          <cell r="J194">
            <v>22522</v>
          </cell>
          <cell r="K194" t="str">
            <v>Fox</v>
          </cell>
          <cell r="L194">
            <v>38933</v>
          </cell>
          <cell r="M194" t="str">
            <v/>
          </cell>
          <cell r="N194">
            <v>107</v>
          </cell>
        </row>
        <row r="195">
          <cell r="A195" t="str">
            <v>Zuzu Angel </v>
          </cell>
          <cell r="B195" t="str">
            <v>Zuzu Angel </v>
          </cell>
          <cell r="C195" t="str">
            <v>Sérgio Rezende</v>
          </cell>
          <cell r="D195" t="str">
            <v> Patrícia Pillar, Luana Piovani, Daniel Oliveira, Paulo Betti</v>
          </cell>
          <cell r="E195" t="str">
            <v>Brasil</v>
          </cell>
          <cell r="F195">
            <v>2006</v>
          </cell>
          <cell r="G195">
            <v>103</v>
          </cell>
          <cell r="H195" t="str">
            <v> drama</v>
          </cell>
          <cell r="I195" t="str">
            <v> 14 anos</v>
          </cell>
          <cell r="J195">
            <v>28921</v>
          </cell>
          <cell r="K195" t="str">
            <v>Warner</v>
          </cell>
          <cell r="L195">
            <v>38933</v>
          </cell>
          <cell r="M195" t="str">
            <v/>
          </cell>
          <cell r="N195">
            <v>150</v>
          </cell>
        </row>
        <row r="196">
          <cell r="A196" t="str">
            <v>O arco </v>
          </cell>
          <cell r="B196" t="str">
            <v>The Bow</v>
          </cell>
          <cell r="C196" t="str">
            <v>Kim Ki-Duk</v>
          </cell>
          <cell r="D196" t="str">
            <v> Jeon Sung-hwan, Han Yeo-reum</v>
          </cell>
          <cell r="E196" t="str">
            <v> Coréia do Sul</v>
          </cell>
          <cell r="F196">
            <v>2005</v>
          </cell>
          <cell r="G196">
            <v>90</v>
          </cell>
          <cell r="H196" t="str">
            <v> drama</v>
          </cell>
          <cell r="I196" t="str">
            <v> a definir</v>
          </cell>
          <cell r="J196" t="str">
            <v>Cadastrado sem código</v>
          </cell>
          <cell r="K196" t="str">
            <v>Califórnia</v>
          </cell>
          <cell r="L196">
            <v>38940</v>
          </cell>
          <cell r="M196" t="str">
            <v/>
          </cell>
          <cell r="N196">
            <v>5</v>
          </cell>
        </row>
        <row r="197">
          <cell r="A197" t="str">
            <v>Café da manhã em Plutão </v>
          </cell>
          <cell r="B197" t="str">
            <v>Breakfast on Pluto</v>
          </cell>
          <cell r="C197" t="str">
            <v>Neil Jordan</v>
          </cell>
          <cell r="D197" t="str">
            <v> Cillian Murphy, Liam Neeson, Rutt Negga, Stephen Rea</v>
          </cell>
          <cell r="E197" t="str">
            <v> Irlanda/Reino Unido</v>
          </cell>
          <cell r="F197">
            <v>2005</v>
          </cell>
          <cell r="G197">
            <v>135</v>
          </cell>
          <cell r="H197" t="str">
            <v> drama</v>
          </cell>
          <cell r="I197" t="str">
            <v> 14 anos</v>
          </cell>
          <cell r="J197">
            <v>15066</v>
          </cell>
          <cell r="K197" t="str">
            <v>Sony</v>
          </cell>
          <cell r="L197">
            <v>38940</v>
          </cell>
          <cell r="M197" t="str">
            <v/>
          </cell>
          <cell r="N197">
            <v>6</v>
          </cell>
        </row>
        <row r="198">
          <cell r="A198" t="str">
            <v>Click </v>
          </cell>
          <cell r="B198" t="str">
            <v>Click </v>
          </cell>
          <cell r="C198" t="str">
            <v>Frank Coraci</v>
          </cell>
          <cell r="D198" t="str">
            <v> Adam Sandler, Kate Beckinsale, Christopher Walken</v>
          </cell>
          <cell r="E198" t="str">
            <v>EUA</v>
          </cell>
          <cell r="F198">
            <v>2006</v>
          </cell>
          <cell r="G198">
            <v>98</v>
          </cell>
          <cell r="H198" t="str">
            <v> comédia</v>
          </cell>
          <cell r="I198" t="str">
            <v> a definir</v>
          </cell>
          <cell r="J198" t="str">
            <v>Cadastrado sem código</v>
          </cell>
          <cell r="K198" t="str">
            <v>Sony</v>
          </cell>
          <cell r="L198">
            <v>38940</v>
          </cell>
          <cell r="M198" t="str">
            <v/>
          </cell>
          <cell r="N198">
            <v>180</v>
          </cell>
        </row>
        <row r="199">
          <cell r="A199" t="str">
            <v>Intervalo clandestino </v>
          </cell>
          <cell r="B199" t="str">
            <v>Intervalo clandestino </v>
          </cell>
          <cell r="C199" t="str">
            <v>Eryk Rocha</v>
          </cell>
          <cell r="D199" t="str">
            <v>-</v>
          </cell>
          <cell r="E199" t="str">
            <v>Brasil</v>
          </cell>
          <cell r="F199">
            <v>2006</v>
          </cell>
          <cell r="G199">
            <v>95</v>
          </cell>
          <cell r="H199" t="str">
            <v> documentário</v>
          </cell>
          <cell r="I199" t="str">
            <v> a definir</v>
          </cell>
          <cell r="J199">
            <v>26857</v>
          </cell>
          <cell r="K199" t="str">
            <v>Grupo Novo de Cinema e TV</v>
          </cell>
          <cell r="L199">
            <v>38940</v>
          </cell>
          <cell r="M199" t="str">
            <v/>
          </cell>
          <cell r="N199">
            <v>5</v>
          </cell>
        </row>
        <row r="200">
          <cell r="A200" t="str">
            <v>O sol – Caminhando contra o vento </v>
          </cell>
          <cell r="B200" t="str">
            <v>O sol – Caminhando contra o vento </v>
          </cell>
          <cell r="C200" t="str">
            <v>Tetê Moraes, Martha Alencar</v>
          </cell>
          <cell r="D200" t="str">
            <v>-</v>
          </cell>
          <cell r="E200" t="str">
            <v>Brasil</v>
          </cell>
          <cell r="F200">
            <v>2005</v>
          </cell>
          <cell r="G200">
            <v>90</v>
          </cell>
          <cell r="H200" t="str">
            <v> documentário</v>
          </cell>
          <cell r="I200" t="str">
            <v> livre</v>
          </cell>
          <cell r="J200">
            <v>15168</v>
          </cell>
          <cell r="K200" t="str">
            <v>Riofilme</v>
          </cell>
          <cell r="L200">
            <v>38940</v>
          </cell>
          <cell r="M200" t="str">
            <v/>
          </cell>
          <cell r="N200">
            <v>10</v>
          </cell>
        </row>
        <row r="201">
          <cell r="A201" t="str">
            <v>Velozes e furiosos – Desafio em Tóquio </v>
          </cell>
          <cell r="B201" t="str">
            <v>The Fast and the Furious – Tokyo Drift</v>
          </cell>
          <cell r="C201" t="str">
            <v>Justin Lin</v>
          </cell>
          <cell r="D201" t="str">
            <v> Lucas Black, Brian Tee</v>
          </cell>
          <cell r="E201" t="str">
            <v> EUA</v>
          </cell>
          <cell r="F201">
            <v>2006</v>
          </cell>
          <cell r="G201">
            <v>104</v>
          </cell>
          <cell r="H201" t="str">
            <v> ação</v>
          </cell>
          <cell r="I201" t="str">
            <v> a definir</v>
          </cell>
          <cell r="J201" t="str">
            <v>Cadastrado sem código</v>
          </cell>
          <cell r="K201" t="str">
            <v>UIP</v>
          </cell>
          <cell r="L201">
            <v>38940</v>
          </cell>
          <cell r="M201" t="str">
            <v/>
          </cell>
          <cell r="N201">
            <v>174</v>
          </cell>
        </row>
        <row r="202">
          <cell r="A202" t="str">
            <v>Almas reencarnadas </v>
          </cell>
          <cell r="B202" t="str">
            <v>Rinne</v>
          </cell>
          <cell r="C202" t="str">
            <v>Takashi Shimizu</v>
          </cell>
          <cell r="D202" t="str">
            <v> Takako Fuji, Yasutoki Furuya, Hiroto Ito</v>
          </cell>
          <cell r="E202" t="str">
            <v> Japão</v>
          </cell>
          <cell r="F202">
            <v>2005</v>
          </cell>
          <cell r="G202">
            <v>95</v>
          </cell>
          <cell r="H202" t="str">
            <v> terror</v>
          </cell>
          <cell r="I202" t="str">
            <v> 14 anos</v>
          </cell>
          <cell r="J202" t="str">
            <v>Cadastrado sem código</v>
          </cell>
          <cell r="K202" t="str">
            <v>Paris</v>
          </cell>
          <cell r="L202">
            <v>38947</v>
          </cell>
          <cell r="M202" t="str">
            <v/>
          </cell>
        </row>
        <row r="203">
          <cell r="A203" t="str">
            <v>Anjos do sol </v>
          </cell>
          <cell r="B203" t="str">
            <v>Anjos do sol </v>
          </cell>
          <cell r="C203" t="str">
            <v>Rudi Lagemann</v>
          </cell>
          <cell r="D203" t="str">
            <v> Antonio Calloni, Fernanda Carvalho, Bianca Comparato, Otávio Augusto, Chico Diaz, Vera Holtz</v>
          </cell>
          <cell r="E203" t="str">
            <v>Brasil</v>
          </cell>
          <cell r="F203">
            <v>2006</v>
          </cell>
          <cell r="G203">
            <v>90</v>
          </cell>
          <cell r="H203" t="str">
            <v> drama</v>
          </cell>
          <cell r="I203" t="str">
            <v> 14 anos</v>
          </cell>
          <cell r="J203">
            <v>16213</v>
          </cell>
          <cell r="K203" t="str">
            <v>Downtown</v>
          </cell>
          <cell r="L203">
            <v>38947</v>
          </cell>
          <cell r="M203" t="str">
            <v/>
          </cell>
          <cell r="N203">
            <v>44</v>
          </cell>
        </row>
        <row r="204">
          <cell r="A204" t="str">
            <v>Buena Vida Delivery </v>
          </cell>
          <cell r="B204" t="str">
            <v>Buena Vida Delivery </v>
          </cell>
          <cell r="C204" t="str">
            <v>Leonardo Di Cesare</v>
          </cell>
          <cell r="D204" t="str">
            <v> Ignácio Toselli, Mariana Anghileri, Oscar Nuñez</v>
          </cell>
          <cell r="E204" t="str">
            <v>Argentina/França/Holanda</v>
          </cell>
          <cell r="F204">
            <v>2004</v>
          </cell>
          <cell r="G204">
            <v>93</v>
          </cell>
          <cell r="H204" t="str">
            <v> comédia</v>
          </cell>
          <cell r="I204" t="str">
            <v> 12 anos</v>
          </cell>
          <cell r="J204">
            <v>13614</v>
          </cell>
          <cell r="K204" t="str">
            <v>Europa/MAM</v>
          </cell>
          <cell r="L204">
            <v>38947</v>
          </cell>
          <cell r="M204" t="str">
            <v> São Paulo, Rio de Janeiro</v>
          </cell>
          <cell r="N204">
            <v>4</v>
          </cell>
        </row>
        <row r="205">
          <cell r="A205" t="str">
            <v>A casa do lago </v>
          </cell>
          <cell r="B205" t="str">
            <v>The Lake House</v>
          </cell>
          <cell r="C205" t="str">
            <v>Alejandro Agresti</v>
          </cell>
          <cell r="D205" t="str">
            <v> Keanu Reeves, Sandra Bullock</v>
          </cell>
          <cell r="E205" t="str">
            <v> EUA</v>
          </cell>
          <cell r="F205">
            <v>2006</v>
          </cell>
          <cell r="G205">
            <v>98</v>
          </cell>
          <cell r="H205" t="str">
            <v> drama</v>
          </cell>
          <cell r="I205" t="str">
            <v> livre</v>
          </cell>
          <cell r="J205">
            <v>22634</v>
          </cell>
          <cell r="K205" t="str">
            <v>Warner</v>
          </cell>
          <cell r="L205">
            <v>38947</v>
          </cell>
          <cell r="M205" t="str">
            <v/>
          </cell>
          <cell r="N205">
            <v>60</v>
          </cell>
        </row>
        <row r="206">
          <cell r="A206" t="str">
            <v>O que você faria? </v>
          </cell>
          <cell r="B206" t="str">
            <v>El método</v>
          </cell>
          <cell r="C206" t="str">
            <v>Marcelo Pyñeiro</v>
          </cell>
          <cell r="D206" t="str">
            <v> Eduardo Noriega, Pablo Echarri, Ernesto Alterio</v>
          </cell>
          <cell r="E206" t="str">
            <v> Espanha/Argentina/Itália</v>
          </cell>
          <cell r="F206">
            <v>2005</v>
          </cell>
          <cell r="G206">
            <v>117</v>
          </cell>
          <cell r="H206" t="str">
            <v> drama</v>
          </cell>
          <cell r="I206" t="str">
            <v> 14 anos</v>
          </cell>
          <cell r="J206">
            <v>20736</v>
          </cell>
          <cell r="K206" t="str">
            <v>Art Films</v>
          </cell>
          <cell r="L206">
            <v>38947</v>
          </cell>
          <cell r="M206" t="str">
            <v/>
          </cell>
          <cell r="N206">
            <v>10</v>
          </cell>
        </row>
        <row r="207">
          <cell r="A207" t="str">
            <v>Obrigado por fumar </v>
          </cell>
          <cell r="B207" t="str">
            <v>Thank You For Smoking</v>
          </cell>
          <cell r="C207" t="str">
            <v>Jason Reitman</v>
          </cell>
          <cell r="D207" t="str">
            <v> Aaron Ekhart, Marie Jo Smith</v>
          </cell>
          <cell r="E207" t="str">
            <v> EUA</v>
          </cell>
          <cell r="F207">
            <v>2005</v>
          </cell>
          <cell r="G207">
            <v>92</v>
          </cell>
          <cell r="H207" t="str">
            <v> comédia</v>
          </cell>
          <cell r="I207" t="str">
            <v> 12 anos</v>
          </cell>
          <cell r="J207">
            <v>22523</v>
          </cell>
          <cell r="K207" t="str">
            <v>Fox</v>
          </cell>
          <cell r="L207">
            <v>38947</v>
          </cell>
          <cell r="M207" t="str">
            <v/>
          </cell>
          <cell r="N207">
            <v>37</v>
          </cell>
        </row>
        <row r="208">
          <cell r="A208" t="str">
            <v>O pequeno narigudo </v>
          </cell>
          <cell r="B208" t="str">
            <v>Little Longnose</v>
          </cell>
          <cell r="C208" t="str">
            <v>Ilya Maksimov</v>
          </cell>
          <cell r="D208" t="str">
            <v>-</v>
          </cell>
          <cell r="E208" t="str">
            <v> Rússia</v>
          </cell>
          <cell r="F208">
            <v>2003</v>
          </cell>
          <cell r="G208">
            <v>82</v>
          </cell>
          <cell r="H208" t="str">
            <v> animação</v>
          </cell>
          <cell r="I208" t="str">
            <v> livre</v>
          </cell>
          <cell r="J208">
            <v>26985</v>
          </cell>
          <cell r="K208" t="str">
            <v>Film Connection</v>
          </cell>
          <cell r="L208">
            <v>38947</v>
          </cell>
          <cell r="M208" t="str">
            <v> Rio de Janeiro</v>
          </cell>
          <cell r="N208">
            <v>3</v>
          </cell>
        </row>
        <row r="209">
          <cell r="A209" t="str">
            <v>Quase virgem </v>
          </cell>
          <cell r="B209" t="str">
            <v>The Long Weekend</v>
          </cell>
          <cell r="C209" t="str">
            <v>Pat Holden</v>
          </cell>
          <cell r="D209" t="str">
            <v> Chris Klein, Brendan Fehr, Paul Campbell, Kristina Copeland</v>
          </cell>
          <cell r="E209" t="str">
            <v> EUA/Canadá/Reino Unido</v>
          </cell>
          <cell r="F209">
            <v>2005</v>
          </cell>
          <cell r="G209">
            <v>90</v>
          </cell>
          <cell r="H209" t="str">
            <v> comédia</v>
          </cell>
          <cell r="I209" t="str">
            <v> a definir</v>
          </cell>
          <cell r="J209">
            <v>28997</v>
          </cell>
          <cell r="K209" t="str">
            <v>Europa/MAM</v>
          </cell>
          <cell r="L209">
            <v>38947</v>
          </cell>
          <cell r="M209" t="str">
            <v/>
          </cell>
          <cell r="N209">
            <v>52</v>
          </cell>
        </row>
        <row r="210">
          <cell r="A210" t="str">
            <v>Stay Alive – Jogo mortal </v>
          </cell>
          <cell r="B210" t="str">
            <v>Stay Alive</v>
          </cell>
          <cell r="C210" t="str">
            <v>William Brent Bell</v>
          </cell>
          <cell r="D210" t="str">
            <v> Samaire Armstrong, Sophia Bush</v>
          </cell>
          <cell r="E210" t="str">
            <v> EUA</v>
          </cell>
          <cell r="F210">
            <v>2006</v>
          </cell>
          <cell r="G210">
            <v>85</v>
          </cell>
          <cell r="H210" t="str">
            <v> terror</v>
          </cell>
          <cell r="I210" t="str">
            <v> a definir</v>
          </cell>
          <cell r="J210">
            <v>28881</v>
          </cell>
          <cell r="K210" t="str">
            <v>UIP</v>
          </cell>
          <cell r="L210">
            <v>38947</v>
          </cell>
          <cell r="M210" t="str">
            <v/>
          </cell>
          <cell r="N210">
            <v>30</v>
          </cell>
        </row>
        <row r="211">
          <cell r="A211" t="str">
            <v>Terror em Silent Hill </v>
          </cell>
          <cell r="B211" t="str">
            <v>Silent Hill</v>
          </cell>
          <cell r="C211" t="str">
            <v>Christophe Gans</v>
          </cell>
          <cell r="D211" t="str">
            <v> Radha Mitchell, Sean Bean</v>
          </cell>
          <cell r="E211" t="str">
            <v> EUA</v>
          </cell>
          <cell r="F211">
            <v>2006</v>
          </cell>
          <cell r="G211">
            <v>127</v>
          </cell>
          <cell r="H211" t="str">
            <v> terror</v>
          </cell>
          <cell r="I211" t="str">
            <v> 18 anos</v>
          </cell>
          <cell r="J211">
            <v>19978</v>
          </cell>
          <cell r="K211" t="str">
            <v>Sony</v>
          </cell>
          <cell r="L211">
            <v>38947</v>
          </cell>
          <cell r="M211" t="str">
            <v/>
          </cell>
          <cell r="N211">
            <v>58</v>
          </cell>
        </row>
        <row r="212">
          <cell r="A212" t="str">
            <v>Dom Helder Câmara – O santo rebelde </v>
          </cell>
          <cell r="B212" t="str">
            <v>Dom Helder Câmara – O santo rebelde </v>
          </cell>
          <cell r="C212" t="str">
            <v>Érika Bauer</v>
          </cell>
          <cell r="D212" t="str">
            <v>-</v>
          </cell>
          <cell r="E212" t="str">
            <v>Brasil</v>
          </cell>
          <cell r="F212">
            <v>2005</v>
          </cell>
          <cell r="G212">
            <v>74</v>
          </cell>
          <cell r="H212" t="str">
            <v> documentário</v>
          </cell>
          <cell r="I212" t="str">
            <v> livre</v>
          </cell>
          <cell r="J212">
            <v>15196</v>
          </cell>
          <cell r="K212" t="str">
            <v>Pandora</v>
          </cell>
          <cell r="L212">
            <v>38954</v>
          </cell>
          <cell r="M212" t="str">
            <v> São Paulo (obs: estreou no Rio de Janeiro em 19/5/2006)</v>
          </cell>
          <cell r="N212" t="str">
            <v>2 em 19/05/2006</v>
          </cell>
        </row>
        <row r="213">
          <cell r="A213" t="str">
            <v>O homem pode voar </v>
          </cell>
          <cell r="B213" t="str">
            <v>O homem pode voar </v>
          </cell>
          <cell r="C213" t="str">
            <v>Nelson Hoineff</v>
          </cell>
          <cell r="D213" t="str">
            <v>-</v>
          </cell>
          <cell r="E213" t="str">
            <v>Brasil</v>
          </cell>
          <cell r="F213">
            <v>2005</v>
          </cell>
          <cell r="G213">
            <v>72</v>
          </cell>
          <cell r="H213" t="str">
            <v> documentário</v>
          </cell>
          <cell r="I213" t="str">
            <v> livre</v>
          </cell>
          <cell r="J213" t="str">
            <v>Sem cadastro</v>
          </cell>
          <cell r="K213" t="str">
            <v>Riofilme</v>
          </cell>
          <cell r="L213">
            <v>38954</v>
          </cell>
          <cell r="M213" t="str">
            <v/>
          </cell>
          <cell r="N213">
            <v>6</v>
          </cell>
        </row>
        <row r="214">
          <cell r="A214" t="str">
            <v>Lemming – Instinto animal </v>
          </cell>
          <cell r="B214" t="str">
            <v>Lemming</v>
          </cell>
          <cell r="C214" t="str">
            <v>Dominik Moll</v>
          </cell>
          <cell r="D214" t="str">
            <v> Laurent Lucas, Charlotte Gainsburg, Charlotte Rampling</v>
          </cell>
          <cell r="E214" t="str">
            <v>França</v>
          </cell>
          <cell r="F214">
            <v>2005</v>
          </cell>
          <cell r="G214">
            <v>129</v>
          </cell>
          <cell r="H214" t="str">
            <v> suspense</v>
          </cell>
          <cell r="I214" t="str">
            <v> 14 anos</v>
          </cell>
          <cell r="J214">
            <v>26966</v>
          </cell>
          <cell r="K214" t="str">
            <v>Europa/MAM</v>
          </cell>
          <cell r="L214">
            <v>38954</v>
          </cell>
          <cell r="M214" t="str">
            <v/>
          </cell>
          <cell r="N214">
            <v>1</v>
          </cell>
        </row>
        <row r="215">
          <cell r="A215" t="str">
            <v>Miami Vice </v>
          </cell>
          <cell r="B215" t="str">
            <v>Miami Vice </v>
          </cell>
          <cell r="C215" t="str">
            <v>Michael Mann</v>
          </cell>
          <cell r="D215" t="str">
            <v> Colin Farrell, Jamie Foxx, Gong Li</v>
          </cell>
          <cell r="E215" t="str">
            <v>EUA</v>
          </cell>
          <cell r="F215">
            <v>2006</v>
          </cell>
          <cell r="G215">
            <v>146</v>
          </cell>
          <cell r="H215" t="str">
            <v> ação</v>
          </cell>
          <cell r="I215" t="str">
            <v> 16 anos</v>
          </cell>
          <cell r="J215">
            <v>27743</v>
          </cell>
          <cell r="K215" t="str">
            <v>UIP</v>
          </cell>
          <cell r="L215">
            <v>38954</v>
          </cell>
          <cell r="M215" t="str">
            <v/>
          </cell>
          <cell r="N215">
            <v>150</v>
          </cell>
        </row>
        <row r="216">
          <cell r="A216" t="str">
            <v>O tempo que resta </v>
          </cell>
          <cell r="B216" t="str">
            <v>Le temps qui reste</v>
          </cell>
          <cell r="C216" t="str">
            <v>François Ozon</v>
          </cell>
          <cell r="D216" t="str">
            <v> Mevil Poupaud, Valeria Bruni Tedeschi</v>
          </cell>
          <cell r="E216" t="str">
            <v>França</v>
          </cell>
          <cell r="F216">
            <v>2005</v>
          </cell>
          <cell r="G216">
            <v>85</v>
          </cell>
          <cell r="H216" t="str">
            <v> drama</v>
          </cell>
          <cell r="I216" t="str">
            <v> 16 anos</v>
          </cell>
          <cell r="J216" t="str">
            <v>Sem cadastro</v>
          </cell>
          <cell r="K216" t="str">
            <v>Califórnia</v>
          </cell>
          <cell r="L216">
            <v>38954</v>
          </cell>
          <cell r="M216" t="str">
            <v/>
          </cell>
          <cell r="N216">
            <v>3</v>
          </cell>
        </row>
        <row r="217">
          <cell r="A217" t="str">
            <v>Trair e coçar é só começar </v>
          </cell>
          <cell r="B217" t="str">
            <v>Trair e coçar é só começar </v>
          </cell>
          <cell r="C217" t="str">
            <v>Moacyr Góes</v>
          </cell>
          <cell r="D217" t="str">
            <v> Adriana Esteves, Ailton Graça</v>
          </cell>
          <cell r="E217" t="str">
            <v>Brasil</v>
          </cell>
          <cell r="F217">
            <v>2006</v>
          </cell>
          <cell r="G217" t="str">
            <v> a definir</v>
          </cell>
          <cell r="H217" t="str">
            <v> comédia</v>
          </cell>
          <cell r="I217" t="str">
            <v> 12 anos</v>
          </cell>
          <cell r="J217">
            <v>29087</v>
          </cell>
          <cell r="K217" t="str">
            <v>Fox</v>
          </cell>
          <cell r="L217">
            <v>38954</v>
          </cell>
          <cell r="M217" t="str">
            <v/>
          </cell>
          <cell r="N217">
            <v>148</v>
          </cell>
        </row>
        <row r="218">
          <cell r="A218" t="str">
            <v>Cafuné </v>
          </cell>
          <cell r="B218" t="str">
            <v>Cafuné </v>
          </cell>
          <cell r="C218" t="str">
            <v>Bruno Vianna</v>
          </cell>
          <cell r="D218" t="str">
            <v>-</v>
          </cell>
          <cell r="E218" t="str">
            <v>Brasil</v>
          </cell>
          <cell r="F218">
            <v>2005</v>
          </cell>
          <cell r="G218">
            <v>80</v>
          </cell>
          <cell r="H218" t="str">
            <v> drama</v>
          </cell>
          <cell r="I218" t="str">
            <v> 16 anos</v>
          </cell>
          <cell r="J218">
            <v>125762</v>
          </cell>
          <cell r="K218" t="str">
            <v>Filmes do Estação</v>
          </cell>
          <cell r="L218">
            <v>38961</v>
          </cell>
          <cell r="M218" t="str">
            <v> São Paulo (obs: estreou no Rio de Janeiro em 25/8/2006)</v>
          </cell>
          <cell r="N218" t="str">
            <v>1 em 25/08/2005</v>
          </cell>
        </row>
        <row r="219">
          <cell r="A219" t="str">
            <v>A casa monstro </v>
          </cell>
          <cell r="B219" t="str">
            <v>Monster House</v>
          </cell>
          <cell r="C219" t="str">
            <v>Gil Kenan</v>
          </cell>
          <cell r="D219" t="str">
            <v> Steve Buscemi, Mitchel Muso</v>
          </cell>
          <cell r="E219" t="str">
            <v> EUA</v>
          </cell>
          <cell r="F219">
            <v>2006</v>
          </cell>
          <cell r="G219">
            <v>91</v>
          </cell>
          <cell r="H219" t="str">
            <v> animação</v>
          </cell>
          <cell r="I219" t="str">
            <v> livre</v>
          </cell>
          <cell r="J219">
            <v>19813</v>
          </cell>
          <cell r="K219" t="str">
            <v>Sony</v>
          </cell>
          <cell r="L219">
            <v>38961</v>
          </cell>
          <cell r="M219" t="str">
            <v/>
          </cell>
          <cell r="N219">
            <v>170</v>
          </cell>
        </row>
        <row r="220">
          <cell r="A220" t="str">
            <v>Casseta &amp; Planeta – Seus problemas acabaram!!! </v>
          </cell>
          <cell r="B220" t="str">
            <v>Casseta &amp; Planeta – Seus problemas acabaram!!! </v>
          </cell>
          <cell r="C220" t="str">
            <v>José Lavigne</v>
          </cell>
          <cell r="D220" t="str">
            <v> Bussunda, Hélio de la Peña, Hubert, Marcelo Madureira, Cláudio Manoel, Reinaldo, Beto Silva, Murilo Benicio, Luana Piovani, Juliana Paes</v>
          </cell>
          <cell r="E220" t="str">
            <v>Brasil</v>
          </cell>
          <cell r="F220">
            <v>2006</v>
          </cell>
          <cell r="G220">
            <v>80</v>
          </cell>
          <cell r="H220" t="str">
            <v> comédia</v>
          </cell>
          <cell r="I220" t="str">
            <v> 14 anos</v>
          </cell>
          <cell r="J220">
            <v>123709</v>
          </cell>
          <cell r="K220" t="str">
            <v>Europa/MAM</v>
          </cell>
          <cell r="L220">
            <v>38961</v>
          </cell>
          <cell r="M220" t="str">
            <v/>
          </cell>
          <cell r="N220">
            <v>179</v>
          </cell>
        </row>
        <row r="221">
          <cell r="A221" t="str">
            <v>A dama na água </v>
          </cell>
          <cell r="B221" t="str">
            <v>Lady in the Water</v>
          </cell>
          <cell r="C221" t="str">
            <v>M. Night Shyamalan</v>
          </cell>
          <cell r="D221" t="str">
            <v> Bryce Dallas Howard, Paul Giamatti</v>
          </cell>
          <cell r="E221" t="str">
            <v> EUA</v>
          </cell>
          <cell r="F221">
            <v>2006</v>
          </cell>
          <cell r="G221">
            <v>110</v>
          </cell>
          <cell r="H221" t="str">
            <v> drama</v>
          </cell>
          <cell r="I221" t="str">
            <v> 10 anos</v>
          </cell>
          <cell r="J221">
            <v>29437</v>
          </cell>
          <cell r="K221" t="str">
            <v>Warner</v>
          </cell>
          <cell r="L221">
            <v>38961</v>
          </cell>
          <cell r="M221" t="str">
            <v/>
          </cell>
          <cell r="N221">
            <v>80</v>
          </cell>
        </row>
        <row r="222">
          <cell r="A222" t="str">
            <v>Minha super ex-namorada </v>
          </cell>
          <cell r="B222" t="str">
            <v>My Super Ex-girlfriend</v>
          </cell>
          <cell r="C222" t="str">
            <v>Ivan Reitman</v>
          </cell>
          <cell r="D222" t="str">
            <v> Uma Thurman, Luke Wilson</v>
          </cell>
          <cell r="E222" t="str">
            <v> EUA</v>
          </cell>
          <cell r="F222">
            <v>2006</v>
          </cell>
          <cell r="G222">
            <v>95</v>
          </cell>
          <cell r="H222" t="str">
            <v> comédia</v>
          </cell>
          <cell r="I222" t="str">
            <v> 12 anos</v>
          </cell>
          <cell r="J222">
            <v>27786</v>
          </cell>
          <cell r="K222" t="str">
            <v>Fox</v>
          </cell>
          <cell r="L222">
            <v>38961</v>
          </cell>
          <cell r="M222" t="str">
            <v/>
          </cell>
          <cell r="N222">
            <v>63</v>
          </cell>
        </row>
        <row r="223">
          <cell r="A223" t="str">
            <v>O sabor da melancia </v>
          </cell>
          <cell r="B223" t="str">
            <v>The Wayward Cloud</v>
          </cell>
          <cell r="C223" t="str">
            <v>Tsai Ming-liang</v>
          </cell>
          <cell r="D223" t="str">
            <v> Lee Kang-sheng, Sheng Shiang-chyi</v>
          </cell>
          <cell r="E223" t="str">
            <v> França/Taiwan</v>
          </cell>
          <cell r="F223">
            <v>2004</v>
          </cell>
          <cell r="G223">
            <v>112</v>
          </cell>
          <cell r="H223" t="str">
            <v> drama</v>
          </cell>
          <cell r="I223" t="str">
            <v> 18 anos</v>
          </cell>
          <cell r="J223">
            <v>121461</v>
          </cell>
          <cell r="K223" t="str">
            <v>Imovision</v>
          </cell>
          <cell r="L223">
            <v>38961</v>
          </cell>
          <cell r="M223" t="str">
            <v/>
          </cell>
          <cell r="N223">
            <v>8</v>
          </cell>
        </row>
        <row r="224">
          <cell r="A224" t="str">
            <v>Vôo 93 </v>
          </cell>
          <cell r="B224" t="str">
            <v>United 93</v>
          </cell>
          <cell r="C224" t="str">
            <v>Paul Greengrass</v>
          </cell>
          <cell r="D224" t="str">
            <v> David Alan Basche, Liza Colón-Zayas, Denny Dillon</v>
          </cell>
          <cell r="E224" t="str">
            <v> EUA/Reino Unido/França</v>
          </cell>
          <cell r="F224">
            <v>2006</v>
          </cell>
          <cell r="G224">
            <v>90</v>
          </cell>
          <cell r="H224" t="str">
            <v> drama</v>
          </cell>
          <cell r="I224" t="str">
            <v> 14 anos</v>
          </cell>
          <cell r="J224">
            <v>29117</v>
          </cell>
          <cell r="K224" t="str">
            <v>UIP</v>
          </cell>
          <cell r="L224">
            <v>38961</v>
          </cell>
          <cell r="M224" t="str">
            <v/>
          </cell>
          <cell r="N224">
            <v>30</v>
          </cell>
        </row>
        <row r="225">
          <cell r="A225" t="str">
            <v>Flores do amanhã </v>
          </cell>
          <cell r="B225" t="str">
            <v>Xiang ri kui</v>
          </cell>
          <cell r="C225" t="str">
            <v>Zhang Yang</v>
          </cell>
          <cell r="D225" t="str">
            <v> Joan Chen, Zhang Fan, Ge Gao</v>
          </cell>
          <cell r="E225" t="str">
            <v> China/Hong Kong/Holanda</v>
          </cell>
          <cell r="F225">
            <v>2005</v>
          </cell>
          <cell r="G225">
            <v>129</v>
          </cell>
          <cell r="H225" t="str">
            <v> drama</v>
          </cell>
          <cell r="I225" t="str">
            <v> 14 anos</v>
          </cell>
          <cell r="J225">
            <v>16245</v>
          </cell>
          <cell r="K225" t="str">
            <v>Paris</v>
          </cell>
          <cell r="L225" t="str">
            <v>7/09/2006 (quinta-feira)</v>
          </cell>
          <cell r="M225" t="str">
            <v> São Paulo, Rio de Janeiro, Brasília</v>
          </cell>
        </row>
        <row r="226">
          <cell r="A226" t="str">
            <v>Lucas – Um intruso no formigueiro </v>
          </cell>
          <cell r="B226" t="str">
            <v>The Ant Bully</v>
          </cell>
          <cell r="C226" t="str">
            <v>John A. Davis</v>
          </cell>
          <cell r="D226" t="str">
            <v> Nicolas Cage, Paul Giamatti, Julia Roberts, Meryl Streep</v>
          </cell>
          <cell r="E226" t="str">
            <v> EUA</v>
          </cell>
          <cell r="F226">
            <v>2006</v>
          </cell>
          <cell r="G226">
            <v>88</v>
          </cell>
          <cell r="H226" t="str">
            <v> animação</v>
          </cell>
          <cell r="I226" t="str">
            <v> livre</v>
          </cell>
          <cell r="J226">
            <v>26377</v>
          </cell>
          <cell r="K226" t="str">
            <v>Warner</v>
          </cell>
          <cell r="L226" t="str">
            <v>7/09/2006 (quinta-feira)</v>
          </cell>
          <cell r="M226" t="str">
            <v/>
          </cell>
          <cell r="N226">
            <v>110</v>
          </cell>
        </row>
        <row r="227">
          <cell r="A227" t="str">
            <v>O maior amor do mundo </v>
          </cell>
          <cell r="B227" t="str">
            <v>O maior amor do mundo </v>
          </cell>
          <cell r="C227" t="str">
            <v>Carlos Diegues</v>
          </cell>
          <cell r="D227" t="str">
            <v> José Wilker, Thais Araújo, Sérgio Britto, Marco Ricca, Lea Garcia, Débora Evelyn</v>
          </cell>
          <cell r="E227" t="str">
            <v>Brasil</v>
          </cell>
          <cell r="F227">
            <v>2006</v>
          </cell>
          <cell r="G227">
            <v>106</v>
          </cell>
          <cell r="H227" t="str">
            <v> drama</v>
          </cell>
          <cell r="I227" t="str">
            <v> 16 anos</v>
          </cell>
          <cell r="J227">
            <v>119247</v>
          </cell>
          <cell r="K227" t="str">
            <v>Sony</v>
          </cell>
          <cell r="L227" t="str">
            <v>7/09/2006 (quinta-feira)</v>
          </cell>
          <cell r="M227" t="str">
            <v/>
          </cell>
          <cell r="N227">
            <v>135</v>
          </cell>
        </row>
        <row r="228">
          <cell r="A228" t="str">
            <v>Meu irmão quer se matar </v>
          </cell>
          <cell r="B228" t="str">
            <v>Wilbur Wants to Kill Himself</v>
          </cell>
          <cell r="C228" t="str">
            <v>Lone Scherfig</v>
          </cell>
          <cell r="D228" t="str">
            <v> Jamie Sives, Adrian Rawlins, Shirley Henderson</v>
          </cell>
          <cell r="E228" t="str">
            <v> Dinamarca/Reino Unido/Suíça/França</v>
          </cell>
          <cell r="F228">
            <v>2002</v>
          </cell>
          <cell r="G228">
            <v>109</v>
          </cell>
          <cell r="H228" t="str">
            <v> drama</v>
          </cell>
          <cell r="I228" t="str">
            <v> 14 anos</v>
          </cell>
          <cell r="J228">
            <v>29163</v>
          </cell>
          <cell r="K228" t="str">
            <v>Pandora</v>
          </cell>
          <cell r="L228" t="str">
            <v>7/09/2006 (quinta-feira)</v>
          </cell>
          <cell r="M228" t="str">
            <v/>
          </cell>
          <cell r="N228">
            <v>1</v>
          </cell>
        </row>
        <row r="229">
          <cell r="A229" t="str">
            <v>Serpentes a bordo </v>
          </cell>
          <cell r="B229" t="str">
            <v>Snakes on a Plane</v>
          </cell>
          <cell r="C229" t="str">
            <v>David R. Ellis</v>
          </cell>
          <cell r="D229" t="str">
            <v> Samuel L. Jackson, Byron Lawson, Rachel Blanchard</v>
          </cell>
          <cell r="E229" t="str">
            <v> EUA</v>
          </cell>
          <cell r="F229">
            <v>2006</v>
          </cell>
          <cell r="G229">
            <v>105</v>
          </cell>
          <cell r="H229" t="str">
            <v> suspense</v>
          </cell>
          <cell r="I229" t="str">
            <v> 14 anos</v>
          </cell>
          <cell r="J229">
            <v>28861</v>
          </cell>
          <cell r="K229" t="str">
            <v>PlayArte</v>
          </cell>
          <cell r="L229" t="str">
            <v>7/09/2006 (quinta-feira)</v>
          </cell>
          <cell r="M229" t="str">
            <v/>
          </cell>
          <cell r="N229">
            <v>169</v>
          </cell>
        </row>
        <row r="230">
          <cell r="A230" t="str">
            <v>Dois anjos </v>
          </cell>
          <cell r="B230" t="str">
            <v>Deux fereshté</v>
          </cell>
          <cell r="C230" t="str">
            <v>Mamad Haghighat</v>
          </cell>
          <cell r="D230" t="str">
            <v>-</v>
          </cell>
          <cell r="E230" t="str">
            <v> Irã/França</v>
          </cell>
          <cell r="F230">
            <v>2003</v>
          </cell>
          <cell r="G230">
            <v>80</v>
          </cell>
          <cell r="H230" t="str">
            <v> drama</v>
          </cell>
          <cell r="I230" t="str">
            <v> 10 anos</v>
          </cell>
          <cell r="J230">
            <v>15022</v>
          </cell>
          <cell r="K230" t="str">
            <v>Europa/MAM</v>
          </cell>
          <cell r="L230">
            <v>38968</v>
          </cell>
          <cell r="M230" t="str">
            <v> Rio de Janeiro (obs: estreou em São Paulo em 23/6/2007)</v>
          </cell>
          <cell r="N230" t="str">
            <v>2 em 23/06/2007</v>
          </cell>
        </row>
        <row r="231">
          <cell r="A231" t="str">
            <v>Meu encontro com Drew Barrymore </v>
          </cell>
          <cell r="B231" t="str">
            <v>My Date With Drew</v>
          </cell>
          <cell r="C231" t="str">
            <v>Jon Gunn, Brian Herzlinger, Brett Win</v>
          </cell>
          <cell r="D231" t="str">
            <v>-</v>
          </cell>
          <cell r="E231" t="str">
            <v> EUA</v>
          </cell>
          <cell r="F231">
            <v>2005</v>
          </cell>
          <cell r="G231">
            <v>90</v>
          </cell>
          <cell r="H231" t="str">
            <v> documentário</v>
          </cell>
          <cell r="I231" t="str">
            <v> livre</v>
          </cell>
          <cell r="J231">
            <v>15075</v>
          </cell>
          <cell r="K231" t="str">
            <v>Europa/MAM</v>
          </cell>
          <cell r="L231">
            <v>38968</v>
          </cell>
          <cell r="M231" t="str">
            <v> Rio de Janeiro (obs: estreou em São Paulo em 14/7/2006)</v>
          </cell>
        </row>
        <row r="232">
          <cell r="A232" t="str">
            <v>Abismo do medo </v>
          </cell>
          <cell r="B232" t="str">
            <v>The Descent</v>
          </cell>
          <cell r="C232" t="str">
            <v>Neil Marshall</v>
          </cell>
          <cell r="D232" t="str">
            <v> Shauna McDonald, Natalie Jackson</v>
          </cell>
          <cell r="E232" t="str">
            <v> Reino Unido</v>
          </cell>
          <cell r="F232">
            <v>2006</v>
          </cell>
          <cell r="G232">
            <v>99</v>
          </cell>
          <cell r="H232" t="str">
            <v> suspense</v>
          </cell>
          <cell r="I232" t="str">
            <v> 16 anos</v>
          </cell>
          <cell r="J232">
            <v>15160</v>
          </cell>
          <cell r="K232" t="str">
            <v>Califórnia</v>
          </cell>
          <cell r="L232">
            <v>38975</v>
          </cell>
          <cell r="M232" t="str">
            <v/>
          </cell>
          <cell r="N232">
            <v>81</v>
          </cell>
        </row>
        <row r="233">
          <cell r="A233" t="str">
            <v>Dois é bom, três é demais </v>
          </cell>
          <cell r="B233" t="str">
            <v>You, Me and Dupree</v>
          </cell>
          <cell r="C233" t="str">
            <v>Anthony Russo e Joe Russo</v>
          </cell>
          <cell r="D233" t="str">
            <v> Matt Dilon, Michael Douglas, Owen Wilson, Kate Hudson</v>
          </cell>
          <cell r="E233" t="str">
            <v> EUA</v>
          </cell>
          <cell r="F233">
            <v>2006</v>
          </cell>
          <cell r="G233">
            <v>97</v>
          </cell>
          <cell r="H233" t="str">
            <v> comédia romântica</v>
          </cell>
          <cell r="I233" t="str">
            <v> a definir</v>
          </cell>
          <cell r="J233">
            <v>116696</v>
          </cell>
          <cell r="K233" t="str">
            <v>UIP</v>
          </cell>
          <cell r="L233">
            <v>38975</v>
          </cell>
          <cell r="M233" t="str">
            <v/>
          </cell>
          <cell r="N233">
            <v>82</v>
          </cell>
        </row>
        <row r="234">
          <cell r="A234" t="str">
            <v>El favor </v>
          </cell>
          <cell r="B234" t="str">
            <v>El favor</v>
          </cell>
          <cell r="C234" t="str">
            <v>Pablo Sofovich</v>
          </cell>
          <cell r="D234" t="str">
            <v> Javier Lombardo, Victoria Onetto, Bernarda Pagés</v>
          </cell>
          <cell r="E234" t="str">
            <v> Argentina</v>
          </cell>
          <cell r="F234">
            <v>2004</v>
          </cell>
          <cell r="G234">
            <v>90</v>
          </cell>
          <cell r="H234" t="str">
            <v> comédia</v>
          </cell>
          <cell r="I234" t="str">
            <v> a definir</v>
          </cell>
          <cell r="J234">
            <v>26660</v>
          </cell>
          <cell r="K234" t="str">
            <v>Film Connection</v>
          </cell>
          <cell r="L234">
            <v>38975</v>
          </cell>
          <cell r="M234" t="str">
            <v/>
          </cell>
          <cell r="N234">
            <v>6</v>
          </cell>
        </row>
        <row r="235">
          <cell r="A235" t="str">
            <v>Veias e vinhos – Uma história brasileira </v>
          </cell>
          <cell r="B235" t="str">
            <v>Veias e vinhos – Uma história brasileira </v>
          </cell>
          <cell r="C235" t="str">
            <v>João Batista de Andrade</v>
          </cell>
          <cell r="D235" t="str">
            <v> Simone Spoladore, Leonardo Vieira, Leopoldo Pacheco, Kaio Pezzutti, Ailton Graça</v>
          </cell>
          <cell r="E235" t="str">
            <v>Brasil</v>
          </cell>
          <cell r="F235">
            <v>2005</v>
          </cell>
          <cell r="G235">
            <v>100</v>
          </cell>
          <cell r="H235" t="str">
            <v> drama</v>
          </cell>
          <cell r="I235" t="str">
            <v> 14 anos</v>
          </cell>
          <cell r="J235">
            <v>115885</v>
          </cell>
          <cell r="K235" t="str">
            <v>Polifilmes</v>
          </cell>
          <cell r="L235">
            <v>38975</v>
          </cell>
          <cell r="M235" t="str">
            <v> São Paulo, Rio, Goiânia, Porto Alegre, Curitiba</v>
          </cell>
          <cell r="N235">
            <v>2</v>
          </cell>
        </row>
        <row r="236">
          <cell r="A236" t="str">
            <v>Xeque-mate </v>
          </cell>
          <cell r="B236" t="str">
            <v>Lucky Number Slevin</v>
          </cell>
          <cell r="C236" t="str">
            <v>Paul McGuigan</v>
          </cell>
          <cell r="D236" t="str">
            <v> Josh Hartnett, Morgan Freeman</v>
          </cell>
          <cell r="E236" t="str">
            <v> EUA</v>
          </cell>
          <cell r="F236">
            <v>2006</v>
          </cell>
          <cell r="G236">
            <v>109</v>
          </cell>
          <cell r="H236" t="str">
            <v> suspense</v>
          </cell>
          <cell r="I236" t="str">
            <v> a definir</v>
          </cell>
          <cell r="J236">
            <v>15182</v>
          </cell>
          <cell r="K236" t="str">
            <v>Imagem</v>
          </cell>
          <cell r="L236">
            <v>38975</v>
          </cell>
          <cell r="M236" t="str">
            <v/>
          </cell>
          <cell r="N236">
            <v>120</v>
          </cell>
        </row>
        <row r="237">
          <cell r="A237" t="str">
            <v>Amantes constantes </v>
          </cell>
          <cell r="B237" t="str">
            <v>Les amants réguliers</v>
          </cell>
          <cell r="C237" t="str">
            <v>Philippe Garrel</v>
          </cell>
          <cell r="D237" t="str">
            <v> Louis Garrel, Clotilde Hesme, Éric Rulliat, Julien Lucas, Nicolas Bridet</v>
          </cell>
          <cell r="E237" t="str">
            <v> França</v>
          </cell>
          <cell r="F237">
            <v>2005</v>
          </cell>
          <cell r="G237" t="str">
            <v> 178 min</v>
          </cell>
          <cell r="H237" t="str">
            <v> drama</v>
          </cell>
          <cell r="I237" t="str">
            <v> a definir</v>
          </cell>
          <cell r="J237">
            <v>126980</v>
          </cell>
          <cell r="K237" t="str">
            <v>Imovision</v>
          </cell>
          <cell r="L237">
            <v>38982</v>
          </cell>
          <cell r="M237" t="str">
            <v> São Paulo</v>
          </cell>
          <cell r="N237">
            <v>1</v>
          </cell>
        </row>
        <row r="238">
          <cell r="A238" t="str">
            <v>Asterix e os Vikings </v>
          </cell>
          <cell r="B238" t="str">
            <v>Asterix et les Vikings</v>
          </cell>
          <cell r="C238" t="str">
            <v>Stefan Fjeldmark</v>
          </cell>
          <cell r="D238" t="str">
            <v>-</v>
          </cell>
          <cell r="E238" t="str">
            <v> França/Dinamarca</v>
          </cell>
          <cell r="F238">
            <v>2006</v>
          </cell>
          <cell r="G238" t="str">
            <v> 78 min</v>
          </cell>
          <cell r="H238" t="str">
            <v> animação</v>
          </cell>
          <cell r="I238" t="str">
            <v> livre</v>
          </cell>
          <cell r="J238">
            <v>26392</v>
          </cell>
          <cell r="K238" t="str">
            <v>Focus</v>
          </cell>
          <cell r="L238">
            <v>38982</v>
          </cell>
          <cell r="N238">
            <v>102</v>
          </cell>
        </row>
        <row r="239">
          <cell r="A239" t="str">
            <v>Cafundó </v>
          </cell>
          <cell r="B239" t="str">
            <v>Cafundó </v>
          </cell>
          <cell r="C239" t="str">
            <v>Paulo Betti e Clovis Bueno</v>
          </cell>
          <cell r="D239" t="str">
            <v> Lázaro Ramos, Leandro Firmino, Alexandre Rodrigues, Luiz Mello, Flavio Bauraqui</v>
          </cell>
          <cell r="E239" t="str">
            <v>Brasil</v>
          </cell>
          <cell r="F239">
            <v>2005</v>
          </cell>
          <cell r="G239" t="str">
            <v> 102 min</v>
          </cell>
          <cell r="H239" t="str">
            <v> drama</v>
          </cell>
          <cell r="I239" t="str">
            <v> a definir</v>
          </cell>
          <cell r="J239" t="str">
            <v>Sem cadastro</v>
          </cell>
          <cell r="K239" t="str">
            <v>Laz Audiovisual</v>
          </cell>
          <cell r="L239">
            <v>38982</v>
          </cell>
          <cell r="M239" t="str">
            <v> São Paulo</v>
          </cell>
        </row>
        <row r="240">
          <cell r="A240" t="str">
            <v>Os cavaleiros do ar </v>
          </cell>
          <cell r="B240" t="str">
            <v>Les chevaliers du ciel</v>
          </cell>
          <cell r="C240" t="str">
            <v>Gérard Pires</v>
          </cell>
          <cell r="D240" t="str">
            <v> Benoit Magimel, Géraldine Pailhas, Clovis Cornillac</v>
          </cell>
          <cell r="E240" t="str">
            <v> França</v>
          </cell>
          <cell r="F240">
            <v>2005</v>
          </cell>
          <cell r="G240" t="str">
            <v> 102 min</v>
          </cell>
          <cell r="H240" t="str">
            <v> aventura</v>
          </cell>
          <cell r="I240" t="str">
            <v> a definir</v>
          </cell>
          <cell r="J240" t="str">
            <v>Sem cadastro</v>
          </cell>
          <cell r="K240" t="str">
            <v>Imagem</v>
          </cell>
          <cell r="L240">
            <v>38982</v>
          </cell>
          <cell r="M240" t="str">
            <v> Brasília</v>
          </cell>
          <cell r="N240">
            <v>3</v>
          </cell>
        </row>
        <row r="241">
          <cell r="A241" t="str">
            <v>Dias de abandono </v>
          </cell>
          <cell r="B241" t="str">
            <v>I giorni dell’abandono</v>
          </cell>
          <cell r="C241" t="str">
            <v>Roberto Faenza</v>
          </cell>
          <cell r="D241" t="str">
            <v> Margheritta Buy, Lica Zingaretti, Gala Bermani Amaral</v>
          </cell>
          <cell r="E241" t="str">
            <v> Itália</v>
          </cell>
          <cell r="F241">
            <v>2005</v>
          </cell>
          <cell r="G241" t="str">
            <v> 96 min</v>
          </cell>
          <cell r="H241" t="str">
            <v> drama</v>
          </cell>
          <cell r="I241" t="str">
            <v> 14 anos</v>
          </cell>
          <cell r="J241">
            <v>26828</v>
          </cell>
          <cell r="K241" t="str">
            <v>Paris</v>
          </cell>
          <cell r="L241">
            <v>38982</v>
          </cell>
          <cell r="M241" t="str">
            <v/>
          </cell>
        </row>
        <row r="242">
          <cell r="A242" t="str">
            <v>O diabo veste Prada </v>
          </cell>
          <cell r="B242" t="str">
            <v>The Devil Wears Prada</v>
          </cell>
          <cell r="C242" t="str">
            <v>David Frankel</v>
          </cell>
          <cell r="D242" t="str">
            <v> Anne Hathaway, Meryl Streep</v>
          </cell>
          <cell r="E242" t="str">
            <v> EUA</v>
          </cell>
          <cell r="F242">
            <v>2006</v>
          </cell>
          <cell r="G242" t="str">
            <v> 109 min</v>
          </cell>
          <cell r="H242" t="str">
            <v> comédia</v>
          </cell>
          <cell r="I242" t="str">
            <v> livre</v>
          </cell>
          <cell r="J242">
            <v>28958</v>
          </cell>
          <cell r="K242" t="str">
            <v>Fox</v>
          </cell>
          <cell r="L242">
            <v>38982</v>
          </cell>
          <cell r="M242" t="str">
            <v/>
          </cell>
          <cell r="N242">
            <v>113</v>
          </cell>
        </row>
        <row r="243">
          <cell r="A243" t="str">
            <v>Eleição – Submundo do poder </v>
          </cell>
          <cell r="B243" t="str">
            <v>Election</v>
          </cell>
          <cell r="C243" t="str">
            <v>Johnnie To</v>
          </cell>
          <cell r="D243" t="str">
            <v> Tony Leung Ka Fai, Nick Cheung, Simon Yam</v>
          </cell>
          <cell r="E243" t="str">
            <v> Hong Kong</v>
          </cell>
          <cell r="F243">
            <v>2005</v>
          </cell>
          <cell r="G243" t="str">
            <v> 90 min</v>
          </cell>
          <cell r="H243" t="str">
            <v> ação</v>
          </cell>
          <cell r="I243" t="str">
            <v> 14 anos</v>
          </cell>
          <cell r="J243">
            <v>26665</v>
          </cell>
          <cell r="K243" t="str">
            <v>Califórnia</v>
          </cell>
          <cell r="L243">
            <v>38982</v>
          </cell>
          <cell r="M243" t="str">
            <v> São Paulo</v>
          </cell>
          <cell r="N243">
            <v>1</v>
          </cell>
        </row>
        <row r="244">
          <cell r="A244" t="str">
            <v>MeninaMá.Com </v>
          </cell>
          <cell r="B244" t="str">
            <v>Hard Candy</v>
          </cell>
          <cell r="C244" t="str">
            <v>David Slade</v>
          </cell>
          <cell r="D244" t="str">
            <v> Patrick Wilson, Sandra Oh, Elen Page</v>
          </cell>
          <cell r="E244" t="str">
            <v> EUA</v>
          </cell>
          <cell r="F244">
            <v>2005</v>
          </cell>
          <cell r="G244" t="str">
            <v> 103 min</v>
          </cell>
          <cell r="H244" t="str">
            <v> drama</v>
          </cell>
          <cell r="I244" t="str">
            <v> a definir</v>
          </cell>
          <cell r="J244">
            <v>115510</v>
          </cell>
          <cell r="K244" t="str">
            <v>Paris</v>
          </cell>
          <cell r="L244">
            <v>38982</v>
          </cell>
          <cell r="M244" t="str">
            <v/>
          </cell>
        </row>
        <row r="245">
          <cell r="A245" t="str">
            <v>O pequenino </v>
          </cell>
          <cell r="B245" t="str">
            <v>Little Man</v>
          </cell>
          <cell r="C245" t="str">
            <v>Keenen Ivory Wayans</v>
          </cell>
          <cell r="D245" t="str">
            <v> Michael Bardach, Moneca Delain</v>
          </cell>
          <cell r="E245" t="str">
            <v> EUA</v>
          </cell>
          <cell r="F245">
            <v>2006</v>
          </cell>
          <cell r="G245" t="str">
            <v> 97 min</v>
          </cell>
          <cell r="H245" t="str">
            <v> comédia</v>
          </cell>
          <cell r="I245" t="str">
            <v> 12 anos</v>
          </cell>
          <cell r="J245">
            <v>116226</v>
          </cell>
          <cell r="K245" t="str">
            <v>Sony</v>
          </cell>
          <cell r="L245">
            <v>38982</v>
          </cell>
          <cell r="M245" t="str">
            <v/>
          </cell>
          <cell r="N245">
            <v>150</v>
          </cell>
        </row>
        <row r="246">
          <cell r="A246" t="str">
            <v>Efeito borboleta 2 </v>
          </cell>
          <cell r="B246" t="str">
            <v>The Butterfly Effect 2</v>
          </cell>
          <cell r="C246" t="str">
            <v>John R. Leonetti</v>
          </cell>
          <cell r="D246" t="str">
            <v> Eric Lively, Erica Durance</v>
          </cell>
          <cell r="E246" t="str">
            <v> EUA</v>
          </cell>
          <cell r="F246">
            <v>2006</v>
          </cell>
          <cell r="G246" t="str">
            <v> 92 min</v>
          </cell>
          <cell r="H246" t="str">
            <v> drama</v>
          </cell>
          <cell r="I246" t="str">
            <v> a definir</v>
          </cell>
          <cell r="J246">
            <v>118867</v>
          </cell>
          <cell r="K246" t="str">
            <v>PlayArte</v>
          </cell>
          <cell r="L246">
            <v>38989</v>
          </cell>
          <cell r="M246" t="str">
            <v/>
          </cell>
        </row>
        <row r="247">
          <cell r="A247" t="str">
            <v>Ela é o cara </v>
          </cell>
          <cell r="B247" t="str">
            <v>She’s the Man</v>
          </cell>
          <cell r="C247" t="str">
            <v>Andy Fickman</v>
          </cell>
          <cell r="D247" t="str">
            <v> Jeffrey Ballad, Linda Boyd</v>
          </cell>
          <cell r="E247" t="str">
            <v> EUA</v>
          </cell>
          <cell r="F247">
            <v>2006</v>
          </cell>
          <cell r="G247" t="str">
            <v> 105 min</v>
          </cell>
          <cell r="H247" t="str">
            <v> comédia</v>
          </cell>
          <cell r="I247" t="str">
            <v> livre</v>
          </cell>
          <cell r="J247">
            <v>15179</v>
          </cell>
          <cell r="K247" t="str">
            <v>Imagem</v>
          </cell>
          <cell r="L247">
            <v>38989</v>
          </cell>
          <cell r="M247" t="str">
            <v/>
          </cell>
        </row>
        <row r="248">
          <cell r="A248" t="str">
            <v>Eu me lembro </v>
          </cell>
          <cell r="B248" t="str">
            <v>Eu me lembro </v>
          </cell>
          <cell r="C248" t="str">
            <v>Edgar Navarro</v>
          </cell>
          <cell r="D248" t="str">
            <v> Lucas Valadares, Fernando Neves, Arly Arnaud</v>
          </cell>
          <cell r="E248" t="str">
            <v>Brasil</v>
          </cell>
          <cell r="F248">
            <v>2005</v>
          </cell>
          <cell r="G248" t="str">
            <v> 108 min</v>
          </cell>
          <cell r="H248" t="str">
            <v> drama</v>
          </cell>
          <cell r="I248" t="str">
            <v> a definir</v>
          </cell>
          <cell r="J248">
            <v>26685</v>
          </cell>
          <cell r="K248" t="str">
            <v>Pandora</v>
          </cell>
          <cell r="L248">
            <v>38989</v>
          </cell>
          <cell r="M248" t="str">
            <v/>
          </cell>
        </row>
        <row r="249">
          <cell r="A249" t="str">
            <v>Maldição </v>
          </cell>
          <cell r="B249" t="str">
            <v>An American Haunting</v>
          </cell>
          <cell r="C249" t="str">
            <v>Courtney Salomon</v>
          </cell>
          <cell r="D249" t="str">
            <v> Donald Sutherland, Sissy Spaceck, Rachel Hurd-Wood</v>
          </cell>
          <cell r="E249" t="str">
            <v> EUA</v>
          </cell>
          <cell r="F249">
            <v>2006</v>
          </cell>
          <cell r="G249" t="str">
            <v> 91 min</v>
          </cell>
          <cell r="H249" t="str">
            <v> terror</v>
          </cell>
          <cell r="I249" t="str">
            <v> a definir</v>
          </cell>
          <cell r="J249">
            <v>124108</v>
          </cell>
          <cell r="K249" t="str">
            <v>Califórnia</v>
          </cell>
          <cell r="L249">
            <v>38989</v>
          </cell>
          <cell r="M249" t="str">
            <v/>
          </cell>
        </row>
        <row r="250">
          <cell r="A250" t="str">
            <v>Pânico em alto mar </v>
          </cell>
          <cell r="B250" t="str">
            <v>Adrift – Open Water 2</v>
          </cell>
          <cell r="C250" t="str">
            <v>Hans Horn</v>
          </cell>
          <cell r="D250" t="str">
            <v> Susan May Pratt, Richard Speight Jr</v>
          </cell>
          <cell r="E250" t="str">
            <v> Alemanha</v>
          </cell>
          <cell r="F250">
            <v>2006</v>
          </cell>
          <cell r="G250" t="str">
            <v> 95 min</v>
          </cell>
          <cell r="H250" t="str">
            <v> suspense</v>
          </cell>
          <cell r="I250" t="str">
            <v> a definir</v>
          </cell>
          <cell r="J250">
            <v>26347</v>
          </cell>
          <cell r="K250" t="str">
            <v>Europa/MAM</v>
          </cell>
          <cell r="L250">
            <v>38989</v>
          </cell>
          <cell r="M250" t="str">
            <v/>
          </cell>
        </row>
        <row r="251">
          <cell r="A251" t="str">
            <v>As torres gêmeas </v>
          </cell>
          <cell r="B251" t="str">
            <v>World Trade Center</v>
          </cell>
          <cell r="C251" t="str">
            <v>Oliver Stone</v>
          </cell>
          <cell r="D251" t="str">
            <v> Nicholas Cage, Michael Pena, Maria Bello, Gary Stretch</v>
          </cell>
          <cell r="E251" t="str">
            <v> EUA</v>
          </cell>
          <cell r="F251">
            <v>2006</v>
          </cell>
          <cell r="G251" t="str">
            <v> 129 min</v>
          </cell>
          <cell r="H251" t="str">
            <v> drama</v>
          </cell>
          <cell r="I251" t="str">
            <v> a definir</v>
          </cell>
          <cell r="J251">
            <v>117445</v>
          </cell>
          <cell r="K251" t="str">
            <v>UIP</v>
          </cell>
          <cell r="L251">
            <v>38989</v>
          </cell>
          <cell r="M251" t="str">
            <v/>
          </cell>
        </row>
        <row r="252">
          <cell r="A252" t="str">
            <v>Allegro </v>
          </cell>
          <cell r="B252" t="str">
            <v>Allegro </v>
          </cell>
          <cell r="C252" t="str">
            <v>Christopher Boe</v>
          </cell>
          <cell r="D252" t="str">
            <v> Ulrich Thomsen, Helena Christensen, Nicolas Bro</v>
          </cell>
          <cell r="E252" t="str">
            <v>Dinamarca</v>
          </cell>
          <cell r="F252">
            <v>2005</v>
          </cell>
          <cell r="G252" t="str">
            <v> 88 min</v>
          </cell>
          <cell r="H252" t="str">
            <v> drama</v>
          </cell>
          <cell r="I252" t="str">
            <v> a definir</v>
          </cell>
          <cell r="J252" t="str">
            <v>Sem cadastro</v>
          </cell>
          <cell r="K252" t="str">
            <v>Pandora</v>
          </cell>
          <cell r="L252">
            <v>38990</v>
          </cell>
          <cell r="M252" t="str">
            <v/>
          </cell>
        </row>
        <row r="253">
          <cell r="A253" t="str">
            <v>Antonio – Guerreiro de Deus </v>
          </cell>
          <cell r="B253" t="str">
            <v>Antonio – Guerreiro de Deus </v>
          </cell>
          <cell r="C253" t="str">
            <v>Antonello Belluco</v>
          </cell>
          <cell r="D253" t="str">
            <v> Jordi Mollà, Matt Patresi, Giovanni Capalbo</v>
          </cell>
          <cell r="E253" t="str">
            <v>Itália</v>
          </cell>
          <cell r="F253">
            <v>2006</v>
          </cell>
          <cell r="G253" t="str">
            <v> 105 min</v>
          </cell>
          <cell r="H253" t="str">
            <v> drama</v>
          </cell>
          <cell r="I253" t="str">
            <v> a definir</v>
          </cell>
          <cell r="J253">
            <v>15313</v>
          </cell>
          <cell r="K253" t="str">
            <v>Paris</v>
          </cell>
          <cell r="L253">
            <v>38990</v>
          </cell>
          <cell r="M253" t="str">
            <v/>
          </cell>
        </row>
        <row r="254">
          <cell r="A254" t="str">
            <v>Aura </v>
          </cell>
          <cell r="B254" t="str">
            <v>El Aura</v>
          </cell>
          <cell r="C254" t="str">
            <v>Fabian Bielinsky</v>
          </cell>
          <cell r="D254" t="str">
            <v> Ricardo Darín, Dolores Fonzi, Pablo Cédron</v>
          </cell>
          <cell r="E254" t="str">
            <v> Argentina</v>
          </cell>
          <cell r="F254">
            <v>2005</v>
          </cell>
          <cell r="G254" t="str">
            <v> 134 min</v>
          </cell>
          <cell r="H254" t="str">
            <v> drama</v>
          </cell>
          <cell r="I254" t="str">
            <v> a definir</v>
          </cell>
          <cell r="J254">
            <v>4720</v>
          </cell>
          <cell r="K254" t="str">
            <v>Europa/MAM</v>
          </cell>
          <cell r="L254">
            <v>38990</v>
          </cell>
          <cell r="M254" t="str">
            <v/>
          </cell>
        </row>
        <row r="255">
          <cell r="A255" t="str">
            <v>La doublure </v>
          </cell>
          <cell r="B255" t="str">
            <v>La doublure </v>
          </cell>
          <cell r="C255" t="str">
            <v>François Veber</v>
          </cell>
          <cell r="D255" t="str">
            <v> Gad Elmaleh, Daniel Auteil, Kristin Scott-Thomas</v>
          </cell>
          <cell r="E255" t="str">
            <v>França</v>
          </cell>
          <cell r="F255">
            <v>2006</v>
          </cell>
          <cell r="G255" t="str">
            <v> 85 min</v>
          </cell>
          <cell r="H255" t="str">
            <v> comédia</v>
          </cell>
          <cell r="I255" t="str">
            <v> a definir</v>
          </cell>
          <cell r="J255" t="str">
            <v>Sem cadastro</v>
          </cell>
          <cell r="K255" t="str">
            <v>Califórnia</v>
          </cell>
          <cell r="L255">
            <v>38990</v>
          </cell>
          <cell r="M255" t="str">
            <v/>
          </cell>
        </row>
        <row r="256">
          <cell r="A256" t="str">
            <v>Espelho mágico </v>
          </cell>
          <cell r="B256" t="str">
            <v>Espelho mágico </v>
          </cell>
          <cell r="C256" t="str">
            <v>Manoel de Oliveira</v>
          </cell>
          <cell r="D256" t="str">
            <v>-</v>
          </cell>
          <cell r="E256" t="str">
            <v>Portugal</v>
          </cell>
          <cell r="F256">
            <v>2005</v>
          </cell>
          <cell r="G256" t="str">
            <v> 137 min</v>
          </cell>
          <cell r="H256" t="str">
            <v> drama</v>
          </cell>
          <cell r="I256" t="str">
            <v> 14 anos</v>
          </cell>
          <cell r="J256">
            <v>123356</v>
          </cell>
          <cell r="K256" t="str">
            <v>Paris</v>
          </cell>
          <cell r="L256">
            <v>38990</v>
          </cell>
          <cell r="M256" t="str">
            <v>Rio de Janeiro (obs: estreou em São Paulo em 7/9/2006).</v>
          </cell>
        </row>
        <row r="257">
          <cell r="A257" t="str">
            <v>Murderball – Paixão e glória </v>
          </cell>
          <cell r="B257" t="str">
            <v>Murderball</v>
          </cell>
          <cell r="C257" t="str">
            <v>Henry Alex Rubin</v>
          </cell>
          <cell r="D257" t="str">
            <v>-</v>
          </cell>
          <cell r="E257" t="str">
            <v> EUA</v>
          </cell>
          <cell r="F257">
            <v>2005</v>
          </cell>
          <cell r="G257" t="str">
            <v> 88 min</v>
          </cell>
          <cell r="H257" t="str">
            <v> documentário</v>
          </cell>
          <cell r="I257" t="str">
            <v> 14 anos</v>
          </cell>
          <cell r="J257">
            <v>27777</v>
          </cell>
          <cell r="K257" t="str">
            <v>Europa/MAM</v>
          </cell>
          <cell r="L257">
            <v>38990</v>
          </cell>
          <cell r="M257" t="str">
            <v/>
          </cell>
        </row>
        <row r="258">
          <cell r="A258" t="str">
            <v>Noivas </v>
          </cell>
          <cell r="B258" t="str">
            <v>Brides</v>
          </cell>
          <cell r="C258" t="str">
            <v>Pantelis Voulgaris</v>
          </cell>
          <cell r="D258" t="str">
            <v> Damien Lewis, Victoria Haralabidou</v>
          </cell>
          <cell r="E258" t="str">
            <v> Grécia</v>
          </cell>
          <cell r="F258">
            <v>2004</v>
          </cell>
          <cell r="G258" t="str">
            <v> 128 min</v>
          </cell>
          <cell r="H258" t="str">
            <v> drama</v>
          </cell>
          <cell r="I258" t="str">
            <v> a definir</v>
          </cell>
          <cell r="J258">
            <v>29583</v>
          </cell>
          <cell r="K258" t="str">
            <v>Europa/MAM</v>
          </cell>
          <cell r="L258">
            <v>38990</v>
          </cell>
          <cell r="M258" t="str">
            <v/>
          </cell>
        </row>
        <row r="259">
          <cell r="A259" t="str">
            <v>A odisséia musical de Gilberto Mendes </v>
          </cell>
          <cell r="B259" t="str">
            <v>A odisséia musical de Gilberto Mendes </v>
          </cell>
          <cell r="C259" t="str">
            <v>Carlos de Moura Ribeiro Mendes</v>
          </cell>
          <cell r="D259" t="str">
            <v>-</v>
          </cell>
          <cell r="E259" t="str">
            <v>Brasil</v>
          </cell>
          <cell r="F259">
            <v>2005</v>
          </cell>
          <cell r="G259" t="str">
            <v> 115 min</v>
          </cell>
          <cell r="H259" t="str">
            <v> documentário</v>
          </cell>
          <cell r="I259" t="str">
            <v> livre</v>
          </cell>
          <cell r="J259">
            <v>121430</v>
          </cell>
          <cell r="K259" t="str">
            <v>Dist. próp.</v>
          </cell>
          <cell r="L259">
            <v>38990</v>
          </cell>
          <cell r="M259" t="str">
            <v/>
          </cell>
        </row>
        <row r="260">
          <cell r="A260" t="str">
            <v>O quadro negro </v>
          </cell>
          <cell r="B260" t="str">
            <v>Takhté Siah</v>
          </cell>
          <cell r="C260" t="str">
            <v>Samira Makhmalbaf</v>
          </cell>
          <cell r="D260" t="str">
            <v> Sahid Mohamadi, Behnaz Jafari, Bahman Gobadi</v>
          </cell>
          <cell r="E260" t="str">
            <v> Irã</v>
          </cell>
          <cell r="F260">
            <v>2000</v>
          </cell>
          <cell r="G260" t="str">
            <v> 85 min</v>
          </cell>
          <cell r="H260" t="str">
            <v> drama</v>
          </cell>
          <cell r="I260" t="str">
            <v> a definir</v>
          </cell>
          <cell r="J260" t="str">
            <v>Sem cadastro</v>
          </cell>
          <cell r="K260" t="str">
            <v>Filmes do Estação</v>
          </cell>
          <cell r="L260">
            <v>38990</v>
          </cell>
          <cell r="M260" t="str">
            <v> Rio de Janeiro</v>
          </cell>
        </row>
        <row r="261">
          <cell r="A261" t="str">
            <v>O tango de Rachevsky </v>
          </cell>
          <cell r="B261" t="str">
            <v>El tango de Rachevsky</v>
          </cell>
          <cell r="C261" t="str">
            <v>Sam Garbarski</v>
          </cell>
          <cell r="D261" t="str">
            <v> Hypollite Girardot, Ludmila Mikäel, Michel Jonasz</v>
          </cell>
          <cell r="E261" t="str">
            <v> Bélgica/França/Luxemburgo</v>
          </cell>
          <cell r="F261">
            <v>2003</v>
          </cell>
          <cell r="G261" t="str">
            <v> 90 min</v>
          </cell>
          <cell r="H261" t="str">
            <v>  Elenco</v>
          </cell>
          <cell r="I261" t="str">
            <v> a definir</v>
          </cell>
          <cell r="J261">
            <v>15047</v>
          </cell>
          <cell r="K261" t="str">
            <v>Europa/MAM</v>
          </cell>
          <cell r="L261">
            <v>38990</v>
          </cell>
          <cell r="M261" t="str">
            <v/>
          </cell>
        </row>
        <row r="262">
          <cell r="A262" t="str">
            <v>The Trail </v>
          </cell>
          <cell r="B262" t="str">
            <v>The Trail </v>
          </cell>
          <cell r="C262" t="str">
            <v>Eric Valli</v>
          </cell>
          <cell r="D262" t="str">
            <v> Julian Sands, Camille Summers</v>
          </cell>
          <cell r="E262" t="str">
            <v>França</v>
          </cell>
          <cell r="F262">
            <v>2006</v>
          </cell>
          <cell r="G262" t="str">
            <v> 90 min</v>
          </cell>
          <cell r="H262" t="str">
            <v> drama</v>
          </cell>
          <cell r="I262" t="str">
            <v> a definir</v>
          </cell>
          <cell r="J262">
            <v>29045</v>
          </cell>
          <cell r="K262" t="str">
            <v>Califórnia</v>
          </cell>
          <cell r="L262">
            <v>38990</v>
          </cell>
          <cell r="M262" t="str">
            <v/>
          </cell>
        </row>
        <row r="263">
          <cell r="A263" t="str">
            <v>Yippee – Alegria de viver </v>
          </cell>
          <cell r="B263" t="str">
            <v>Yippee</v>
          </cell>
          <cell r="C263" t="str">
            <v>Paul Mazursky</v>
          </cell>
          <cell r="D263" t="str">
            <v>-</v>
          </cell>
          <cell r="E263" t="str">
            <v> EUA</v>
          </cell>
          <cell r="F263">
            <v>2006</v>
          </cell>
          <cell r="G263" t="str">
            <v> 75 min</v>
          </cell>
          <cell r="H263" t="str">
            <v> documentário</v>
          </cell>
          <cell r="I263" t="str">
            <v> a definir</v>
          </cell>
          <cell r="J263" t="str">
            <v>Sem cadastro</v>
          </cell>
          <cell r="K263" t="str">
            <v>Film Connection</v>
          </cell>
          <cell r="L263">
            <v>38990</v>
          </cell>
          <cell r="M263" t="str">
            <v/>
          </cell>
        </row>
        <row r="264">
          <cell r="A264" t="str">
            <v>O bicho vai pegar </v>
          </cell>
          <cell r="B264" t="str">
            <v>Open Season</v>
          </cell>
          <cell r="C264" t="str">
            <v>Jill Culton</v>
          </cell>
          <cell r="D264" t="str">
            <v> Ashton Kutcher, Martin Lawrence, Debra Messing</v>
          </cell>
          <cell r="E264" t="str">
            <v> EUA</v>
          </cell>
          <cell r="F264">
            <v>2006</v>
          </cell>
          <cell r="G264" t="str">
            <v> a definir</v>
          </cell>
          <cell r="H264" t="str">
            <v> animação</v>
          </cell>
          <cell r="I264" t="str">
            <v> a definir</v>
          </cell>
          <cell r="J264">
            <v>119152</v>
          </cell>
          <cell r="K264" t="str">
            <v>Sony</v>
          </cell>
          <cell r="L264">
            <v>38996</v>
          </cell>
          <cell r="M264" t="str">
            <v/>
          </cell>
        </row>
        <row r="265">
          <cell r="A265" t="str">
            <v>Dália negra </v>
          </cell>
          <cell r="B265" t="str">
            <v>The Black Dahlia</v>
          </cell>
          <cell r="C265" t="str">
            <v>Brian de Palma</v>
          </cell>
          <cell r="D265" t="str">
            <v> Josh Hartnett, Scarlett Johansson, Hilary Swank</v>
          </cell>
          <cell r="E265" t="str">
            <v> EUA</v>
          </cell>
          <cell r="F265">
            <v>2006</v>
          </cell>
          <cell r="G265" t="str">
            <v> 120 min</v>
          </cell>
          <cell r="H265" t="str">
            <v> suspense</v>
          </cell>
          <cell r="I265" t="str">
            <v> a definir</v>
          </cell>
          <cell r="J265">
            <v>124103</v>
          </cell>
          <cell r="K265" t="str">
            <v>Imagem</v>
          </cell>
          <cell r="L265">
            <v>38996</v>
          </cell>
          <cell r="M265" t="str">
            <v/>
          </cell>
        </row>
        <row r="266">
          <cell r="A266" t="str">
            <v>Do luto à luta </v>
          </cell>
          <cell r="B266" t="str">
            <v>Do luto à luta </v>
          </cell>
          <cell r="C266" t="str">
            <v>Evaldo Mocarzel</v>
          </cell>
          <cell r="D266" t="str">
            <v>-</v>
          </cell>
          <cell r="E266" t="str">
            <v>Brasil</v>
          </cell>
          <cell r="F266">
            <v>2005</v>
          </cell>
          <cell r="G266" t="str">
            <v> 90 min</v>
          </cell>
          <cell r="H266" t="str">
            <v> documentário</v>
          </cell>
          <cell r="I266" t="str">
            <v> a definir</v>
          </cell>
          <cell r="J266" t="str">
            <v>Sem cadastro</v>
          </cell>
          <cell r="K266" t="str">
            <v>Mais Filmes</v>
          </cell>
          <cell r="L266">
            <v>38996</v>
          </cell>
          <cell r="M266" t="str">
            <v/>
          </cell>
        </row>
        <row r="267">
          <cell r="A267" t="str">
            <v>Muito gelo e dois dedos d’água </v>
          </cell>
          <cell r="B267" t="str">
            <v>Muito gelo e dois dedos d’água </v>
          </cell>
          <cell r="C267" t="str">
            <v>Daniel Filho</v>
          </cell>
          <cell r="D267" t="str">
            <v> Paloma Duarte, Mariana Ximenes, Laura Cardoso</v>
          </cell>
          <cell r="E267" t="str">
            <v>Brasil</v>
          </cell>
          <cell r="F267">
            <v>2006</v>
          </cell>
          <cell r="G267" t="str">
            <v> a definir</v>
          </cell>
          <cell r="H267" t="str">
            <v> comédia</v>
          </cell>
          <cell r="I267" t="str">
            <v> a definir</v>
          </cell>
          <cell r="J267">
            <v>27769</v>
          </cell>
          <cell r="K267" t="str">
            <v>Buena Vista</v>
          </cell>
          <cell r="L267">
            <v>38996</v>
          </cell>
          <cell r="M267" t="str">
            <v/>
          </cell>
        </row>
        <row r="268">
          <cell r="A268" t="str">
            <v>Paixão sem limites </v>
          </cell>
          <cell r="B268" t="str">
            <v>Asylum</v>
          </cell>
          <cell r="C268" t="str">
            <v>David Mackenzie</v>
          </cell>
          <cell r="D268" t="str">
            <v> Natasha Richardson, Ian McKellen</v>
          </cell>
          <cell r="E268" t="str">
            <v> Reino Unido/Irlanda</v>
          </cell>
          <cell r="F268">
            <v>2005</v>
          </cell>
          <cell r="G268" t="str">
            <v> 99 min</v>
          </cell>
          <cell r="H268" t="str">
            <v> suspense</v>
          </cell>
          <cell r="I268" t="str">
            <v> a definir</v>
          </cell>
          <cell r="J268">
            <v>20865</v>
          </cell>
          <cell r="K268" t="str">
            <v>Europa/MAM</v>
          </cell>
          <cell r="L268">
            <v>38996</v>
          </cell>
          <cell r="M268" t="str">
            <v/>
          </cell>
        </row>
        <row r="269">
          <cell r="A269" t="str">
            <v>Silk </v>
          </cell>
          <cell r="B269" t="str">
            <v>Silk </v>
          </cell>
          <cell r="C269" t="str">
            <v>Su Chao Bin</v>
          </cell>
          <cell r="D269" t="str">
            <v> Chen Chang, Bo Lin-Chen</v>
          </cell>
          <cell r="E269" t="str">
            <v>Taiwan</v>
          </cell>
          <cell r="F269">
            <v>2006</v>
          </cell>
          <cell r="G269" t="str">
            <v> 116 min</v>
          </cell>
          <cell r="H269" t="str">
            <v> terror</v>
          </cell>
          <cell r="I269" t="str">
            <v> a definir</v>
          </cell>
          <cell r="J269">
            <v>128193</v>
          </cell>
          <cell r="K269" t="str">
            <v>Pandora/Alpha</v>
          </cell>
          <cell r="L269">
            <v>38996</v>
          </cell>
          <cell r="M269" t="str">
            <v/>
          </cell>
        </row>
        <row r="270">
          <cell r="A270" t="str">
            <v>Sonhadora </v>
          </cell>
          <cell r="B270" t="str">
            <v>Dreamer – Inspired by a True Story</v>
          </cell>
          <cell r="C270" t="str">
            <v>John Gatins</v>
          </cell>
          <cell r="D270" t="str">
            <v> Kurt Russell, Dakota Fanning, Kris Kristofferson</v>
          </cell>
          <cell r="E270" t="str">
            <v> EUA</v>
          </cell>
          <cell r="F270">
            <v>2005</v>
          </cell>
          <cell r="G270" t="str">
            <v> 102 min</v>
          </cell>
          <cell r="H270" t="str">
            <v> drama</v>
          </cell>
          <cell r="I270" t="str">
            <v> livre</v>
          </cell>
          <cell r="J270">
            <v>26643</v>
          </cell>
          <cell r="K270" t="str">
            <v>Downtown</v>
          </cell>
          <cell r="L270">
            <v>38996</v>
          </cell>
          <cell r="M270" t="str">
            <v/>
          </cell>
        </row>
        <row r="271">
          <cell r="A271" t="str">
            <v>Aprovados </v>
          </cell>
          <cell r="B271" t="str">
            <v>Accepted</v>
          </cell>
          <cell r="C271" t="str">
            <v>Steve Pink</v>
          </cell>
          <cell r="D271" t="str">
            <v> Blake Lively, Mark Derwin, Jonah Hill</v>
          </cell>
          <cell r="E271" t="str">
            <v> EUA</v>
          </cell>
          <cell r="F271">
            <v>2006</v>
          </cell>
          <cell r="G271" t="str">
            <v> 90 min</v>
          </cell>
          <cell r="H271" t="str">
            <v> comédia</v>
          </cell>
          <cell r="I271" t="str">
            <v> a definir</v>
          </cell>
          <cell r="J271" t="str">
            <v>Sem cadastro</v>
          </cell>
          <cell r="K271" t="str">
            <v>UIP</v>
          </cell>
          <cell r="L271" t="str">
            <v>12/10/2006 (feriado)</v>
          </cell>
          <cell r="M271" t="str">
            <v/>
          </cell>
        </row>
        <row r="272">
          <cell r="A272" t="str">
            <v>Crônica de uma fuga </v>
          </cell>
          <cell r="B272" t="str">
            <v>Cronica de una fuga</v>
          </cell>
          <cell r="C272" t="str">
            <v>Israel Adrián Caetano</v>
          </cell>
          <cell r="D272" t="str">
            <v> Rodrigo de la Serna, Nazareno Casero, Diego Alonso</v>
          </cell>
          <cell r="E272" t="str">
            <v> Argentina</v>
          </cell>
          <cell r="F272">
            <v>2006</v>
          </cell>
          <cell r="G272" t="str">
            <v> 102 min</v>
          </cell>
          <cell r="H272" t="str">
            <v> drama</v>
          </cell>
          <cell r="I272" t="str">
            <v> a definir</v>
          </cell>
          <cell r="J272">
            <v>124892</v>
          </cell>
          <cell r="K272" t="str">
            <v>Fox</v>
          </cell>
          <cell r="L272" t="str">
            <v>12/10/2006 (feriado)</v>
          </cell>
          <cell r="M272" t="str">
            <v/>
          </cell>
        </row>
        <row r="273">
          <cell r="A273" t="str">
            <v>Deu a louca na Chapeuzinho </v>
          </cell>
          <cell r="B273" t="str">
            <v>Hoodwinked</v>
          </cell>
          <cell r="C273" t="str">
            <v>Cory Edward</v>
          </cell>
          <cell r="D273" t="str">
            <v> Anne Hathaway, Glenn Close, Jim Belushi</v>
          </cell>
          <cell r="E273" t="str">
            <v> EUA</v>
          </cell>
          <cell r="F273">
            <v>2005</v>
          </cell>
          <cell r="G273" t="str">
            <v> 80 min</v>
          </cell>
          <cell r="H273" t="str">
            <v> animação</v>
          </cell>
          <cell r="I273" t="str">
            <v> livre</v>
          </cell>
          <cell r="J273">
            <v>19264</v>
          </cell>
          <cell r="K273" t="str">
            <v>Europa/MAM</v>
          </cell>
          <cell r="L273" t="str">
            <v>12/10/2006 (feriado)</v>
          </cell>
          <cell r="M273" t="str">
            <v/>
          </cell>
        </row>
        <row r="274">
          <cell r="A274" t="str">
            <v>O grito 2 </v>
          </cell>
          <cell r="B274" t="str">
            <v>The Grudge 2</v>
          </cell>
          <cell r="C274" t="str">
            <v>Takashi Shimizu</v>
          </cell>
          <cell r="D274" t="str">
            <v> Amber Tamblyn, Sarah Michelle Gellar, Jeniffer Beals</v>
          </cell>
          <cell r="E274" t="str">
            <v> EUA</v>
          </cell>
          <cell r="F274">
            <v>2006</v>
          </cell>
          <cell r="G274" t="str">
            <v> a definir</v>
          </cell>
          <cell r="H274" t="str">
            <v> terror</v>
          </cell>
          <cell r="I274" t="str">
            <v> a definir</v>
          </cell>
          <cell r="J274">
            <v>124104</v>
          </cell>
          <cell r="K274" t="str">
            <v>Paris</v>
          </cell>
          <cell r="L274" t="str">
            <v>12/10/2006 (feriado)</v>
          </cell>
          <cell r="M274" t="str">
            <v/>
          </cell>
        </row>
        <row r="275">
          <cell r="A275" t="str">
            <v>A ilha do terrível Rapaterra </v>
          </cell>
          <cell r="B275" t="str">
            <v>A ilha do terrível Rapaterra </v>
          </cell>
          <cell r="C275" t="str">
            <v>Ariane Porto</v>
          </cell>
          <cell r="D275" t="str">
            <v> Lima Duarte, Renata Osório, Alan Felipe</v>
          </cell>
          <cell r="E275" t="str">
            <v>Brasil</v>
          </cell>
          <cell r="F275">
            <v>2005</v>
          </cell>
          <cell r="G275" t="str">
            <v> a definir</v>
          </cell>
          <cell r="H275" t="str">
            <v> infantil</v>
          </cell>
          <cell r="I275" t="str">
            <v> a definir</v>
          </cell>
          <cell r="J275">
            <v>129525</v>
          </cell>
          <cell r="K275" t="str">
            <v>Califórnia</v>
          </cell>
          <cell r="L275" t="str">
            <v>12/10/2006 (feriado)</v>
          </cell>
          <cell r="M275" t="str">
            <v/>
          </cell>
        </row>
        <row r="276">
          <cell r="A276" t="str">
            <v>Wood &amp; Stock – Sexo, orégano e rock'n'roll </v>
          </cell>
          <cell r="B276" t="str">
            <v>Wood &amp; Stock – Sexo, orégano e rock'n'roll </v>
          </cell>
          <cell r="C276" t="str">
            <v>Otto Guerra</v>
          </cell>
          <cell r="D276" t="str">
            <v> Rita Lee (Rê Bordosa), Tom Zé (Raulzito), Zé Victor Castiel (Wood), Sepé Tiarajú (Stock)</v>
          </cell>
          <cell r="E276" t="str">
            <v>Brasil</v>
          </cell>
          <cell r="F276">
            <v>2005</v>
          </cell>
          <cell r="G276" t="str">
            <v> 81 min</v>
          </cell>
          <cell r="H276" t="str">
            <v> animação </v>
          </cell>
          <cell r="I276" t="str">
            <v> 16 anos</v>
          </cell>
          <cell r="J276">
            <v>29170</v>
          </cell>
          <cell r="K276" t="str">
            <v>Downtown</v>
          </cell>
          <cell r="L276" t="str">
            <v>12/10/2006 (feriado)</v>
          </cell>
          <cell r="M276" t="str">
            <v/>
          </cell>
        </row>
        <row r="277">
          <cell r="A277" t="str">
            <v>Amigas com dinheiro </v>
          </cell>
          <cell r="B277" t="str">
            <v>Friends with Money</v>
          </cell>
          <cell r="C277" t="str">
            <v>Nicole Holofcener</v>
          </cell>
          <cell r="D277" t="str">
            <v> Jennifer Aniston, Joan Cusack</v>
          </cell>
          <cell r="E277" t="str">
            <v> EUA</v>
          </cell>
          <cell r="F277">
            <v>2006</v>
          </cell>
          <cell r="G277" t="str">
            <v> a definir</v>
          </cell>
          <cell r="H277" t="str">
            <v> drama</v>
          </cell>
          <cell r="J277">
            <v>124109</v>
          </cell>
          <cell r="K277" t="str">
            <v>Sony</v>
          </cell>
          <cell r="L277">
            <v>39003</v>
          </cell>
          <cell r="M277" t="str">
            <v> São Paulo</v>
          </cell>
        </row>
        <row r="278">
          <cell r="A278" t="str">
            <v>100 escovadas antes de dormir </v>
          </cell>
          <cell r="B278" t="str">
            <v>Melissa P.</v>
          </cell>
          <cell r="C278" t="str">
            <v>Luca Guadagnino</v>
          </cell>
          <cell r="D278" t="str">
            <v> Maria Valverde, Geraldine Chaplin, Fabrizia Sacchi</v>
          </cell>
          <cell r="E278" t="str">
            <v> Itália</v>
          </cell>
          <cell r="F278">
            <v>2005</v>
          </cell>
          <cell r="G278" t="str">
            <v> 100 min</v>
          </cell>
          <cell r="H278" t="str">
            <v> drama</v>
          </cell>
          <cell r="I278" t="str">
            <v> 16 anos</v>
          </cell>
          <cell r="J278">
            <v>15156</v>
          </cell>
          <cell r="K278" t="str">
            <v>Sony</v>
          </cell>
          <cell r="L278">
            <v>39003</v>
          </cell>
          <cell r="M278" t="str">
            <v> Rio de Janeiro</v>
          </cell>
        </row>
        <row r="279">
          <cell r="A279" t="str">
            <v>Marcello, uma vida doce </v>
          </cell>
          <cell r="B279" t="str">
            <v>Marcello, una vita dolce</v>
          </cell>
          <cell r="C279" t="str">
            <v>Annarosa Morri, Mario Canale</v>
          </cell>
          <cell r="D279" t="str">
            <v>-</v>
          </cell>
          <cell r="E279" t="str">
            <v> Itália</v>
          </cell>
          <cell r="F279">
            <v>2006</v>
          </cell>
          <cell r="G279" t="str">
            <v> 98 min</v>
          </cell>
          <cell r="H279" t="str">
            <v> documentário</v>
          </cell>
          <cell r="I279" t="str">
            <v> a definir</v>
          </cell>
          <cell r="J279">
            <v>27717</v>
          </cell>
          <cell r="K279" t="str">
            <v>Art Films</v>
          </cell>
          <cell r="L279">
            <v>39003</v>
          </cell>
          <cell r="M279" t="str">
            <v/>
          </cell>
        </row>
        <row r="280">
          <cell r="A280" t="str">
            <v>Um cara quase perfeito </v>
          </cell>
          <cell r="B280" t="str">
            <v>Man About Town</v>
          </cell>
          <cell r="C280" t="str">
            <v>Mike Binder</v>
          </cell>
          <cell r="D280" t="str">
            <v> Ben Affleck, Rebecca Romjin, Gina Gershon</v>
          </cell>
          <cell r="E280" t="str">
            <v> EUA</v>
          </cell>
          <cell r="F280">
            <v>2006</v>
          </cell>
          <cell r="G280" t="str">
            <v> 96 min</v>
          </cell>
          <cell r="H280" t="str">
            <v> comédia</v>
          </cell>
          <cell r="I280" t="str">
            <v> a definir</v>
          </cell>
          <cell r="J280">
            <v>20979</v>
          </cell>
          <cell r="K280" t="str">
            <v>Imagem</v>
          </cell>
          <cell r="L280">
            <v>39010</v>
          </cell>
          <cell r="M280" t="str">
            <v/>
          </cell>
        </row>
        <row r="281">
          <cell r="A281" t="str">
            <v>Macunaíma </v>
          </cell>
          <cell r="B281" t="str">
            <v>Macunaíma </v>
          </cell>
          <cell r="C281" t="str">
            <v>Joaquim Pedro de Andrade</v>
          </cell>
          <cell r="D281" t="str">
            <v> Grande Otelo, Paulo José, Dina Sfat</v>
          </cell>
          <cell r="E281" t="str">
            <v>Brasil</v>
          </cell>
          <cell r="F281">
            <v>1969</v>
          </cell>
          <cell r="G281" t="str">
            <v> 110 min</v>
          </cell>
          <cell r="H281" t="str">
            <v> comédia</v>
          </cell>
          <cell r="I281" t="str">
            <v> 12 anos</v>
          </cell>
          <cell r="J281">
            <v>124110</v>
          </cell>
          <cell r="K281" t="str">
            <v>VideoFilmes</v>
          </cell>
          <cell r="L281">
            <v>39010</v>
          </cell>
          <cell r="M281" t="str">
            <v> São Paulo, Rio, Brasília</v>
          </cell>
        </row>
        <row r="282">
          <cell r="A282" t="str">
            <v>O pacto </v>
          </cell>
          <cell r="B282" t="str">
            <v>The Covenant</v>
          </cell>
          <cell r="C282" t="str">
            <v>Renny Harlin</v>
          </cell>
          <cell r="D282" t="str">
            <v> Steven Strait, Sebastian Stan, Toby Hemingway</v>
          </cell>
          <cell r="E282" t="str">
            <v> EUA</v>
          </cell>
          <cell r="F282">
            <v>2006</v>
          </cell>
          <cell r="G282" t="str">
            <v> 97 min</v>
          </cell>
          <cell r="H282" t="str">
            <v> suspense</v>
          </cell>
          <cell r="I282" t="str">
            <v> a definir</v>
          </cell>
          <cell r="J282">
            <v>121124</v>
          </cell>
          <cell r="K282" t="str">
            <v>Sony</v>
          </cell>
          <cell r="L282">
            <v>39010</v>
          </cell>
          <cell r="M282" t="str">
            <v/>
          </cell>
        </row>
        <row r="283">
          <cell r="A283" t="str">
            <v>Pequena Miss Sunshine </v>
          </cell>
          <cell r="B283" t="str">
            <v>Little Miss Sunshine</v>
          </cell>
          <cell r="C283" t="str">
            <v>Jonathan Dayton</v>
          </cell>
          <cell r="D283" t="str">
            <v> Steve Carrell, Greg Kinnear, Alan Arkin, Toni Colette</v>
          </cell>
          <cell r="E283" t="str">
            <v> EUA</v>
          </cell>
          <cell r="F283">
            <v>2006</v>
          </cell>
          <cell r="G283" t="str">
            <v> 101 min</v>
          </cell>
          <cell r="H283" t="str">
            <v> drama</v>
          </cell>
          <cell r="I283" t="str">
            <v> a definir</v>
          </cell>
          <cell r="J283">
            <v>124915</v>
          </cell>
          <cell r="K283" t="str">
            <v>Fox</v>
          </cell>
          <cell r="L283">
            <v>39010</v>
          </cell>
          <cell r="M283" t="str">
            <v/>
          </cell>
        </row>
        <row r="284">
          <cell r="A284" t="str">
            <v>Sacrifício </v>
          </cell>
          <cell r="B284" t="str">
            <v>The Wicker Man</v>
          </cell>
          <cell r="C284" t="str">
            <v>Neil Labute</v>
          </cell>
          <cell r="D284" t="str">
            <v> Nicholas Cage, Ellen Burstyn, Leelee Sobieski</v>
          </cell>
          <cell r="E284" t="str">
            <v> EUA/Alemanha</v>
          </cell>
          <cell r="F284">
            <v>2006</v>
          </cell>
          <cell r="G284" t="str">
            <v> 97 min</v>
          </cell>
          <cell r="H284" t="str">
            <v> drama</v>
          </cell>
          <cell r="I284" t="str">
            <v> a definir</v>
          </cell>
          <cell r="J284" t="str">
            <v>Sem cadastro</v>
          </cell>
          <cell r="K284" t="str">
            <v>Califórnia Filmes</v>
          </cell>
          <cell r="L284">
            <v>39010</v>
          </cell>
          <cell r="M284" t="str">
            <v/>
          </cell>
        </row>
        <row r="285">
          <cell r="A285" t="str">
            <v>Todas contra John </v>
          </cell>
          <cell r="B285" t="str">
            <v>John Tucker Must Die</v>
          </cell>
          <cell r="C285" t="str">
            <v>Betty Thomas</v>
          </cell>
          <cell r="D285" t="str">
            <v> Sophia Bush, Amber Borycki</v>
          </cell>
          <cell r="E285" t="str">
            <v> EUA</v>
          </cell>
          <cell r="F285">
            <v>2006</v>
          </cell>
          <cell r="G285" t="str">
            <v> 87 min</v>
          </cell>
          <cell r="H285" t="str">
            <v> comédia</v>
          </cell>
          <cell r="I285" t="str">
            <v> a definir</v>
          </cell>
          <cell r="J285" t="str">
            <v>Sem cadastro</v>
          </cell>
          <cell r="K285" t="str">
            <v>Fox</v>
          </cell>
          <cell r="L285">
            <v>39010</v>
          </cell>
          <cell r="M285" t="str">
            <v/>
          </cell>
        </row>
        <row r="286">
          <cell r="A286" t="str">
            <v>Caixa 2 </v>
          </cell>
          <cell r="B286" t="str">
            <v>Caixa 2 </v>
          </cell>
          <cell r="C286" t="str">
            <v>Bruno Barreto</v>
          </cell>
          <cell r="D286" t="str">
            <v> Fúlvio Stefanini, Giovana Antonelli, Zezé Polessa, Daniel Dantas, Cássio Gabus Mendes, Thiago Fragoso</v>
          </cell>
          <cell r="E286" t="str">
            <v>Brasil</v>
          </cell>
          <cell r="F286">
            <v>2006</v>
          </cell>
          <cell r="G286" t="str">
            <v> a definir</v>
          </cell>
          <cell r="H286" t="str">
            <v> comédia</v>
          </cell>
          <cell r="I286" t="str">
            <v> a definir</v>
          </cell>
          <cell r="J286" t="str">
            <v>Sem cadastro</v>
          </cell>
          <cell r="K286" t="str">
            <v>Buena Vista</v>
          </cell>
          <cell r="L286">
            <v>39017</v>
          </cell>
          <cell r="M286" t="str">
            <v/>
          </cell>
        </row>
        <row r="287">
          <cell r="A287" t="str">
            <v>Caminho para Guantánamo </v>
          </cell>
          <cell r="B287" t="str">
            <v>The Road to Guantanamo</v>
          </cell>
          <cell r="C287" t="str">
            <v>Michael Winterbottom, Mat Whitecross.</v>
          </cell>
          <cell r="D287" t="str">
            <v> Riz Ahmed, Farhad Harun</v>
          </cell>
          <cell r="E287" t="str">
            <v> Reino Unido</v>
          </cell>
          <cell r="F287">
            <v>2006</v>
          </cell>
          <cell r="G287" t="str">
            <v> 95 min</v>
          </cell>
          <cell r="H287" t="str">
            <v> Riz Ahmed</v>
          </cell>
          <cell r="I287" t="str">
            <v> a definir</v>
          </cell>
          <cell r="J287">
            <v>29024</v>
          </cell>
          <cell r="K287" t="str">
            <v>Art Films</v>
          </cell>
          <cell r="L287">
            <v>39017</v>
          </cell>
          <cell r="M287" t="str">
            <v/>
          </cell>
        </row>
        <row r="288">
          <cell r="A288" t="str">
            <v>Fica comigo essa noite </v>
          </cell>
          <cell r="B288" t="str">
            <v>Fica comigo essa noite </v>
          </cell>
          <cell r="C288" t="str">
            <v>João Falcão</v>
          </cell>
          <cell r="D288" t="str">
            <v> Vladimir Brichta, Aline Moraes, Laura Cardoso</v>
          </cell>
          <cell r="E288" t="str">
            <v>Brasil</v>
          </cell>
          <cell r="F288">
            <v>2006</v>
          </cell>
          <cell r="G288" t="str">
            <v> a definir</v>
          </cell>
          <cell r="H288" t="str">
            <v> drama</v>
          </cell>
          <cell r="I288" t="str">
            <v> a definir</v>
          </cell>
          <cell r="J288" t="str">
            <v>Sem cadastro</v>
          </cell>
          <cell r="K288" t="str">
            <v>Buena Vista</v>
          </cell>
          <cell r="L288">
            <v>39017</v>
          </cell>
          <cell r="M288" t="str">
            <v/>
          </cell>
        </row>
        <row r="289">
          <cell r="A289" t="str">
            <v>Olhar estrangeiro </v>
          </cell>
          <cell r="B289" t="str">
            <v>Olhar estrangeiro </v>
          </cell>
          <cell r="C289" t="str">
            <v>Lucia Murat</v>
          </cell>
          <cell r="D289" t="str">
            <v>-</v>
          </cell>
          <cell r="E289" t="str">
            <v>Brasil</v>
          </cell>
          <cell r="F289">
            <v>2005</v>
          </cell>
          <cell r="G289" t="str">
            <v> 70 min</v>
          </cell>
          <cell r="H289" t="str">
            <v> documentário</v>
          </cell>
          <cell r="I289" t="str">
            <v> a definir</v>
          </cell>
          <cell r="J289" t="str">
            <v>Sem cadastro</v>
          </cell>
          <cell r="K289" t="str">
            <v>Riofilme</v>
          </cell>
          <cell r="L289">
            <v>39017</v>
          </cell>
          <cell r="M289" t="str">
            <v/>
          </cell>
        </row>
        <row r="290">
          <cell r="A290" t="str">
            <v>O segredo dos animais </v>
          </cell>
          <cell r="B290" t="str">
            <v>Barnyard</v>
          </cell>
          <cell r="C290" t="str">
            <v>Steve Oederek</v>
          </cell>
          <cell r="D290" t="str">
            <v> Sam Elliot, Danny Glover</v>
          </cell>
          <cell r="E290" t="str">
            <v> EUA</v>
          </cell>
          <cell r="F290">
            <v>2006</v>
          </cell>
          <cell r="G290" t="str">
            <v> 90 min</v>
          </cell>
          <cell r="H290" t="str">
            <v> animação</v>
          </cell>
          <cell r="I290" t="str">
            <v> a definir</v>
          </cell>
          <cell r="J290">
            <v>127210</v>
          </cell>
          <cell r="K290" t="str">
            <v>UIP</v>
          </cell>
          <cell r="L290">
            <v>39017</v>
          </cell>
          <cell r="M290" t="str">
            <v/>
          </cell>
        </row>
        <row r="291">
          <cell r="A291" t="str">
            <v>Sonhos e desejos </v>
          </cell>
          <cell r="B291" t="str">
            <v>Sonhos e desejos </v>
          </cell>
          <cell r="C291" t="str">
            <v>Marcelo Santiago</v>
          </cell>
          <cell r="D291" t="str">
            <v> Felipe Camargo, Mel Lisboa, Sérgio Marone</v>
          </cell>
          <cell r="E291" t="str">
            <v>Brasil</v>
          </cell>
          <cell r="F291">
            <v>2006</v>
          </cell>
          <cell r="G291" t="str">
            <v> a definir</v>
          </cell>
          <cell r="H291" t="str">
            <v> drama</v>
          </cell>
          <cell r="I291" t="str">
            <v> a definir</v>
          </cell>
          <cell r="J291">
            <v>124488</v>
          </cell>
          <cell r="K291" t="str">
            <v>UIP</v>
          </cell>
          <cell r="L291">
            <v>39017</v>
          </cell>
          <cell r="M291" t="str">
            <v/>
          </cell>
        </row>
        <row r="292">
          <cell r="A292" t="str">
            <v>O tigre e a neve </v>
          </cell>
          <cell r="B292" t="str">
            <v>+</v>
          </cell>
          <cell r="C292" t="str">
            <v>Roberto Benigni</v>
          </cell>
          <cell r="D292" t="str">
            <v> Roberto Benigni, Nicoletta Braschi, Jean Reno, Tom Waits</v>
          </cell>
          <cell r="E292" t="str">
            <v> Itália</v>
          </cell>
          <cell r="F292">
            <v>2005</v>
          </cell>
          <cell r="G292" t="str">
            <v> 114 min</v>
          </cell>
          <cell r="H292" t="str">
            <v> drama</v>
          </cell>
          <cell r="I292" t="str">
            <v> a definir</v>
          </cell>
          <cell r="J292" t="str">
            <v>Sem cadastro</v>
          </cell>
          <cell r="K292" t="str">
            <v>Europa/MAM</v>
          </cell>
          <cell r="L292">
            <v>39017</v>
          </cell>
          <cell r="M292" t="str">
            <v/>
          </cell>
        </row>
        <row r="293">
          <cell r="A293" t="str">
            <v>Zoom </v>
          </cell>
          <cell r="B293" t="str">
            <v>Zoom </v>
          </cell>
          <cell r="C293" t="str">
            <v>Peter Hewitt</v>
          </cell>
          <cell r="D293" t="str">
            <v> Tim Allen, Chevy Chase</v>
          </cell>
          <cell r="E293" t="str">
            <v>EUA</v>
          </cell>
          <cell r="F293">
            <v>2006</v>
          </cell>
          <cell r="G293" t="str">
            <v> 83 min</v>
          </cell>
          <cell r="H293" t="str">
            <v> aventura</v>
          </cell>
          <cell r="I293" t="str">
            <v> a definir</v>
          </cell>
          <cell r="J293" t="str">
            <v>Sem cadastro</v>
          </cell>
          <cell r="K293" t="str">
            <v>Sony</v>
          </cell>
          <cell r="L293">
            <v>39017</v>
          </cell>
          <cell r="M293" t="str">
            <v/>
          </cell>
        </row>
        <row r="294">
          <cell r="A294" t="str">
            <v>Baila comigo </v>
          </cell>
          <cell r="B294" t="str">
            <v>Marilyn Hotchkiss Ballroom Dancing &amp; Charm School</v>
          </cell>
          <cell r="C294" t="str">
            <v>Randall Miller</v>
          </cell>
          <cell r="D294" t="str">
            <v> Robert Carlyle, Marisa Tomei, John Goodman</v>
          </cell>
          <cell r="E294" t="str">
            <v> EUA</v>
          </cell>
          <cell r="F294">
            <v>2005</v>
          </cell>
          <cell r="G294" t="str">
            <v> 103 min</v>
          </cell>
          <cell r="H294" t="str">
            <v> drama</v>
          </cell>
          <cell r="I294" t="str">
            <v> a definir</v>
          </cell>
          <cell r="J294">
            <v>15041</v>
          </cell>
          <cell r="K294" t="str">
            <v>Europa/MAM</v>
          </cell>
          <cell r="L294">
            <v>39021</v>
          </cell>
          <cell r="M294" t="str">
            <v/>
          </cell>
        </row>
        <row r="295">
          <cell r="A295" t="str">
            <v>Beat the Drum </v>
          </cell>
          <cell r="B295" t="str">
            <v>Beat the Drum </v>
          </cell>
          <cell r="C295" t="str">
            <v>David Rickson</v>
          </cell>
          <cell r="D295" t="str">
            <v> Clive Scott, Owen Sejake, Junior Singo</v>
          </cell>
          <cell r="E295" t="str">
            <v>África do Sul/EUA</v>
          </cell>
          <cell r="F295">
            <v>2005</v>
          </cell>
          <cell r="G295" t="str">
            <v> 114 min</v>
          </cell>
          <cell r="H295" t="str">
            <v> drama</v>
          </cell>
          <cell r="I295" t="str">
            <v> a definir</v>
          </cell>
          <cell r="J295" t="str">
            <v>Sem cadastro</v>
          </cell>
          <cell r="K295" t="str">
            <v>Paris</v>
          </cell>
          <cell r="L295">
            <v>39021</v>
          </cell>
          <cell r="M295" t="str">
            <v/>
          </cell>
        </row>
        <row r="296">
          <cell r="A296" t="str">
            <v>Candy </v>
          </cell>
          <cell r="B296" t="str">
            <v>Candy </v>
          </cell>
          <cell r="C296" t="str">
            <v>Neil Armfield</v>
          </cell>
          <cell r="D296" t="str">
            <v> Heath Ledger, Abbie Cornish, Geoffrey Rush, David Argue</v>
          </cell>
          <cell r="E296" t="str">
            <v>Austrália</v>
          </cell>
          <cell r="F296">
            <v>2006</v>
          </cell>
          <cell r="G296" t="str">
            <v> 116 min</v>
          </cell>
          <cell r="H296" t="str">
            <v> drama</v>
          </cell>
          <cell r="I296" t="str">
            <v> a definir</v>
          </cell>
          <cell r="J296">
            <v>29998</v>
          </cell>
          <cell r="K296" t="str">
            <v>Califórnia</v>
          </cell>
          <cell r="L296">
            <v>39021</v>
          </cell>
          <cell r="M296" t="str">
            <v/>
          </cell>
        </row>
        <row r="297">
          <cell r="A297" t="str">
            <v>Cartola </v>
          </cell>
          <cell r="B297" t="str">
            <v>Cartola </v>
          </cell>
          <cell r="C297" t="str">
            <v>Hilton Lacerda e Lírio Ferreira</v>
          </cell>
          <cell r="D297" t="str">
            <v>-</v>
          </cell>
          <cell r="E297" t="str">
            <v>Brasil</v>
          </cell>
          <cell r="F297">
            <v>2006</v>
          </cell>
          <cell r="G297" t="str">
            <v> a definir</v>
          </cell>
          <cell r="H297" t="str">
            <v> documentário</v>
          </cell>
          <cell r="I297" t="str">
            <v> a definir</v>
          </cell>
          <cell r="J297" t="str">
            <v>Sem cadastro</v>
          </cell>
          <cell r="K297" t="str">
            <v>Riofilme</v>
          </cell>
          <cell r="L297">
            <v>39021</v>
          </cell>
          <cell r="M297" t="str">
            <v/>
          </cell>
        </row>
        <row r="298">
          <cell r="A298" t="str">
            <v>Os gigolôs </v>
          </cell>
          <cell r="B298" t="str">
            <v>The Gigolos</v>
          </cell>
          <cell r="C298" t="str">
            <v>Richard Bracewell</v>
          </cell>
          <cell r="D298" t="str">
            <v> Sacha Tarter, Trevor Sather, Susannah York, Anna Massey</v>
          </cell>
          <cell r="E298" t="str">
            <v> Reino Unido</v>
          </cell>
          <cell r="F298">
            <v>2005</v>
          </cell>
          <cell r="G298" t="str">
            <v> 95 min</v>
          </cell>
          <cell r="H298" t="str">
            <v> comédia</v>
          </cell>
          <cell r="I298" t="str">
            <v> a definir</v>
          </cell>
          <cell r="J298">
            <v>121744</v>
          </cell>
          <cell r="K298" t="str">
            <v>Film Connection</v>
          </cell>
          <cell r="L298">
            <v>39021</v>
          </cell>
          <cell r="M298" t="str">
            <v/>
          </cell>
        </row>
        <row r="299">
          <cell r="A299" t="str">
            <v>Pintar ou fazer amor </v>
          </cell>
          <cell r="B299" t="str">
            <v>Peindre ou faire l’amour</v>
          </cell>
          <cell r="C299" t="str">
            <v>Arnaud Larrieu e Jean-Marie Larrieu</v>
          </cell>
          <cell r="D299" t="str">
            <v> Daniel Auteuil, Sabine Azéma, Sergi López</v>
          </cell>
          <cell r="E299" t="str">
            <v> França</v>
          </cell>
          <cell r="F299">
            <v>2005</v>
          </cell>
          <cell r="G299" t="str">
            <v> 100 min</v>
          </cell>
          <cell r="H299" t="str">
            <v> drama</v>
          </cell>
          <cell r="I299" t="str">
            <v> a definir</v>
          </cell>
          <cell r="J299">
            <v>124264</v>
          </cell>
          <cell r="K299" t="str">
            <v>Imovision</v>
          </cell>
          <cell r="L299">
            <v>39021</v>
          </cell>
          <cell r="M299" t="str">
            <v/>
          </cell>
        </row>
        <row r="300">
          <cell r="A300" t="str">
            <v>Saint Ange </v>
          </cell>
          <cell r="B300" t="str">
            <v>Saint Ange </v>
          </cell>
          <cell r="C300" t="str">
            <v>Pascal Laugier</v>
          </cell>
          <cell r="D300" t="str">
            <v> Virginie Ledoyen, Lou Doillon</v>
          </cell>
          <cell r="E300" t="str">
            <v>França</v>
          </cell>
          <cell r="F300">
            <v>2004</v>
          </cell>
          <cell r="G300" t="str">
            <v> 98 min</v>
          </cell>
          <cell r="H300" t="str">
            <v> sobrenatural</v>
          </cell>
          <cell r="I300" t="str">
            <v> a definir</v>
          </cell>
          <cell r="J300" t="str">
            <v>Sem cadastro</v>
          </cell>
          <cell r="K300" t="str">
            <v>Paris</v>
          </cell>
          <cell r="L300">
            <v>39021</v>
          </cell>
          <cell r="M300" t="str">
            <v/>
          </cell>
        </row>
        <row r="301">
          <cell r="A301" t="str">
            <v>Senhora Vingança </v>
          </cell>
          <cell r="B301" t="str">
            <v>Lady Vengeance</v>
          </cell>
          <cell r="C301" t="str">
            <v>Park Chan-Wook</v>
          </cell>
          <cell r="D301" t="str">
            <v> Lee Yeong-ae, Choi Min-Sik</v>
          </cell>
          <cell r="E301" t="str">
            <v> Coréia do Sul</v>
          </cell>
          <cell r="F301">
            <v>2005</v>
          </cell>
          <cell r="G301" t="str">
            <v> 112 min</v>
          </cell>
          <cell r="H301" t="str">
            <v> drama</v>
          </cell>
          <cell r="I301" t="str">
            <v> a definir</v>
          </cell>
          <cell r="J301">
            <v>123072</v>
          </cell>
          <cell r="K301" t="str">
            <v>Europa/MAM</v>
          </cell>
          <cell r="L301">
            <v>39021</v>
          </cell>
          <cell r="M301" t="str">
            <v/>
          </cell>
        </row>
        <row r="302">
          <cell r="A302" t="str">
            <v>Uma vida roubada </v>
          </cell>
          <cell r="B302" t="str">
            <v>Your Name is Justine</v>
          </cell>
          <cell r="C302" t="str">
            <v>Franco de Pena</v>
          </cell>
          <cell r="D302" t="str">
            <v> Jale Arikan; Elizabeth Bruck, Malgorzata Buczkowska, Jean-Marc Calderoni, Mathieu Carrière</v>
          </cell>
          <cell r="E302" t="str">
            <v> Polônia/Luxemburgo</v>
          </cell>
          <cell r="F302">
            <v>2005</v>
          </cell>
          <cell r="G302" t="str">
            <v> 97 min</v>
          </cell>
          <cell r="H302" t="str">
            <v> drama</v>
          </cell>
          <cell r="I302" t="str">
            <v> a definir</v>
          </cell>
          <cell r="J302" t="str">
            <v>Sem cadastro</v>
          </cell>
          <cell r="K302" t="str">
            <v>Film Connection</v>
          </cell>
          <cell r="L302">
            <v>39021</v>
          </cell>
          <cell r="M302" t="str">
            <v/>
          </cell>
        </row>
        <row r="303">
          <cell r="A303" t="str">
            <v>La vita che vorrei </v>
          </cell>
          <cell r="B303" t="str">
            <v>La vita che vorrei </v>
          </cell>
          <cell r="C303" t="str">
            <v>Giuseppe Piccioni</v>
          </cell>
          <cell r="D303" t="str">
            <v> Luigi Lo Cascio, Sandra Ceccarelli, Fabio Cammili</v>
          </cell>
          <cell r="E303" t="str">
            <v>Itália/Alemanha</v>
          </cell>
          <cell r="F303">
            <v>2004</v>
          </cell>
          <cell r="G303" t="str">
            <v> a definir</v>
          </cell>
          <cell r="H303" t="str">
            <v> drama</v>
          </cell>
          <cell r="I303" t="str">
            <v> a definir</v>
          </cell>
          <cell r="J303">
            <v>26932</v>
          </cell>
          <cell r="K303" t="str">
            <v>Europa/MAM</v>
          </cell>
          <cell r="L303">
            <v>39021</v>
          </cell>
          <cell r="M303" t="str">
            <v/>
          </cell>
        </row>
        <row r="304">
          <cell r="A304" t="str">
            <v>O ano em que meus pais saíram de férias </v>
          </cell>
          <cell r="B304" t="str">
            <v>O ano em que meus pais saíram de férias </v>
          </cell>
          <cell r="C304" t="str">
            <v>Cao Hamburguer</v>
          </cell>
          <cell r="D304" t="str">
            <v> Michel Joelsas, Germano Haiut, Daniela Piepszyk, Paulo Autran, Simone Spoladore, Eduardo Moreira, Caio Blat</v>
          </cell>
          <cell r="E304" t="str">
            <v>Brasil</v>
          </cell>
          <cell r="F304">
            <v>2006</v>
          </cell>
          <cell r="G304" t="str">
            <v> a definir</v>
          </cell>
          <cell r="H304" t="str">
            <v> drama</v>
          </cell>
          <cell r="I304" t="str">
            <v> a definir</v>
          </cell>
          <cell r="K304" t="str">
            <v>Buena Vista</v>
          </cell>
          <cell r="L304">
            <v>39023</v>
          </cell>
          <cell r="M304" t="str">
            <v/>
          </cell>
        </row>
        <row r="305">
          <cell r="A305" t="str">
            <v>Pânico na floresta 2 </v>
          </cell>
          <cell r="B305" t="str">
            <v>Wrong Turn 2</v>
          </cell>
          <cell r="C305" t="str">
            <v>Joe Lynch</v>
          </cell>
          <cell r="D305" t="str">
            <v> Henry Rollins, Erica Leerhsen, Texas Battle</v>
          </cell>
          <cell r="E305" t="str">
            <v> EUA</v>
          </cell>
          <cell r="F305">
            <v>2006</v>
          </cell>
          <cell r="G305" t="str">
            <v> a definir</v>
          </cell>
          <cell r="H305" t="str">
            <v> terror</v>
          </cell>
          <cell r="I305" t="str">
            <v> a definir</v>
          </cell>
          <cell r="K305" t="str">
            <v>PlayArte</v>
          </cell>
          <cell r="L305">
            <v>39023</v>
          </cell>
          <cell r="M305" t="str">
            <v/>
          </cell>
        </row>
        <row r="306">
          <cell r="A306" t="str">
            <v>Il Caimano </v>
          </cell>
          <cell r="B306" t="str">
            <v>Il Caimano </v>
          </cell>
          <cell r="C306" t="str">
            <v>Nanni Moretti</v>
          </cell>
          <cell r="D306" t="str">
            <v> Silvio Orlando, Margherita Buy, Nanni Moretti</v>
          </cell>
          <cell r="E306" t="str">
            <v>Itália/França</v>
          </cell>
          <cell r="F306">
            <v>2006</v>
          </cell>
          <cell r="G306" t="str">
            <v> 116 min</v>
          </cell>
          <cell r="H306" t="str">
            <v> drama</v>
          </cell>
          <cell r="I306" t="str">
            <v> a definir</v>
          </cell>
          <cell r="K306" t="str">
            <v>Downtown</v>
          </cell>
          <cell r="L306">
            <v>39024</v>
          </cell>
          <cell r="M306" t="str">
            <v/>
          </cell>
        </row>
        <row r="307">
          <cell r="A307" t="str">
            <v>A Prairie Home Companion </v>
          </cell>
          <cell r="B307" t="str">
            <v>A Prairie Home Companion </v>
          </cell>
          <cell r="C307" t="str">
            <v>Robert Altman</v>
          </cell>
          <cell r="D307" t="str">
            <v> Lindsay Lohan, Woody Harrelson, Meryl Streep, Tommy Lee Jones, Virginia Madsen</v>
          </cell>
          <cell r="E307" t="str">
            <v>EUA</v>
          </cell>
          <cell r="F307">
            <v>2006</v>
          </cell>
          <cell r="G307" t="str">
            <v> 105 min</v>
          </cell>
          <cell r="H307" t="str">
            <v> drama</v>
          </cell>
          <cell r="I307" t="str">
            <v> a definir</v>
          </cell>
          <cell r="K307" t="str">
            <v>Imagem</v>
          </cell>
          <cell r="L307">
            <v>39024</v>
          </cell>
          <cell r="M307" t="str">
            <v/>
          </cell>
        </row>
        <row r="308">
          <cell r="A308" t="str">
            <v>Flyboys </v>
          </cell>
          <cell r="B308" t="str">
            <v>Flyboys </v>
          </cell>
          <cell r="C308" t="str">
            <v>Tony Bill</v>
          </cell>
          <cell r="D308" t="str">
            <v> James Franco, Jean Reno</v>
          </cell>
          <cell r="E308" t="str">
            <v>EUA/França</v>
          </cell>
          <cell r="F308">
            <v>2006</v>
          </cell>
          <cell r="G308" t="str">
            <v> 139 min</v>
          </cell>
          <cell r="H308" t="str">
            <v> drama</v>
          </cell>
          <cell r="I308" t="str">
            <v> a definir</v>
          </cell>
          <cell r="K308" t="str">
            <v>Imagem</v>
          </cell>
          <cell r="L308">
            <v>39024</v>
          </cell>
          <cell r="M308" t="str">
            <v/>
          </cell>
        </row>
        <row r="309">
          <cell r="A309" t="str">
            <v>The Prestige </v>
          </cell>
          <cell r="B309" t="str">
            <v>The Prestige </v>
          </cell>
          <cell r="C309" t="str">
            <v>Christopher Nolan</v>
          </cell>
          <cell r="D309" t="str">
            <v> Christian Bale, Hugh Jackman, Michael Cane, David Bowie</v>
          </cell>
          <cell r="E309" t="str">
            <v>EUA</v>
          </cell>
          <cell r="F309">
            <v>2006</v>
          </cell>
          <cell r="G309" t="str">
            <v> a definir</v>
          </cell>
          <cell r="H309" t="str">
            <v> drama</v>
          </cell>
          <cell r="I309" t="str">
            <v> a definir</v>
          </cell>
          <cell r="K309" t="str">
            <v>Warner</v>
          </cell>
          <cell r="L309">
            <v>39024</v>
          </cell>
          <cell r="M309" t="str">
            <v/>
          </cell>
        </row>
        <row r="310">
          <cell r="A310" t="str">
            <v>Pro dia nascer feliz </v>
          </cell>
          <cell r="B310" t="str">
            <v>Pro dia nascer feliz </v>
          </cell>
          <cell r="C310" t="str">
            <v>João Jardim</v>
          </cell>
          <cell r="D310" t="str">
            <v>-</v>
          </cell>
          <cell r="E310" t="str">
            <v>Brasil</v>
          </cell>
          <cell r="F310">
            <v>2005</v>
          </cell>
          <cell r="G310" t="str">
            <v> 88 min</v>
          </cell>
          <cell r="H310" t="str">
            <v> documentário</v>
          </cell>
          <cell r="I310" t="str">
            <v> a definir</v>
          </cell>
          <cell r="K310" t="str">
            <v>Copacabana</v>
          </cell>
          <cell r="L310">
            <v>39024</v>
          </cell>
          <cell r="M310" t="str">
            <v> São Paulo (obs: estreou no Rio de Janeiro em 27/20/2006).</v>
          </cell>
        </row>
        <row r="311">
          <cell r="A311" t="str">
            <v>Pulse </v>
          </cell>
          <cell r="B311" t="str">
            <v>Pulse</v>
          </cell>
          <cell r="C311" t="str">
            <v>Jim Sonzero</v>
          </cell>
          <cell r="D311" t="str">
            <v> Kristen Bell, Rick Gonzalez</v>
          </cell>
          <cell r="E311" t="str">
            <v> EUA</v>
          </cell>
          <cell r="F311">
            <v>2006</v>
          </cell>
          <cell r="G311" t="str">
            <v> 90 min</v>
          </cell>
          <cell r="H311" t="str">
            <v> terror</v>
          </cell>
          <cell r="I311" t="str">
            <v> a definir</v>
          </cell>
          <cell r="K311" t="str">
            <v>Europa/MAM</v>
          </cell>
          <cell r="L311">
            <v>39024</v>
          </cell>
          <cell r="M311" t="str">
            <v/>
          </cell>
        </row>
        <row r="312">
          <cell r="A312" t="str">
            <v>Ricky Bobby – A toda velocidade </v>
          </cell>
          <cell r="B312" t="str">
            <v>Talladega Nights – The Ballad of Ricky Bobby</v>
          </cell>
          <cell r="C312" t="str">
            <v>Adam McKay</v>
          </cell>
          <cell r="D312" t="str">
            <v> Will Ferrell, David Koechner, John C</v>
          </cell>
          <cell r="E312" t="str">
            <v> EUA</v>
          </cell>
          <cell r="F312">
            <v>2006</v>
          </cell>
          <cell r="G312" t="str">
            <v> 105 min</v>
          </cell>
          <cell r="H312" t="str">
            <v> comédia</v>
          </cell>
          <cell r="I312" t="str">
            <v> a definir</v>
          </cell>
          <cell r="K312" t="str">
            <v>Sony</v>
          </cell>
          <cell r="L312">
            <v>39024</v>
          </cell>
          <cell r="M312" t="str">
            <v/>
          </cell>
        </row>
        <row r="313">
          <cell r="A313" t="str">
            <v>Uma verdade inconveniente </v>
          </cell>
          <cell r="B313" t="str">
            <v>An Inconvenient Truth</v>
          </cell>
          <cell r="C313" t="str">
            <v>Davis Guggenheim</v>
          </cell>
          <cell r="D313" t="str">
            <v>-</v>
          </cell>
          <cell r="E313" t="str">
            <v> EUA</v>
          </cell>
          <cell r="F313">
            <v>2006</v>
          </cell>
          <cell r="G313" t="str">
            <v> 98 min</v>
          </cell>
          <cell r="H313" t="str">
            <v> documentário</v>
          </cell>
          <cell r="I313" t="str">
            <v> a definir</v>
          </cell>
          <cell r="K313" t="str">
            <v>UIP</v>
          </cell>
          <cell r="L313">
            <v>39024</v>
          </cell>
          <cell r="M313" t="str">
            <v/>
          </cell>
        </row>
        <row r="314">
          <cell r="A314" t="str">
            <v>Adrenalina </v>
          </cell>
          <cell r="B314" t="str">
            <v>Crank</v>
          </cell>
          <cell r="C314" t="str">
            <v>Mark Neveldine, Brian Taylor</v>
          </cell>
          <cell r="D314" t="str">
            <v> Jason Statham, Amy Stuard</v>
          </cell>
          <cell r="E314" t="str">
            <v> EUA</v>
          </cell>
          <cell r="F314">
            <v>2006</v>
          </cell>
          <cell r="G314" t="str">
            <v> 90 min</v>
          </cell>
          <cell r="H314" t="str">
            <v> ação</v>
          </cell>
          <cell r="I314" t="str">
            <v> a definir</v>
          </cell>
          <cell r="K314" t="str">
            <v>Califórnia</v>
          </cell>
          <cell r="L314">
            <v>39031</v>
          </cell>
          <cell r="M314" t="str">
            <v/>
          </cell>
        </row>
        <row r="315">
          <cell r="A315" t="str">
            <v>Filhos da esperança </v>
          </cell>
          <cell r="B315" t="str">
            <v>Children of Men</v>
          </cell>
          <cell r="C315" t="str">
            <v>Alfonso Cuarón</v>
          </cell>
          <cell r="D315" t="str">
            <v> Julianne Moore, Clive Owen, Charlie Hunnam</v>
          </cell>
          <cell r="E315" t="str">
            <v> EUA/Reino Unido</v>
          </cell>
          <cell r="F315">
            <v>2006</v>
          </cell>
          <cell r="G315" t="str">
            <v> 114 min</v>
          </cell>
          <cell r="H315" t="str">
            <v> aventura</v>
          </cell>
          <cell r="I315" t="str">
            <v> a definir</v>
          </cell>
          <cell r="K315" t="str">
            <v>UIP</v>
          </cell>
          <cell r="L315">
            <v>39031</v>
          </cell>
          <cell r="M315" t="str">
            <v/>
          </cell>
        </row>
        <row r="316">
          <cell r="A316" t="str">
            <v>Os infiltrados </v>
          </cell>
          <cell r="B316" t="str">
            <v>The Departed</v>
          </cell>
          <cell r="C316" t="str">
            <v>Martin Scorsese</v>
          </cell>
          <cell r="D316" t="str">
            <v> Leonardo DiCaprio, Matt Damon, Jack Nicholson, Mark Wahlberg</v>
          </cell>
          <cell r="E316" t="str">
            <v> EUA</v>
          </cell>
          <cell r="F316">
            <v>2006</v>
          </cell>
          <cell r="G316" t="str">
            <v> a definir</v>
          </cell>
          <cell r="H316" t="str">
            <v> policial</v>
          </cell>
          <cell r="I316" t="str">
            <v> a definir</v>
          </cell>
          <cell r="K316" t="str">
            <v>Warner</v>
          </cell>
          <cell r="L316">
            <v>39031</v>
          </cell>
          <cell r="M316" t="str">
            <v/>
          </cell>
        </row>
        <row r="317">
          <cell r="A317" t="str">
            <v>Vestido de noiva </v>
          </cell>
          <cell r="B317" t="str">
            <v>Vestido de noiva </v>
          </cell>
          <cell r="C317" t="str">
            <v>Joffre Rodrigues</v>
          </cell>
          <cell r="D317" t="str">
            <v> Simone Spoladore, Letícia Sabatella, Marília Pêra, Marcos Winter, Bete Mendes</v>
          </cell>
          <cell r="E317" t="str">
            <v>Brasil</v>
          </cell>
          <cell r="F317">
            <v>2005</v>
          </cell>
          <cell r="G317" t="str">
            <v> 111 min</v>
          </cell>
          <cell r="H317" t="str">
            <v> drama</v>
          </cell>
          <cell r="I317" t="str">
            <v> a definir</v>
          </cell>
          <cell r="K317" t="str">
            <v>Riofilme</v>
          </cell>
          <cell r="L317">
            <v>39031</v>
          </cell>
          <cell r="M317" t="str">
            <v/>
          </cell>
        </row>
        <row r="318">
          <cell r="A318" t="str">
            <v>Vivo ou morto </v>
          </cell>
          <cell r="B318" t="str">
            <v>Dead or Alive</v>
          </cell>
          <cell r="C318" t="str">
            <v>Corey Yuen</v>
          </cell>
          <cell r="D318" t="str">
            <v> Devon Aoki, Sarah Carter</v>
          </cell>
          <cell r="E318" t="str">
            <v> Reino Unido/Alemanha</v>
          </cell>
          <cell r="F318">
            <v>2006</v>
          </cell>
          <cell r="G318" t="str">
            <v> a definir</v>
          </cell>
          <cell r="H318" t="str">
            <v> Devon Aoki</v>
          </cell>
          <cell r="I318" t="str">
            <v> a definir</v>
          </cell>
          <cell r="K318" t="str">
            <v>Paris</v>
          </cell>
          <cell r="L318">
            <v>39031</v>
          </cell>
          <cell r="M318" t="str">
            <v/>
          </cell>
        </row>
        <row r="319">
          <cell r="A319" t="str">
            <v>Volver </v>
          </cell>
          <cell r="B319" t="str">
            <v>Volver </v>
          </cell>
          <cell r="C319" t="str">
            <v>Pedro Almodóvar</v>
          </cell>
          <cell r="D319" t="str">
            <v> Penélope Cruz, Carmen Maura, Chus Lampreave, Blanca Portillo</v>
          </cell>
          <cell r="E319" t="str">
            <v>Espanha</v>
          </cell>
          <cell r="F319">
            <v>2006</v>
          </cell>
          <cell r="G319" t="str">
            <v> 111 min</v>
          </cell>
          <cell r="H319" t="str">
            <v> drama</v>
          </cell>
          <cell r="I319" t="str">
            <v> a definir</v>
          </cell>
          <cell r="K319" t="str">
            <v>Fox</v>
          </cell>
          <cell r="L319">
            <v>39031</v>
          </cell>
          <cell r="M319" t="str">
            <v/>
          </cell>
        </row>
        <row r="320">
          <cell r="A320" t="str">
            <v>Brilhante </v>
          </cell>
          <cell r="B320" t="str">
            <v>Brilhante </v>
          </cell>
          <cell r="C320" t="str">
            <v>Conceição Senna</v>
          </cell>
          <cell r="D320" t="str">
            <v>-</v>
          </cell>
          <cell r="E320" t="str">
            <v>Brasil</v>
          </cell>
          <cell r="F320">
            <v>2005</v>
          </cell>
          <cell r="G320" t="str">
            <v> 100 min</v>
          </cell>
          <cell r="H320" t="str">
            <v> documentário</v>
          </cell>
          <cell r="I320" t="str">
            <v> a definir</v>
          </cell>
          <cell r="K320" t="str">
            <v>Riofilme</v>
          </cell>
          <cell r="L320">
            <v>39038</v>
          </cell>
          <cell r="M320" t="str">
            <v/>
          </cell>
        </row>
        <row r="321">
          <cell r="A321" t="str">
            <v>Canta Maria </v>
          </cell>
          <cell r="B321" t="str">
            <v>Canta Maria </v>
          </cell>
          <cell r="C321" t="str">
            <v>Francisco Ramalho Jr.</v>
          </cell>
          <cell r="D321" t="str">
            <v> Vanessa Giácomo, Marco Ricca, Edward Borges, José Wilker</v>
          </cell>
          <cell r="E321" t="str">
            <v>Brasil</v>
          </cell>
          <cell r="F321">
            <v>2006</v>
          </cell>
          <cell r="G321" t="str">
            <v> 94 min</v>
          </cell>
          <cell r="H321" t="str">
            <v> drama</v>
          </cell>
          <cell r="I321" t="str">
            <v> a definir</v>
          </cell>
          <cell r="K321" t="str">
            <v>Califórnia</v>
          </cell>
          <cell r="L321">
            <v>39038</v>
          </cell>
          <cell r="M321" t="str">
            <v/>
          </cell>
        </row>
        <row r="322">
          <cell r="A322" t="str">
            <v>Catch a Fire </v>
          </cell>
          <cell r="B322" t="str">
            <v>Catch a Fire </v>
          </cell>
          <cell r="C322" t="str">
            <v>Phillip Noyce</v>
          </cell>
          <cell r="D322" t="str">
            <v> Tim Robbins, Derek Luke</v>
          </cell>
          <cell r="E322" t="str">
            <v>EUA</v>
          </cell>
          <cell r="F322">
            <v>2006</v>
          </cell>
          <cell r="G322" t="str">
            <v> a definir</v>
          </cell>
          <cell r="H322" t="str">
            <v> drama</v>
          </cell>
          <cell r="I322" t="str">
            <v> a definir</v>
          </cell>
          <cell r="K322" t="str">
            <v>UIP</v>
          </cell>
          <cell r="L322">
            <v>39038</v>
          </cell>
          <cell r="M322" t="str">
            <v/>
          </cell>
        </row>
        <row r="323">
          <cell r="A323" t="str">
            <v>O céu de Suely </v>
          </cell>
          <cell r="B323" t="str">
            <v>O céu de Suely </v>
          </cell>
          <cell r="C323" t="str">
            <v>Karim Ainouz</v>
          </cell>
          <cell r="D323" t="str">
            <v> Hermila Guedes, Maria Menezes, Zezita Matos, João Miguel, Georgina Castro</v>
          </cell>
          <cell r="E323" t="str">
            <v>Brasil</v>
          </cell>
          <cell r="F323">
            <v>2006</v>
          </cell>
          <cell r="G323" t="str">
            <v> 90 min</v>
          </cell>
          <cell r="H323" t="str">
            <v> drama</v>
          </cell>
          <cell r="I323" t="str">
            <v> a definir</v>
          </cell>
          <cell r="K323" t="str">
            <v>Downtown</v>
          </cell>
          <cell r="L323">
            <v>39038</v>
          </cell>
          <cell r="M323" t="str">
            <v/>
          </cell>
        </row>
        <row r="324">
          <cell r="A324" t="str">
            <v>Copying Beethoven </v>
          </cell>
          <cell r="B324" t="str">
            <v>Copying Beethoven </v>
          </cell>
          <cell r="C324" t="str">
            <v>Agnieszka Holland</v>
          </cell>
          <cell r="D324" t="str">
            <v> Ed Harris, Diane Kruger</v>
          </cell>
          <cell r="E324" t="str">
            <v>EUA/Alemanha</v>
          </cell>
          <cell r="F324">
            <v>2006</v>
          </cell>
          <cell r="G324" t="str">
            <v> a definir</v>
          </cell>
          <cell r="H324" t="str">
            <v> drama</v>
          </cell>
          <cell r="I324" t="str">
            <v> a definir</v>
          </cell>
          <cell r="K324" t="str">
            <v>Downtown</v>
          </cell>
          <cell r="L324">
            <v>39038</v>
          </cell>
          <cell r="M324" t="str">
            <v/>
          </cell>
        </row>
        <row r="325">
          <cell r="A325" t="str">
            <v>A grande ilusão </v>
          </cell>
          <cell r="B325" t="str">
            <v>All the King’s Men</v>
          </cell>
          <cell r="C325" t="str">
            <v>Steven Zaillian</v>
          </cell>
          <cell r="D325" t="str">
            <v> Sean Penn, Jude Law, Kate Winslet</v>
          </cell>
          <cell r="E325" t="str">
            <v> EUA</v>
          </cell>
          <cell r="F325">
            <v>2005</v>
          </cell>
          <cell r="G325" t="str">
            <v> a definir</v>
          </cell>
          <cell r="H325" t="str">
            <v> drama</v>
          </cell>
          <cell r="I325" t="str">
            <v> a definir</v>
          </cell>
          <cell r="K325" t="str">
            <v>Sony</v>
          </cell>
          <cell r="L325">
            <v>39038</v>
          </cell>
          <cell r="M325" t="str">
            <v/>
          </cell>
        </row>
        <row r="326">
          <cell r="A326" t="str">
            <v>Mais bravos que o mar </v>
          </cell>
          <cell r="B326" t="str">
            <v>The Guardian</v>
          </cell>
          <cell r="C326" t="str">
            <v>Andrew Davis</v>
          </cell>
          <cell r="D326" t="str">
            <v> Kevin Costner, Ashton Kutcher</v>
          </cell>
          <cell r="E326" t="str">
            <v> EUA</v>
          </cell>
          <cell r="F326">
            <v>2006</v>
          </cell>
          <cell r="G326" t="str">
            <v> a definir</v>
          </cell>
          <cell r="H326" t="str">
            <v> drama</v>
          </cell>
          <cell r="I326" t="str">
            <v> a definir</v>
          </cell>
          <cell r="K326" t="str">
            <v>Buena Vista</v>
          </cell>
          <cell r="L326">
            <v>39038</v>
          </cell>
          <cell r="M326" t="str">
            <v/>
          </cell>
        </row>
        <row r="327">
          <cell r="A327" t="str">
            <v>Olhe para os dois lados </v>
          </cell>
          <cell r="B327" t="str">
            <v>Look Both Way</v>
          </cell>
          <cell r="C327" t="str">
            <v>Sarah Watt</v>
          </cell>
          <cell r="D327" t="str">
            <v> Justine Clarke, William McInnes, Anthony Hayes</v>
          </cell>
          <cell r="E327" t="str">
            <v> Austrália</v>
          </cell>
          <cell r="F327">
            <v>2005</v>
          </cell>
          <cell r="G327" t="str">
            <v> 100 min</v>
          </cell>
          <cell r="H327" t="str">
            <v> drama</v>
          </cell>
          <cell r="I327" t="str">
            <v> a definir</v>
          </cell>
          <cell r="K327" t="str">
            <v>Art Films</v>
          </cell>
          <cell r="L327">
            <v>39038</v>
          </cell>
          <cell r="M327" t="str">
            <v/>
          </cell>
        </row>
        <row r="328">
          <cell r="A328" t="str">
            <v>Correndo com tesouras </v>
          </cell>
          <cell r="B328" t="str">
            <v>Running With Scissors</v>
          </cell>
          <cell r="C328" t="str">
            <v>Ryan Murphy</v>
          </cell>
          <cell r="D328" t="str">
            <v> Annette Bening, Joseph Cross, Brian Cox, Joseph Fiennes, Jill Claybourgh</v>
          </cell>
          <cell r="E328" t="str">
            <v> EUA</v>
          </cell>
          <cell r="F328">
            <v>2006</v>
          </cell>
          <cell r="G328" t="str">
            <v> a definir</v>
          </cell>
          <cell r="H328" t="str">
            <v> drama</v>
          </cell>
          <cell r="I328" t="str">
            <v> a definir</v>
          </cell>
          <cell r="K328" t="str">
            <v>Sony</v>
          </cell>
          <cell r="L328">
            <v>39045</v>
          </cell>
          <cell r="M328" t="str">
            <v/>
          </cell>
        </row>
        <row r="329">
          <cell r="A329" t="str">
            <v>Fonte da vida </v>
          </cell>
          <cell r="B329" t="str">
            <v>The Fountain</v>
          </cell>
          <cell r="C329" t="str">
            <v>Darren Aronofsky</v>
          </cell>
          <cell r="D329" t="str">
            <v> Hugh Jackman, Rachel Weisz, Ellen Burstin, Donna Murphy</v>
          </cell>
          <cell r="E329" t="str">
            <v> EUA</v>
          </cell>
          <cell r="F329">
            <v>2006</v>
          </cell>
          <cell r="G329" t="str">
            <v> 96 min</v>
          </cell>
          <cell r="H329" t="str">
            <v> drama</v>
          </cell>
          <cell r="I329" t="str">
            <v> a definir</v>
          </cell>
          <cell r="K329" t="str">
            <v>Fox</v>
          </cell>
          <cell r="L329">
            <v>39045</v>
          </cell>
          <cell r="M329" t="str">
            <v/>
          </cell>
        </row>
        <row r="330">
          <cell r="A330" t="str">
            <v>Happy Feet </v>
          </cell>
          <cell r="B330" t="str">
            <v>Happy Feet </v>
          </cell>
          <cell r="C330" t="str">
            <v>George Miller</v>
          </cell>
          <cell r="D330" t="str">
            <v> Nicole Kidman, Hugh Jackman</v>
          </cell>
          <cell r="E330" t="str">
            <v>Austrália/EUA</v>
          </cell>
          <cell r="F330">
            <v>2006</v>
          </cell>
          <cell r="G330" t="str">
            <v> a definir</v>
          </cell>
          <cell r="H330" t="str">
            <v> animação</v>
          </cell>
          <cell r="I330" t="str">
            <v> a definir</v>
          </cell>
          <cell r="K330" t="str">
            <v>Warner</v>
          </cell>
          <cell r="L330">
            <v>39045</v>
          </cell>
          <cell r="M330" t="str">
            <v/>
          </cell>
        </row>
        <row r="331">
          <cell r="A331">
            <v>1972</v>
          </cell>
          <cell r="B331">
            <v>1972</v>
          </cell>
          <cell r="C331" t="str">
            <v>José Emilio Rondeau</v>
          </cell>
          <cell r="D331" t="str">
            <v> Dandara Guerra, Bem Gil, Rafael Rocha, Lúcio Mauro Filho</v>
          </cell>
          <cell r="E331" t="str">
            <v>Brasil</v>
          </cell>
          <cell r="F331">
            <v>2005</v>
          </cell>
          <cell r="G331" t="str">
            <v> a definir</v>
          </cell>
          <cell r="H331" t="str">
            <v> comédia romântica</v>
          </cell>
          <cell r="I331" t="str">
            <v> a definir</v>
          </cell>
          <cell r="K331" t="str">
            <v>Buena Vista</v>
          </cell>
          <cell r="L331">
            <v>39045</v>
          </cell>
          <cell r="M331" t="str">
            <v/>
          </cell>
        </row>
        <row r="332">
          <cell r="A332" t="str">
            <v>C.R.A.Z.Y. </v>
          </cell>
          <cell r="B332" t="str">
            <v>C.R.A.Z.Y. </v>
          </cell>
          <cell r="C332" t="str">
            <v>Jean-Marc Vallée</v>
          </cell>
          <cell r="D332" t="str">
            <v> Michel Côté, Marc-André Grondin, Danielle Proulx, Émile Vallé</v>
          </cell>
          <cell r="E332" t="str">
            <v>Canadá</v>
          </cell>
          <cell r="F332">
            <v>2005</v>
          </cell>
          <cell r="G332" t="str">
            <v> 127 min</v>
          </cell>
          <cell r="H332" t="str">
            <v> drama</v>
          </cell>
          <cell r="I332" t="str">
            <v> a definir</v>
          </cell>
          <cell r="K332" t="str">
            <v>Califórnia</v>
          </cell>
          <cell r="L332">
            <v>39051</v>
          </cell>
          <cell r="M332" t="str">
            <v/>
          </cell>
        </row>
        <row r="333">
          <cell r="A333" t="str">
            <v>Jogos mortais 3 </v>
          </cell>
          <cell r="B333" t="str">
            <v>Saw 3</v>
          </cell>
          <cell r="C333" t="str">
            <v>Darren Lee Bousman</v>
          </cell>
          <cell r="D333" t="str">
            <v> Angus Macfadyen, Dina Meyer</v>
          </cell>
          <cell r="E333" t="str">
            <v> EUA</v>
          </cell>
          <cell r="F333">
            <v>2006</v>
          </cell>
          <cell r="G333" t="str">
            <v> a definir</v>
          </cell>
          <cell r="H333" t="str">
            <v> horror</v>
          </cell>
          <cell r="I333" t="str">
            <v> a definir</v>
          </cell>
          <cell r="K333" t="str">
            <v>Paris</v>
          </cell>
          <cell r="L333">
            <v>39051</v>
          </cell>
          <cell r="M333" t="str">
            <v/>
          </cell>
        </row>
        <row r="334">
          <cell r="A334" t="str">
            <v>El laberinto del fauno </v>
          </cell>
          <cell r="B334" t="str">
            <v>El laberinto del fauno </v>
          </cell>
          <cell r="C334" t="str">
            <v>Guillermo Del Toro</v>
          </cell>
          <cell r="D334" t="str">
            <v> Ivana Baquero, Maribel Verdu, Sergi Lopez, Ariadna Gil</v>
          </cell>
          <cell r="E334" t="str">
            <v>Espanha/México/EUA</v>
          </cell>
          <cell r="F334">
            <v>2006</v>
          </cell>
          <cell r="G334" t="str">
            <v> 120 min</v>
          </cell>
          <cell r="H334" t="str">
            <v> drama</v>
          </cell>
          <cell r="I334" t="str">
            <v> a definir</v>
          </cell>
          <cell r="K334" t="str">
            <v>Warner</v>
          </cell>
          <cell r="L334">
            <v>39051</v>
          </cell>
          <cell r="M334" t="str">
            <v/>
          </cell>
        </row>
        <row r="335">
          <cell r="A335" t="str">
            <v>A vida secreta das palavras </v>
          </cell>
          <cell r="B335" t="str">
            <v>The Secret Life of Words</v>
          </cell>
          <cell r="C335" t="str">
            <v>Isabel Coitex</v>
          </cell>
          <cell r="D335" t="str">
            <v> Sarah Polley, Tim Robbins</v>
          </cell>
          <cell r="E335" t="str">
            <v> Espanha</v>
          </cell>
          <cell r="F335">
            <v>2005</v>
          </cell>
          <cell r="G335" t="str">
            <v> a definir</v>
          </cell>
          <cell r="H335" t="str">
            <v> drama</v>
          </cell>
          <cell r="I335" t="str">
            <v> a definir</v>
          </cell>
          <cell r="K335" t="str">
            <v>Europa/MAM</v>
          </cell>
          <cell r="L335">
            <v>39051</v>
          </cell>
          <cell r="M335" t="str">
            <v/>
          </cell>
        </row>
        <row r="336">
          <cell r="A336" t="str">
            <v>The Wind that Shakes the Barley </v>
          </cell>
          <cell r="B336" t="str">
            <v>The Wind that Shakes the Barley </v>
          </cell>
          <cell r="C336" t="str">
            <v>Ken Loach</v>
          </cell>
          <cell r="D336" t="str">
            <v> Cillian Murphy, Padraic Delaney, Liam Cunningham, Gerard Kearney</v>
          </cell>
          <cell r="E336" t="str">
            <v>Reino Unido/Irlanda/Alemanha/França</v>
          </cell>
          <cell r="F336">
            <v>2006</v>
          </cell>
          <cell r="G336" t="str">
            <v> 127 min</v>
          </cell>
          <cell r="H336" t="str">
            <v> drama</v>
          </cell>
          <cell r="I336" t="str">
            <v> a definir</v>
          </cell>
          <cell r="K336" t="str">
            <v>Califórnia</v>
          </cell>
          <cell r="L336">
            <v>39051</v>
          </cell>
          <cell r="M336" t="str">
            <v/>
          </cell>
        </row>
        <row r="337">
          <cell r="A337" t="str">
            <v>As aventuras de Azur e Asmar </v>
          </cell>
          <cell r="B337" t="str">
            <v>Azur et Asmar</v>
          </cell>
          <cell r="C337" t="str">
            <v>Michel Ocelot</v>
          </cell>
          <cell r="D337" t="str">
            <v>-</v>
          </cell>
          <cell r="E337" t="str">
            <v> França/Itália/Bélgica/Espanha</v>
          </cell>
          <cell r="F337">
            <v>2006</v>
          </cell>
          <cell r="G337" t="str">
            <v> 90 min</v>
          </cell>
          <cell r="H337" t="str">
            <v> animação</v>
          </cell>
          <cell r="I337" t="str">
            <v> a definir</v>
          </cell>
          <cell r="K337" t="str">
            <v>Downtown</v>
          </cell>
          <cell r="L337">
            <v>39052</v>
          </cell>
          <cell r="M337" t="str">
            <v/>
          </cell>
        </row>
        <row r="338">
          <cell r="A338" t="str">
            <v>A conquista da honra </v>
          </cell>
          <cell r="B338" t="str">
            <v>Flags of Our Fathers</v>
          </cell>
          <cell r="C338" t="str">
            <v>Clint Eastwood</v>
          </cell>
          <cell r="D338" t="str">
            <v> Gunnarr Baldursson, Adam Beach, Tom Beaver, Jamie Bell</v>
          </cell>
          <cell r="E338" t="str">
            <v> EUA</v>
          </cell>
          <cell r="F338">
            <v>2006</v>
          </cell>
          <cell r="G338" t="str">
            <v> a definir</v>
          </cell>
          <cell r="H338" t="str">
            <v> guerra</v>
          </cell>
          <cell r="I338" t="str">
            <v> a definir</v>
          </cell>
          <cell r="K338" t="str">
            <v>Warner</v>
          </cell>
          <cell r="L338">
            <v>39052</v>
          </cell>
          <cell r="M338" t="str">
            <v/>
          </cell>
        </row>
        <row r="339">
          <cell r="A339" t="str">
            <v>Déjà vu </v>
          </cell>
          <cell r="B339" t="str">
            <v>Déjà vu </v>
          </cell>
          <cell r="C339" t="str">
            <v>Tony Scott</v>
          </cell>
          <cell r="D339" t="str">
            <v> James Caviezel, Denzel Washington, Val Kilmer</v>
          </cell>
          <cell r="E339" t="str">
            <v>EUA</v>
          </cell>
          <cell r="F339">
            <v>2006</v>
          </cell>
          <cell r="G339" t="str">
            <v> a definir</v>
          </cell>
          <cell r="H339" t="str">
            <v> ação</v>
          </cell>
          <cell r="I339" t="str">
            <v> a definir</v>
          </cell>
          <cell r="K339" t="str">
            <v>Buena Vista</v>
          </cell>
          <cell r="L339">
            <v>39052</v>
          </cell>
          <cell r="M339" t="str">
            <v/>
          </cell>
        </row>
        <row r="340">
          <cell r="A340" t="str">
            <v>Feliz Natal </v>
          </cell>
          <cell r="B340" t="str">
            <v>Joyeux Nöel</v>
          </cell>
          <cell r="C340" t="str">
            <v>Christian Carion</v>
          </cell>
          <cell r="D340" t="str">
            <v> Diane Krüger, Benno Fürmann, Gillaume Caunet, Daniel Brühl</v>
          </cell>
          <cell r="E340" t="str">
            <v> França/Alemanha/Reino Unido</v>
          </cell>
          <cell r="F340">
            <v>2005</v>
          </cell>
          <cell r="G340" t="str">
            <v> 116 min</v>
          </cell>
          <cell r="H340" t="str">
            <v> drama</v>
          </cell>
          <cell r="I340" t="str">
            <v> a definir</v>
          </cell>
          <cell r="K340" t="str">
            <v>Sony</v>
          </cell>
          <cell r="L340">
            <v>39052</v>
          </cell>
          <cell r="M340" t="str">
            <v/>
          </cell>
        </row>
        <row r="341">
          <cell r="A341" t="str">
            <v>Jesus – A história do nascimento </v>
          </cell>
          <cell r="B341" t="str">
            <v>The Nativity Story</v>
          </cell>
          <cell r="C341" t="str">
            <v>Catherine Hardwicke</v>
          </cell>
          <cell r="D341" t="str">
            <v> Keisha Castle-Hughes, Oscar Isaac, Shohreh Aghdashloo</v>
          </cell>
          <cell r="E341" t="str">
            <v> EUA</v>
          </cell>
          <cell r="F341">
            <v>2006</v>
          </cell>
          <cell r="G341" t="str">
            <v> a definir</v>
          </cell>
          <cell r="H341" t="str">
            <v> drama</v>
          </cell>
          <cell r="I341" t="str">
            <v> a definir</v>
          </cell>
          <cell r="K341" t="str">
            <v>PlayArte</v>
          </cell>
          <cell r="L341">
            <v>39052</v>
          </cell>
          <cell r="M341" t="str">
            <v/>
          </cell>
        </row>
        <row r="342">
          <cell r="A342" t="str">
            <v>A promessa </v>
          </cell>
          <cell r="B342" t="str">
            <v>The Promise</v>
          </cell>
          <cell r="C342" t="str">
            <v>Chen Kaige</v>
          </cell>
          <cell r="D342" t="str">
            <v> Hong Chen, Cecilia Cheung, Liu Ye</v>
          </cell>
          <cell r="E342" t="str">
            <v> China/Hong Kong</v>
          </cell>
          <cell r="F342">
            <v>2005</v>
          </cell>
          <cell r="G342" t="str">
            <v> 128 min</v>
          </cell>
          <cell r="H342" t="str">
            <v> épico</v>
          </cell>
          <cell r="I342" t="str">
            <v> a definir</v>
          </cell>
          <cell r="K342" t="str">
            <v>Imagem</v>
          </cell>
          <cell r="L342">
            <v>39052</v>
          </cell>
          <cell r="M342" t="str">
            <v/>
          </cell>
        </row>
        <row r="343">
          <cell r="A343" t="str">
            <v>Um bom ano </v>
          </cell>
          <cell r="B343" t="str">
            <v>A Good Year</v>
          </cell>
          <cell r="C343" t="str">
            <v>Ridley Scott</v>
          </cell>
          <cell r="D343" t="str">
            <v> Russell Crowe, Marillon Cotillard, Albert Finney, Aaron Eckhart</v>
          </cell>
          <cell r="E343" t="str">
            <v> EUA</v>
          </cell>
          <cell r="F343">
            <v>2006</v>
          </cell>
          <cell r="G343" t="str">
            <v> 118 min</v>
          </cell>
          <cell r="H343" t="str">
            <v> drama</v>
          </cell>
          <cell r="I343" t="str">
            <v> a definir</v>
          </cell>
          <cell r="K343" t="str">
            <v>Fox</v>
          </cell>
          <cell r="L343">
            <v>39059</v>
          </cell>
          <cell r="M343" t="str">
            <v/>
          </cell>
        </row>
        <row r="344">
          <cell r="A344" t="str">
            <v>Deck the Halls </v>
          </cell>
          <cell r="B344" t="str">
            <v>Deck the Halls </v>
          </cell>
          <cell r="C344" t="str">
            <v>John Whitesell</v>
          </cell>
          <cell r="D344" t="str">
            <v> Matthew Broderick, Danny De Vito</v>
          </cell>
          <cell r="E344" t="str">
            <v>EUA</v>
          </cell>
          <cell r="F344">
            <v>2006</v>
          </cell>
          <cell r="G344" t="str">
            <v> a definir</v>
          </cell>
          <cell r="H344" t="str">
            <v> comédia</v>
          </cell>
          <cell r="I344" t="str">
            <v> a definir</v>
          </cell>
          <cell r="K344" t="str">
            <v>Fox</v>
          </cell>
          <cell r="L344">
            <v>39059</v>
          </cell>
          <cell r="M344" t="str">
            <v/>
          </cell>
        </row>
        <row r="345">
          <cell r="A345" t="str">
            <v>Ela dança, eu danço </v>
          </cell>
          <cell r="B345" t="str">
            <v>Step Up</v>
          </cell>
          <cell r="C345" t="str">
            <v>Anne Fletcher</v>
          </cell>
          <cell r="D345" t="str">
            <v> Channing Tatum, Jeena Dewan</v>
          </cell>
          <cell r="E345" t="str">
            <v> EUA</v>
          </cell>
          <cell r="F345">
            <v>2006</v>
          </cell>
          <cell r="G345" t="str">
            <v> 98 min</v>
          </cell>
          <cell r="H345" t="str">
            <v> romance</v>
          </cell>
          <cell r="I345" t="str">
            <v> a definir</v>
          </cell>
          <cell r="K345" t="str">
            <v>Europa/MAM</v>
          </cell>
          <cell r="L345">
            <v>39059</v>
          </cell>
          <cell r="M345" t="str">
            <v/>
          </cell>
        </row>
        <row r="346">
          <cell r="A346" t="str">
            <v>Mais estranho que a ficção </v>
          </cell>
          <cell r="B346" t="str">
            <v>Stranger Than Fiction</v>
          </cell>
          <cell r="C346" t="str">
            <v>Marc Forster</v>
          </cell>
          <cell r="D346" t="str">
            <v> Will Ferrell, Emma Thompson, Maggie Gyllenhaal, Dustin Hoffman, Queen Latifah</v>
          </cell>
          <cell r="E346" t="str">
            <v> EUA</v>
          </cell>
          <cell r="F346">
            <v>2006</v>
          </cell>
          <cell r="G346" t="str">
            <v> a definir</v>
          </cell>
          <cell r="H346" t="str">
            <v> comédia</v>
          </cell>
          <cell r="I346" t="str">
            <v> a definir</v>
          </cell>
          <cell r="K346" t="str">
            <v>Sony</v>
          </cell>
          <cell r="L346">
            <v>39059</v>
          </cell>
          <cell r="M346" t="str">
            <v/>
          </cell>
        </row>
        <row r="347">
          <cell r="A347" t="str">
            <v>Por água abaixo </v>
          </cell>
          <cell r="B347" t="str">
            <v>Flushed Away</v>
          </cell>
          <cell r="C347" t="str">
            <v>Henry Anderson</v>
          </cell>
          <cell r="D347" t="str">
            <v> Hugh Jackman, Kate Winslet</v>
          </cell>
          <cell r="E347" t="str">
            <v> EUA</v>
          </cell>
          <cell r="F347">
            <v>2006</v>
          </cell>
          <cell r="G347" t="str">
            <v> a definir</v>
          </cell>
          <cell r="H347" t="str">
            <v> animação</v>
          </cell>
          <cell r="I347" t="str">
            <v> a definir</v>
          </cell>
          <cell r="K347" t="str">
            <v>UIP</v>
          </cell>
          <cell r="L347">
            <v>39066</v>
          </cell>
          <cell r="M347" t="str">
            <v/>
          </cell>
        </row>
        <row r="348">
          <cell r="A348" t="str">
            <v>O amor não tira férias </v>
          </cell>
          <cell r="B348" t="str">
            <v>The Holiday</v>
          </cell>
          <cell r="C348" t="str">
            <v>Nancy Meyers</v>
          </cell>
          <cell r="D348" t="str">
            <v> Cameron Diaz, Kate Winslet, Jude Law, Jack Black</v>
          </cell>
          <cell r="E348" t="str">
            <v> EUA</v>
          </cell>
          <cell r="F348">
            <v>2006</v>
          </cell>
          <cell r="G348" t="str">
            <v> a definir</v>
          </cell>
          <cell r="H348" t="str">
            <v> comédia</v>
          </cell>
          <cell r="I348" t="str">
            <v> a definir</v>
          </cell>
          <cell r="K348" t="str">
            <v>UIP</v>
          </cell>
          <cell r="L348">
            <v>39073</v>
          </cell>
          <cell r="M348" t="str">
            <v/>
          </cell>
        </row>
        <row r="349">
          <cell r="A349" t="str">
            <v>O cavaleiro Didi e a princesa Lili </v>
          </cell>
          <cell r="B349" t="str">
            <v>O cavaleiro Didi e a princesa Lili </v>
          </cell>
          <cell r="C349" t="str">
            <v>Marcus Figueiredo</v>
          </cell>
          <cell r="D349" t="str">
            <v> Renato Aragão, Guilherme Behringer, Vera Holtz</v>
          </cell>
          <cell r="E349" t="str">
            <v>Brasil</v>
          </cell>
          <cell r="F349">
            <v>2006</v>
          </cell>
          <cell r="G349" t="str">
            <v> a definir</v>
          </cell>
          <cell r="H349" t="str">
            <v> infantil</v>
          </cell>
          <cell r="I349" t="str">
            <v> a definir</v>
          </cell>
          <cell r="K349" t="str">
            <v>Buena Vista</v>
          </cell>
          <cell r="L349">
            <v>39073</v>
          </cell>
          <cell r="M349" t="str">
            <v/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4 - planilhadofilmeB"/>
      <sheetName val="2005 - dados de 27dez2005"/>
      <sheetName val="2006 - dados de dez.06"/>
      <sheetName val="não lançados - 2007"/>
      <sheetName val="Database 2006"/>
      <sheetName val="2006 - atualizado relat 2007"/>
      <sheetName val="2007 - atualizado relat 2007"/>
      <sheetName val="Bilheterias"/>
      <sheetName val="previsão 2008"/>
      <sheetName val="2007 - dados de 26.12.200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Sobre"/>
      <sheetName val="Metodologia"/>
      <sheetName val="Descrição "/>
      <sheetName val="Descrição 2"/>
      <sheetName val="701"/>
      <sheetName val="702"/>
      <sheetName val="703"/>
      <sheetName val="704"/>
      <sheetName val="705"/>
      <sheetName val="706"/>
      <sheetName val="707"/>
      <sheetName val="708"/>
      <sheetName val="709"/>
      <sheetName val="710"/>
      <sheetName val="711"/>
      <sheetName val="712"/>
      <sheetName val="713"/>
      <sheetName val="714"/>
      <sheetName val="715"/>
      <sheetName val="716"/>
      <sheetName val="717"/>
      <sheetName val="720"/>
      <sheetName val="721"/>
      <sheetName val="723"/>
      <sheetName val="724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37:R37"/>
  <sheetViews>
    <sheetView tabSelected="1" zoomScale="90" zoomScaleNormal="90" zoomScaleSheetLayoutView="120" zoomScalePageLayoutView="0" workbookViewId="0" topLeftCell="A1">
      <selection activeCell="Q21" sqref="Q21"/>
    </sheetView>
  </sheetViews>
  <sheetFormatPr defaultColWidth="9.140625" defaultRowHeight="12.75"/>
  <cols>
    <col min="14" max="14" width="8.421875" style="0" customWidth="1"/>
    <col min="15" max="15" width="4.8515625" style="0" customWidth="1"/>
  </cols>
  <sheetData>
    <row r="37" ht="12.75">
      <c r="R37" s="153" t="s">
        <v>1042</v>
      </c>
    </row>
  </sheetData>
  <sheetProtection/>
  <printOptions/>
  <pageMargins left="0.5905511811023623" right="0.1968503937007874" top="0.5905511811023623" bottom="0.3937007874015748" header="0.3937007874015748" footer="0.196850393700787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E442"/>
  <sheetViews>
    <sheetView showZeros="0" view="pageBreakPreview" zoomScale="75" zoomScaleNormal="85" zoomScaleSheetLayoutView="75" zoomScalePageLayoutView="0" workbookViewId="0" topLeftCell="A1">
      <selection activeCell="Q21" sqref="Q21"/>
    </sheetView>
  </sheetViews>
  <sheetFormatPr defaultColWidth="9.140625" defaultRowHeight="12.75"/>
  <cols>
    <col min="1" max="1" width="21.8515625" style="35" customWidth="1"/>
    <col min="2" max="2" width="17.28125" style="21" customWidth="1"/>
    <col min="3" max="3" width="2.57421875" style="21" bestFit="1" customWidth="1"/>
    <col min="4" max="4" width="3.57421875" style="21" bestFit="1" customWidth="1"/>
    <col min="5" max="5" width="2.57421875" style="21" bestFit="1" customWidth="1"/>
    <col min="6" max="7" width="4.7109375" style="21" bestFit="1" customWidth="1"/>
    <col min="8" max="8" width="7.7109375" style="21" bestFit="1" customWidth="1"/>
    <col min="9" max="22" width="4.7109375" style="21" bestFit="1" customWidth="1"/>
    <col min="23" max="23" width="3.8515625" style="21" bestFit="1" customWidth="1"/>
    <col min="24" max="25" width="4.7109375" style="21" bestFit="1" customWidth="1"/>
    <col min="26" max="33" width="3.8515625" style="21" bestFit="1" customWidth="1"/>
    <col min="34" max="54" width="4.7109375" style="21" bestFit="1" customWidth="1"/>
    <col min="55" max="55" width="7.7109375" style="32" bestFit="1" customWidth="1"/>
    <col min="56" max="56" width="13.00390625" style="32" customWidth="1"/>
    <col min="57" max="57" width="11.00390625" style="32" customWidth="1"/>
    <col min="58" max="16384" width="9.140625" style="21" customWidth="1"/>
  </cols>
  <sheetData>
    <row r="1" spans="1:2" ht="24.75" customHeight="1" thickBot="1">
      <c r="A1" s="30"/>
      <c r="B1" s="30"/>
    </row>
    <row r="2" spans="2:54" ht="22.5" customHeight="1" thickBot="1">
      <c r="B2" s="191" t="s">
        <v>1040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3"/>
    </row>
    <row r="3" spans="1:57" ht="38.25">
      <c r="A3" s="83" t="s">
        <v>0</v>
      </c>
      <c r="B3" s="84" t="s">
        <v>11</v>
      </c>
      <c r="C3" s="84" t="s">
        <v>30</v>
      </c>
      <c r="D3" s="84" t="s">
        <v>31</v>
      </c>
      <c r="E3" s="84" t="s">
        <v>32</v>
      </c>
      <c r="F3" s="84" t="s">
        <v>33</v>
      </c>
      <c r="G3" s="84" t="s">
        <v>34</v>
      </c>
      <c r="H3" s="84" t="s">
        <v>35</v>
      </c>
      <c r="I3" s="84" t="s">
        <v>36</v>
      </c>
      <c r="J3" s="84" t="s">
        <v>37</v>
      </c>
      <c r="K3" s="84" t="s">
        <v>38</v>
      </c>
      <c r="L3" s="84" t="s">
        <v>39</v>
      </c>
      <c r="M3" s="84" t="s">
        <v>40</v>
      </c>
      <c r="N3" s="84" t="s">
        <v>41</v>
      </c>
      <c r="O3" s="84" t="s">
        <v>42</v>
      </c>
      <c r="P3" s="84" t="s">
        <v>43</v>
      </c>
      <c r="Q3" s="84" t="s">
        <v>44</v>
      </c>
      <c r="R3" s="84" t="s">
        <v>45</v>
      </c>
      <c r="S3" s="84" t="s">
        <v>46</v>
      </c>
      <c r="T3" s="84" t="s">
        <v>47</v>
      </c>
      <c r="U3" s="84" t="s">
        <v>48</v>
      </c>
      <c r="V3" s="84" t="s">
        <v>49</v>
      </c>
      <c r="W3" s="84" t="s">
        <v>50</v>
      </c>
      <c r="X3" s="84" t="s">
        <v>51</v>
      </c>
      <c r="Y3" s="84" t="s">
        <v>52</v>
      </c>
      <c r="Z3" s="84" t="s">
        <v>53</v>
      </c>
      <c r="AA3" s="84" t="s">
        <v>54</v>
      </c>
      <c r="AB3" s="84">
        <v>26</v>
      </c>
      <c r="AC3" s="84">
        <v>27</v>
      </c>
      <c r="AD3" s="84">
        <v>28</v>
      </c>
      <c r="AE3" s="84">
        <v>29</v>
      </c>
      <c r="AF3" s="84">
        <v>30</v>
      </c>
      <c r="AG3" s="84">
        <v>31</v>
      </c>
      <c r="AH3" s="84">
        <v>32</v>
      </c>
      <c r="AI3" s="84">
        <v>33</v>
      </c>
      <c r="AJ3" s="84">
        <v>34</v>
      </c>
      <c r="AK3" s="84">
        <v>35</v>
      </c>
      <c r="AL3" s="84">
        <v>36</v>
      </c>
      <c r="AM3" s="84">
        <v>37</v>
      </c>
      <c r="AN3" s="84">
        <v>38</v>
      </c>
      <c r="AO3" s="84">
        <v>39</v>
      </c>
      <c r="AP3" s="84">
        <v>40</v>
      </c>
      <c r="AQ3" s="84">
        <v>41</v>
      </c>
      <c r="AR3" s="84">
        <v>42</v>
      </c>
      <c r="AS3" s="84">
        <v>43</v>
      </c>
      <c r="AT3" s="84">
        <v>44</v>
      </c>
      <c r="AU3" s="84">
        <v>45</v>
      </c>
      <c r="AV3" s="84">
        <v>46</v>
      </c>
      <c r="AW3" s="84">
        <v>47</v>
      </c>
      <c r="AX3" s="84">
        <v>48</v>
      </c>
      <c r="AY3" s="84">
        <v>49</v>
      </c>
      <c r="AZ3" s="84">
        <v>50</v>
      </c>
      <c r="BA3" s="84">
        <v>51</v>
      </c>
      <c r="BB3" s="84">
        <v>52</v>
      </c>
      <c r="BC3" s="83" t="s">
        <v>55</v>
      </c>
      <c r="BD3" s="85" t="s">
        <v>962</v>
      </c>
      <c r="BE3" s="86" t="s">
        <v>56</v>
      </c>
    </row>
    <row r="4" spans="1:57" ht="12.75">
      <c r="A4" s="182" t="s">
        <v>982</v>
      </c>
      <c r="B4" s="99" t="s">
        <v>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>
        <v>1</v>
      </c>
      <c r="AZ4" s="69"/>
      <c r="BA4" s="69"/>
      <c r="BB4" s="69"/>
      <c r="BC4" s="88">
        <f>COUNTIF(C4:BB4,"&gt;0")/458</f>
        <v>0.002183406113537118</v>
      </c>
      <c r="BD4" s="89">
        <f>SUM(C4:BB4)/BC4</f>
        <v>458</v>
      </c>
      <c r="BE4" s="100">
        <f>MAX(D4:BC4)</f>
        <v>1</v>
      </c>
    </row>
    <row r="5" spans="1:57" s="40" customFormat="1" ht="12.75">
      <c r="A5" s="183"/>
      <c r="B5" s="90" t="s">
        <v>96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>
        <v>1</v>
      </c>
      <c r="AZ5" s="39"/>
      <c r="BA5" s="39"/>
      <c r="BB5" s="39"/>
      <c r="BC5" s="97">
        <f aca="true" t="shared" si="0" ref="BC5:BC68">COUNTIF(C5:BB5,"&gt;0")</f>
        <v>1</v>
      </c>
      <c r="BD5" s="98">
        <f aca="true" t="shared" si="1" ref="BD5:BD68">SUM(C5:BB5)/BC5</f>
        <v>1</v>
      </c>
      <c r="BE5" s="127">
        <f aca="true" t="shared" si="2" ref="BE5:BE68">MAX(D5:BC5)</f>
        <v>1</v>
      </c>
    </row>
    <row r="6" spans="1:57" ht="12.75">
      <c r="A6" s="183"/>
      <c r="B6" s="87" t="s">
        <v>6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>
        <v>1</v>
      </c>
      <c r="AZ6" s="36"/>
      <c r="BA6" s="36"/>
      <c r="BB6" s="36"/>
      <c r="BC6" s="120">
        <f t="shared" si="0"/>
        <v>1</v>
      </c>
      <c r="BD6" s="121">
        <f t="shared" si="1"/>
        <v>1</v>
      </c>
      <c r="BE6" s="128">
        <f t="shared" si="2"/>
        <v>1</v>
      </c>
    </row>
    <row r="7" spans="1:57" s="40" customFormat="1" ht="12.75">
      <c r="A7" s="183"/>
      <c r="B7" s="90" t="s">
        <v>7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>
        <v>1</v>
      </c>
      <c r="AZ7" s="39"/>
      <c r="BA7" s="39"/>
      <c r="BB7" s="39"/>
      <c r="BC7" s="97">
        <f t="shared" si="0"/>
        <v>1</v>
      </c>
      <c r="BD7" s="98">
        <f t="shared" si="1"/>
        <v>1</v>
      </c>
      <c r="BE7" s="127">
        <f t="shared" si="2"/>
        <v>1</v>
      </c>
    </row>
    <row r="8" spans="1:57" ht="12.75">
      <c r="A8" s="184"/>
      <c r="B8" s="102" t="s">
        <v>8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>
        <v>1</v>
      </c>
      <c r="AZ8" s="68"/>
      <c r="BA8" s="68"/>
      <c r="BB8" s="68"/>
      <c r="BC8" s="129">
        <f t="shared" si="0"/>
        <v>1</v>
      </c>
      <c r="BD8" s="130">
        <f t="shared" si="1"/>
        <v>1</v>
      </c>
      <c r="BE8" s="73">
        <f t="shared" si="2"/>
        <v>1</v>
      </c>
    </row>
    <row r="9" spans="1:57" s="40" customFormat="1" ht="12.75">
      <c r="A9" s="179" t="s">
        <v>983</v>
      </c>
      <c r="B9" s="122" t="s">
        <v>1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>
        <v>2</v>
      </c>
      <c r="AJ9" s="93">
        <v>2</v>
      </c>
      <c r="AK9" s="93">
        <v>1</v>
      </c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1">
        <f t="shared" si="0"/>
        <v>3</v>
      </c>
      <c r="BD9" s="92">
        <f t="shared" si="1"/>
        <v>1.6666666666666667</v>
      </c>
      <c r="BE9" s="101">
        <f t="shared" si="2"/>
        <v>3</v>
      </c>
    </row>
    <row r="10" spans="1:57" ht="12.75">
      <c r="A10" s="180"/>
      <c r="B10" s="87" t="s">
        <v>2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>
        <v>1</v>
      </c>
      <c r="AJ10" s="36">
        <v>2</v>
      </c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120">
        <f t="shared" si="0"/>
        <v>2</v>
      </c>
      <c r="BD10" s="121">
        <f t="shared" si="1"/>
        <v>1.5</v>
      </c>
      <c r="BE10" s="128">
        <f t="shared" si="2"/>
        <v>2</v>
      </c>
    </row>
    <row r="11" spans="1:57" s="40" customFormat="1" ht="12.75">
      <c r="A11" s="180"/>
      <c r="B11" s="90" t="s">
        <v>6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>
        <v>1</v>
      </c>
      <c r="AI11" s="39">
        <v>3</v>
      </c>
      <c r="AJ11" s="39">
        <v>2</v>
      </c>
      <c r="AK11" s="39">
        <v>2</v>
      </c>
      <c r="AL11" s="39">
        <v>2</v>
      </c>
      <c r="AM11" s="39">
        <v>2</v>
      </c>
      <c r="AN11" s="39">
        <v>1</v>
      </c>
      <c r="AO11" s="39">
        <v>1</v>
      </c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97">
        <f t="shared" si="0"/>
        <v>8</v>
      </c>
      <c r="BD11" s="98">
        <f t="shared" si="1"/>
        <v>1.75</v>
      </c>
      <c r="BE11" s="127">
        <f t="shared" si="2"/>
        <v>8</v>
      </c>
    </row>
    <row r="12" spans="1:57" ht="12.75">
      <c r="A12" s="180"/>
      <c r="B12" s="87" t="s">
        <v>7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>
        <v>1</v>
      </c>
      <c r="AM12" s="36">
        <v>1</v>
      </c>
      <c r="AN12" s="36">
        <v>1</v>
      </c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120">
        <f t="shared" si="0"/>
        <v>3</v>
      </c>
      <c r="BD12" s="121">
        <f t="shared" si="1"/>
        <v>1</v>
      </c>
      <c r="BE12" s="128">
        <f t="shared" si="2"/>
        <v>3</v>
      </c>
    </row>
    <row r="13" spans="1:57" s="40" customFormat="1" ht="12.75">
      <c r="A13" s="181"/>
      <c r="B13" s="123" t="s">
        <v>8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>
        <v>1</v>
      </c>
      <c r="AJ13" s="124">
        <v>1</v>
      </c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33">
        <f t="shared" si="0"/>
        <v>2</v>
      </c>
      <c r="BD13" s="134">
        <f t="shared" si="1"/>
        <v>1</v>
      </c>
      <c r="BE13" s="135">
        <f t="shared" si="2"/>
        <v>2</v>
      </c>
    </row>
    <row r="14" spans="1:57" ht="12.75">
      <c r="A14" s="182" t="s">
        <v>58</v>
      </c>
      <c r="B14" s="99" t="s">
        <v>2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>
        <v>1</v>
      </c>
      <c r="AC14" s="69">
        <v>1</v>
      </c>
      <c r="AD14" s="69">
        <v>1</v>
      </c>
      <c r="AE14" s="69">
        <v>1</v>
      </c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88">
        <f t="shared" si="0"/>
        <v>4</v>
      </c>
      <c r="BD14" s="89">
        <f t="shared" si="1"/>
        <v>1</v>
      </c>
      <c r="BE14" s="100">
        <f t="shared" si="2"/>
        <v>4</v>
      </c>
    </row>
    <row r="15" spans="1:57" s="40" customFormat="1" ht="12.75">
      <c r="A15" s="183"/>
      <c r="B15" s="90" t="s">
        <v>6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>
        <v>2</v>
      </c>
      <c r="AC15" s="39">
        <v>2</v>
      </c>
      <c r="AD15" s="39">
        <v>1</v>
      </c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97">
        <f t="shared" si="0"/>
        <v>3</v>
      </c>
      <c r="BD15" s="98">
        <f t="shared" si="1"/>
        <v>1.6666666666666667</v>
      </c>
      <c r="BE15" s="127">
        <f t="shared" si="2"/>
        <v>3</v>
      </c>
    </row>
    <row r="16" spans="1:57" ht="12.75">
      <c r="A16" s="184"/>
      <c r="B16" s="102" t="s">
        <v>8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>
        <v>1</v>
      </c>
      <c r="AC16" s="68">
        <v>1</v>
      </c>
      <c r="AD16" s="68">
        <v>1</v>
      </c>
      <c r="AE16" s="68">
        <v>1</v>
      </c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129">
        <f t="shared" si="0"/>
        <v>4</v>
      </c>
      <c r="BD16" s="130">
        <f t="shared" si="1"/>
        <v>1</v>
      </c>
      <c r="BE16" s="73">
        <f t="shared" si="2"/>
        <v>4</v>
      </c>
    </row>
    <row r="17" spans="1:57" s="40" customFormat="1" ht="12.75">
      <c r="A17" s="179" t="s">
        <v>984</v>
      </c>
      <c r="B17" s="122" t="s">
        <v>6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>
        <v>2</v>
      </c>
      <c r="AV17" s="93">
        <v>6</v>
      </c>
      <c r="AW17" s="93">
        <v>5</v>
      </c>
      <c r="AX17" s="93">
        <v>5</v>
      </c>
      <c r="AY17" s="93">
        <v>1</v>
      </c>
      <c r="AZ17" s="93">
        <v>1</v>
      </c>
      <c r="BA17" s="93"/>
      <c r="BB17" s="93"/>
      <c r="BC17" s="91">
        <f t="shared" si="0"/>
        <v>6</v>
      </c>
      <c r="BD17" s="92">
        <f t="shared" si="1"/>
        <v>3.3333333333333335</v>
      </c>
      <c r="BE17" s="101">
        <f t="shared" si="2"/>
        <v>6</v>
      </c>
    </row>
    <row r="18" spans="1:57" ht="12.75">
      <c r="A18" s="181"/>
      <c r="B18" s="102" t="s">
        <v>8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>
        <v>6</v>
      </c>
      <c r="AW18" s="68">
        <v>2</v>
      </c>
      <c r="AX18" s="68">
        <v>2</v>
      </c>
      <c r="AY18" s="68">
        <v>3</v>
      </c>
      <c r="AZ18" s="68">
        <v>2</v>
      </c>
      <c r="BA18" s="68"/>
      <c r="BB18" s="68">
        <v>2</v>
      </c>
      <c r="BC18" s="129">
        <f t="shared" si="0"/>
        <v>6</v>
      </c>
      <c r="BD18" s="130">
        <f t="shared" si="1"/>
        <v>2.8333333333333335</v>
      </c>
      <c r="BE18" s="73">
        <f t="shared" si="2"/>
        <v>6</v>
      </c>
    </row>
    <row r="19" spans="1:57" s="40" customFormat="1" ht="12.75">
      <c r="A19" s="182" t="s">
        <v>59</v>
      </c>
      <c r="B19" s="122" t="s">
        <v>1</v>
      </c>
      <c r="C19" s="93"/>
      <c r="D19" s="93"/>
      <c r="E19" s="93"/>
      <c r="F19" s="93">
        <v>11</v>
      </c>
      <c r="G19" s="93">
        <v>11</v>
      </c>
      <c r="H19" s="93">
        <v>11</v>
      </c>
      <c r="I19" s="93">
        <v>10</v>
      </c>
      <c r="J19" s="93">
        <v>10</v>
      </c>
      <c r="K19" s="93">
        <v>8</v>
      </c>
      <c r="L19" s="93">
        <v>7</v>
      </c>
      <c r="M19" s="93">
        <v>3</v>
      </c>
      <c r="N19" s="93">
        <v>2</v>
      </c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1">
        <f t="shared" si="0"/>
        <v>9</v>
      </c>
      <c r="BD19" s="92">
        <f t="shared" si="1"/>
        <v>8.11111111111111</v>
      </c>
      <c r="BE19" s="101">
        <f t="shared" si="2"/>
        <v>11</v>
      </c>
    </row>
    <row r="20" spans="1:57" ht="12.75">
      <c r="A20" s="183"/>
      <c r="B20" s="87" t="s">
        <v>2</v>
      </c>
      <c r="C20" s="36"/>
      <c r="D20" s="36"/>
      <c r="E20" s="36"/>
      <c r="F20" s="36">
        <v>7</v>
      </c>
      <c r="G20" s="36">
        <v>7</v>
      </c>
      <c r="H20" s="36">
        <v>7</v>
      </c>
      <c r="I20" s="36">
        <v>6</v>
      </c>
      <c r="J20" s="36">
        <v>7</v>
      </c>
      <c r="K20" s="36">
        <v>3</v>
      </c>
      <c r="L20" s="36">
        <v>3</v>
      </c>
      <c r="M20" s="36">
        <v>3</v>
      </c>
      <c r="N20" s="36">
        <v>2</v>
      </c>
      <c r="O20" s="36">
        <v>1</v>
      </c>
      <c r="P20" s="36">
        <v>1</v>
      </c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120">
        <f t="shared" si="0"/>
        <v>11</v>
      </c>
      <c r="BD20" s="121">
        <f t="shared" si="1"/>
        <v>4.2727272727272725</v>
      </c>
      <c r="BE20" s="128">
        <f t="shared" si="2"/>
        <v>11</v>
      </c>
    </row>
    <row r="21" spans="1:57" s="40" customFormat="1" ht="12.75">
      <c r="A21" s="183"/>
      <c r="B21" s="90" t="s">
        <v>3</v>
      </c>
      <c r="C21" s="39"/>
      <c r="D21" s="39"/>
      <c r="E21" s="39"/>
      <c r="F21" s="39">
        <v>7</v>
      </c>
      <c r="G21" s="39">
        <v>6</v>
      </c>
      <c r="H21" s="39">
        <v>8</v>
      </c>
      <c r="I21" s="39">
        <v>6</v>
      </c>
      <c r="J21" s="39">
        <v>7</v>
      </c>
      <c r="K21" s="39">
        <v>6</v>
      </c>
      <c r="L21" s="39">
        <v>5</v>
      </c>
      <c r="M21" s="39">
        <v>5</v>
      </c>
      <c r="N21" s="39">
        <v>4</v>
      </c>
      <c r="O21" s="39">
        <v>1</v>
      </c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97">
        <f t="shared" si="0"/>
        <v>10</v>
      </c>
      <c r="BD21" s="98">
        <f t="shared" si="1"/>
        <v>5.5</v>
      </c>
      <c r="BE21" s="127">
        <f t="shared" si="2"/>
        <v>10</v>
      </c>
    </row>
    <row r="22" spans="1:57" ht="12.75">
      <c r="A22" s="183"/>
      <c r="B22" s="87" t="s">
        <v>96</v>
      </c>
      <c r="C22" s="36"/>
      <c r="D22" s="36"/>
      <c r="E22" s="36"/>
      <c r="F22" s="36">
        <v>6</v>
      </c>
      <c r="G22" s="36">
        <v>7</v>
      </c>
      <c r="H22" s="36">
        <v>6</v>
      </c>
      <c r="I22" s="36">
        <v>7</v>
      </c>
      <c r="J22" s="36">
        <v>6</v>
      </c>
      <c r="K22" s="36">
        <v>5</v>
      </c>
      <c r="L22" s="36">
        <v>2</v>
      </c>
      <c r="M22" s="36">
        <v>1</v>
      </c>
      <c r="N22" s="36">
        <v>1</v>
      </c>
      <c r="O22" s="36">
        <v>1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120">
        <f t="shared" si="0"/>
        <v>10</v>
      </c>
      <c r="BD22" s="121">
        <f t="shared" si="1"/>
        <v>4.2</v>
      </c>
      <c r="BE22" s="128">
        <f t="shared" si="2"/>
        <v>10</v>
      </c>
    </row>
    <row r="23" spans="1:57" s="40" customFormat="1" ht="12.75">
      <c r="A23" s="183"/>
      <c r="B23" s="90" t="s">
        <v>5</v>
      </c>
      <c r="C23" s="39"/>
      <c r="D23" s="39"/>
      <c r="E23" s="39"/>
      <c r="F23" s="39">
        <v>4</v>
      </c>
      <c r="G23" s="39">
        <v>4</v>
      </c>
      <c r="H23" s="39">
        <v>4</v>
      </c>
      <c r="I23" s="39">
        <v>4</v>
      </c>
      <c r="J23" s="39">
        <v>4</v>
      </c>
      <c r="K23" s="39">
        <v>3</v>
      </c>
      <c r="L23" s="39">
        <v>3</v>
      </c>
      <c r="M23" s="39">
        <v>3</v>
      </c>
      <c r="N23" s="39">
        <v>1</v>
      </c>
      <c r="O23" s="39"/>
      <c r="P23" s="39">
        <v>1</v>
      </c>
      <c r="Q23" s="39">
        <v>1</v>
      </c>
      <c r="R23" s="39">
        <v>1</v>
      </c>
      <c r="S23" s="39">
        <v>1</v>
      </c>
      <c r="T23" s="39">
        <v>1</v>
      </c>
      <c r="U23" s="39">
        <v>1</v>
      </c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97">
        <f t="shared" si="0"/>
        <v>15</v>
      </c>
      <c r="BD23" s="98">
        <f t="shared" si="1"/>
        <v>2.4</v>
      </c>
      <c r="BE23" s="127">
        <f t="shared" si="2"/>
        <v>15</v>
      </c>
    </row>
    <row r="24" spans="1:57" ht="12.75">
      <c r="A24" s="183"/>
      <c r="B24" s="87" t="s">
        <v>6</v>
      </c>
      <c r="C24" s="36"/>
      <c r="D24" s="36"/>
      <c r="E24" s="36"/>
      <c r="F24" s="36">
        <v>25</v>
      </c>
      <c r="G24" s="36">
        <v>24</v>
      </c>
      <c r="H24" s="36">
        <v>24</v>
      </c>
      <c r="I24" s="36">
        <v>20</v>
      </c>
      <c r="J24" s="36">
        <v>19</v>
      </c>
      <c r="K24" s="36">
        <v>14</v>
      </c>
      <c r="L24" s="36">
        <v>15</v>
      </c>
      <c r="M24" s="36">
        <v>10</v>
      </c>
      <c r="N24" s="36">
        <v>6</v>
      </c>
      <c r="O24" s="36">
        <v>2</v>
      </c>
      <c r="P24" s="36">
        <v>1</v>
      </c>
      <c r="Q24" s="36">
        <v>1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120">
        <f t="shared" si="0"/>
        <v>12</v>
      </c>
      <c r="BD24" s="121">
        <f t="shared" si="1"/>
        <v>13.416666666666666</v>
      </c>
      <c r="BE24" s="128">
        <f t="shared" si="2"/>
        <v>25</v>
      </c>
    </row>
    <row r="25" spans="1:57" s="40" customFormat="1" ht="12.75">
      <c r="A25" s="183"/>
      <c r="B25" s="90" t="s">
        <v>7</v>
      </c>
      <c r="C25" s="39"/>
      <c r="D25" s="39"/>
      <c r="E25" s="39"/>
      <c r="F25" s="39">
        <v>7</v>
      </c>
      <c r="G25" s="39">
        <v>6</v>
      </c>
      <c r="H25" s="39">
        <v>4</v>
      </c>
      <c r="I25" s="39">
        <v>3</v>
      </c>
      <c r="J25" s="39">
        <v>3</v>
      </c>
      <c r="K25" s="39">
        <v>2</v>
      </c>
      <c r="L25" s="39">
        <v>2</v>
      </c>
      <c r="M25" s="39">
        <v>2</v>
      </c>
      <c r="N25" s="39">
        <v>2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97">
        <f t="shared" si="0"/>
        <v>9</v>
      </c>
      <c r="BD25" s="98">
        <f t="shared" si="1"/>
        <v>3.4444444444444446</v>
      </c>
      <c r="BE25" s="127">
        <f t="shared" si="2"/>
        <v>9</v>
      </c>
    </row>
    <row r="26" spans="1:57" ht="12.75">
      <c r="A26" s="184"/>
      <c r="B26" s="102" t="s">
        <v>8</v>
      </c>
      <c r="C26" s="68"/>
      <c r="D26" s="68"/>
      <c r="E26" s="68"/>
      <c r="F26" s="68">
        <v>40</v>
      </c>
      <c r="G26" s="68">
        <v>36</v>
      </c>
      <c r="H26" s="68">
        <v>34</v>
      </c>
      <c r="I26" s="68">
        <v>32</v>
      </c>
      <c r="J26" s="68">
        <v>31</v>
      </c>
      <c r="K26" s="68">
        <v>24</v>
      </c>
      <c r="L26" s="68">
        <v>20</v>
      </c>
      <c r="M26" s="68">
        <v>17</v>
      </c>
      <c r="N26" s="68">
        <v>11</v>
      </c>
      <c r="O26" s="68">
        <v>4</v>
      </c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>
        <v>1</v>
      </c>
      <c r="AO26" s="68">
        <v>1</v>
      </c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129">
        <f t="shared" si="0"/>
        <v>12</v>
      </c>
      <c r="BD26" s="130">
        <f t="shared" si="1"/>
        <v>20.916666666666668</v>
      </c>
      <c r="BE26" s="73">
        <f t="shared" si="2"/>
        <v>40</v>
      </c>
    </row>
    <row r="27" spans="1:57" s="40" customFormat="1" ht="12.75">
      <c r="A27" s="179" t="s">
        <v>60</v>
      </c>
      <c r="B27" s="122" t="s">
        <v>6</v>
      </c>
      <c r="C27" s="93"/>
      <c r="D27" s="93"/>
      <c r="E27" s="93"/>
      <c r="F27" s="93"/>
      <c r="G27" s="93"/>
      <c r="H27" s="93"/>
      <c r="I27" s="93"/>
      <c r="J27" s="93"/>
      <c r="K27" s="93">
        <v>1</v>
      </c>
      <c r="L27" s="93">
        <v>1</v>
      </c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1">
        <f t="shared" si="0"/>
        <v>2</v>
      </c>
      <c r="BD27" s="92">
        <f t="shared" si="1"/>
        <v>1</v>
      </c>
      <c r="BE27" s="101">
        <f t="shared" si="2"/>
        <v>2</v>
      </c>
    </row>
    <row r="28" spans="1:57" ht="12.75">
      <c r="A28" s="181"/>
      <c r="B28" s="102" t="s">
        <v>8</v>
      </c>
      <c r="C28" s="68"/>
      <c r="D28" s="68"/>
      <c r="E28" s="68"/>
      <c r="F28" s="68"/>
      <c r="G28" s="68"/>
      <c r="H28" s="68"/>
      <c r="I28" s="68"/>
      <c r="J28" s="68"/>
      <c r="K28" s="68">
        <v>1</v>
      </c>
      <c r="L28" s="68">
        <v>2</v>
      </c>
      <c r="M28" s="68">
        <v>1</v>
      </c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129">
        <f t="shared" si="0"/>
        <v>3</v>
      </c>
      <c r="BD28" s="130">
        <f t="shared" si="1"/>
        <v>1.3333333333333333</v>
      </c>
      <c r="BE28" s="73">
        <f t="shared" si="2"/>
        <v>3</v>
      </c>
    </row>
    <row r="29" spans="1:57" s="40" customFormat="1" ht="12.75">
      <c r="A29" s="182" t="s">
        <v>985</v>
      </c>
      <c r="B29" s="122" t="s">
        <v>1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>
        <v>1</v>
      </c>
      <c r="AK29" s="93">
        <v>1</v>
      </c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1">
        <f t="shared" si="0"/>
        <v>2</v>
      </c>
      <c r="BD29" s="92">
        <f t="shared" si="1"/>
        <v>1</v>
      </c>
      <c r="BE29" s="101">
        <f t="shared" si="2"/>
        <v>2</v>
      </c>
    </row>
    <row r="30" spans="1:57" ht="12.75">
      <c r="A30" s="183"/>
      <c r="B30" s="87" t="s">
        <v>2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>
        <v>1</v>
      </c>
      <c r="AK30" s="36">
        <v>1</v>
      </c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120">
        <f t="shared" si="0"/>
        <v>2</v>
      </c>
      <c r="BD30" s="121">
        <f t="shared" si="1"/>
        <v>1</v>
      </c>
      <c r="BE30" s="128">
        <f t="shared" si="2"/>
        <v>2</v>
      </c>
    </row>
    <row r="31" spans="1:57" s="40" customFormat="1" ht="12.75">
      <c r="A31" s="183"/>
      <c r="B31" s="90" t="s">
        <v>3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>
        <v>1</v>
      </c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97">
        <f t="shared" si="0"/>
        <v>1</v>
      </c>
      <c r="BD31" s="98">
        <f t="shared" si="1"/>
        <v>1</v>
      </c>
      <c r="BE31" s="127">
        <f t="shared" si="2"/>
        <v>1</v>
      </c>
    </row>
    <row r="32" spans="1:57" ht="12.75">
      <c r="A32" s="183"/>
      <c r="B32" s="87" t="s">
        <v>96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>
        <v>1</v>
      </c>
      <c r="AK32" s="36">
        <v>1</v>
      </c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120">
        <f t="shared" si="0"/>
        <v>2</v>
      </c>
      <c r="BD32" s="121">
        <f t="shared" si="1"/>
        <v>1</v>
      </c>
      <c r="BE32" s="128">
        <f t="shared" si="2"/>
        <v>2</v>
      </c>
    </row>
    <row r="33" spans="1:57" s="40" customFormat="1" ht="12.75">
      <c r="A33" s="183"/>
      <c r="B33" s="90" t="s">
        <v>5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>
        <v>1</v>
      </c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97">
        <f t="shared" si="0"/>
        <v>1</v>
      </c>
      <c r="BD33" s="98">
        <f t="shared" si="1"/>
        <v>1</v>
      </c>
      <c r="BE33" s="127">
        <f t="shared" si="2"/>
        <v>1</v>
      </c>
    </row>
    <row r="34" spans="1:57" ht="12.75">
      <c r="A34" s="183"/>
      <c r="B34" s="87" t="s">
        <v>6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>
        <v>2</v>
      </c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120">
        <f t="shared" si="0"/>
        <v>1</v>
      </c>
      <c r="BD34" s="121">
        <f t="shared" si="1"/>
        <v>2</v>
      </c>
      <c r="BE34" s="128">
        <f t="shared" si="2"/>
        <v>2</v>
      </c>
    </row>
    <row r="35" spans="1:57" s="40" customFormat="1" ht="12.75">
      <c r="A35" s="183"/>
      <c r="B35" s="90" t="s">
        <v>7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>
        <v>1</v>
      </c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97">
        <f t="shared" si="0"/>
        <v>1</v>
      </c>
      <c r="BD35" s="98">
        <f t="shared" si="1"/>
        <v>1</v>
      </c>
      <c r="BE35" s="127">
        <f t="shared" si="2"/>
        <v>1</v>
      </c>
    </row>
    <row r="36" spans="1:57" ht="12.75">
      <c r="A36" s="184"/>
      <c r="B36" s="102" t="s">
        <v>8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>
        <v>2</v>
      </c>
      <c r="AK36" s="68">
        <v>1</v>
      </c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129">
        <f t="shared" si="0"/>
        <v>2</v>
      </c>
      <c r="BD36" s="130">
        <f t="shared" si="1"/>
        <v>1.5</v>
      </c>
      <c r="BE36" s="73">
        <f t="shared" si="2"/>
        <v>2</v>
      </c>
    </row>
    <row r="37" spans="1:57" s="40" customFormat="1" ht="12.75">
      <c r="A37" s="179" t="s">
        <v>986</v>
      </c>
      <c r="B37" s="122" t="s">
        <v>2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>
        <v>1</v>
      </c>
      <c r="BA37" s="93">
        <v>1</v>
      </c>
      <c r="BB37" s="93">
        <v>1</v>
      </c>
      <c r="BC37" s="91">
        <f t="shared" si="0"/>
        <v>3</v>
      </c>
      <c r="BD37" s="92">
        <f t="shared" si="1"/>
        <v>1</v>
      </c>
      <c r="BE37" s="101">
        <f t="shared" si="2"/>
        <v>3</v>
      </c>
    </row>
    <row r="38" spans="1:57" ht="12.75">
      <c r="A38" s="180"/>
      <c r="B38" s="87" t="s">
        <v>6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>
        <v>2</v>
      </c>
      <c r="AU38" s="36">
        <v>2</v>
      </c>
      <c r="AV38" s="36">
        <v>1</v>
      </c>
      <c r="AW38" s="36"/>
      <c r="AX38" s="36"/>
      <c r="AY38" s="36">
        <v>1</v>
      </c>
      <c r="AZ38" s="36">
        <v>1</v>
      </c>
      <c r="BA38" s="36">
        <v>1</v>
      </c>
      <c r="BB38" s="36">
        <v>1</v>
      </c>
      <c r="BC38" s="120">
        <f t="shared" si="0"/>
        <v>7</v>
      </c>
      <c r="BD38" s="121">
        <f t="shared" si="1"/>
        <v>1.2857142857142858</v>
      </c>
      <c r="BE38" s="128">
        <f t="shared" si="2"/>
        <v>7</v>
      </c>
    </row>
    <row r="39" spans="1:57" s="40" customFormat="1" ht="12.75">
      <c r="A39" s="180"/>
      <c r="B39" s="90" t="s">
        <v>7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>
        <v>1</v>
      </c>
      <c r="BA39" s="39">
        <v>1</v>
      </c>
      <c r="BB39" s="39">
        <v>1</v>
      </c>
      <c r="BC39" s="97">
        <f t="shared" si="0"/>
        <v>3</v>
      </c>
      <c r="BD39" s="98">
        <f t="shared" si="1"/>
        <v>1</v>
      </c>
      <c r="BE39" s="127">
        <f t="shared" si="2"/>
        <v>3</v>
      </c>
    </row>
    <row r="40" spans="1:57" ht="12.75">
      <c r="A40" s="181"/>
      <c r="B40" s="102" t="s">
        <v>8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>
        <v>3</v>
      </c>
      <c r="AU40" s="68">
        <v>3</v>
      </c>
      <c r="AV40" s="68">
        <v>2</v>
      </c>
      <c r="AW40" s="68"/>
      <c r="AX40" s="68">
        <v>1</v>
      </c>
      <c r="AY40" s="68">
        <v>1</v>
      </c>
      <c r="AZ40" s="68">
        <v>1</v>
      </c>
      <c r="BA40" s="68"/>
      <c r="BB40" s="68">
        <v>1</v>
      </c>
      <c r="BC40" s="129">
        <f t="shared" si="0"/>
        <v>7</v>
      </c>
      <c r="BD40" s="130">
        <f t="shared" si="1"/>
        <v>1.7142857142857142</v>
      </c>
      <c r="BE40" s="73">
        <f t="shared" si="2"/>
        <v>7</v>
      </c>
    </row>
    <row r="41" spans="1:57" s="40" customFormat="1" ht="12.75">
      <c r="A41" s="182" t="s">
        <v>987</v>
      </c>
      <c r="B41" s="122" t="s">
        <v>1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>
        <v>1</v>
      </c>
      <c r="AU41" s="93">
        <v>1</v>
      </c>
      <c r="AV41" s="93"/>
      <c r="AW41" s="93"/>
      <c r="AX41" s="93"/>
      <c r="AY41" s="93"/>
      <c r="AZ41" s="93"/>
      <c r="BA41" s="93"/>
      <c r="BB41" s="93"/>
      <c r="BC41" s="91">
        <f t="shared" si="0"/>
        <v>2</v>
      </c>
      <c r="BD41" s="92">
        <f t="shared" si="1"/>
        <v>1</v>
      </c>
      <c r="BE41" s="101">
        <f t="shared" si="2"/>
        <v>2</v>
      </c>
    </row>
    <row r="42" spans="1:57" ht="12.75">
      <c r="A42" s="183"/>
      <c r="B42" s="87" t="s">
        <v>5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>
        <v>1</v>
      </c>
      <c r="AV42" s="36">
        <v>1</v>
      </c>
      <c r="AW42" s="36">
        <v>1</v>
      </c>
      <c r="AX42" s="36"/>
      <c r="AY42" s="36"/>
      <c r="AZ42" s="36"/>
      <c r="BA42" s="36"/>
      <c r="BB42" s="36"/>
      <c r="BC42" s="120">
        <f t="shared" si="0"/>
        <v>3</v>
      </c>
      <c r="BD42" s="121">
        <f t="shared" si="1"/>
        <v>1</v>
      </c>
      <c r="BE42" s="128">
        <f t="shared" si="2"/>
        <v>3</v>
      </c>
    </row>
    <row r="43" spans="1:57" s="40" customFormat="1" ht="12.75">
      <c r="A43" s="183"/>
      <c r="B43" s="90" t="s">
        <v>6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>
        <v>1</v>
      </c>
      <c r="AN43" s="39">
        <v>1</v>
      </c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97">
        <f t="shared" si="0"/>
        <v>2</v>
      </c>
      <c r="BD43" s="98">
        <f t="shared" si="1"/>
        <v>1</v>
      </c>
      <c r="BE43" s="127">
        <f t="shared" si="2"/>
        <v>2</v>
      </c>
    </row>
    <row r="44" spans="1:57" ht="12.75">
      <c r="A44" s="184"/>
      <c r="B44" s="102" t="s">
        <v>8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>
        <v>1</v>
      </c>
      <c r="AN44" s="68">
        <v>1</v>
      </c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129">
        <f t="shared" si="0"/>
        <v>2</v>
      </c>
      <c r="BD44" s="130">
        <f t="shared" si="1"/>
        <v>1</v>
      </c>
      <c r="BE44" s="73">
        <f t="shared" si="2"/>
        <v>2</v>
      </c>
    </row>
    <row r="45" spans="1:57" s="40" customFormat="1" ht="12.75">
      <c r="A45" s="179" t="s">
        <v>61</v>
      </c>
      <c r="B45" s="122" t="s">
        <v>1</v>
      </c>
      <c r="C45" s="93"/>
      <c r="D45" s="93"/>
      <c r="E45" s="93"/>
      <c r="F45" s="93"/>
      <c r="G45" s="93"/>
      <c r="H45" s="93">
        <v>3</v>
      </c>
      <c r="I45" s="93">
        <v>3</v>
      </c>
      <c r="J45" s="93"/>
      <c r="K45" s="93">
        <v>1</v>
      </c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1">
        <f t="shared" si="0"/>
        <v>3</v>
      </c>
      <c r="BD45" s="92">
        <f t="shared" si="1"/>
        <v>2.3333333333333335</v>
      </c>
      <c r="BE45" s="101">
        <f t="shared" si="2"/>
        <v>3</v>
      </c>
    </row>
    <row r="46" spans="1:57" ht="12.75">
      <c r="A46" s="180"/>
      <c r="B46" s="87" t="s">
        <v>2</v>
      </c>
      <c r="C46" s="36"/>
      <c r="D46" s="36"/>
      <c r="E46" s="36"/>
      <c r="F46" s="36"/>
      <c r="G46" s="36"/>
      <c r="H46" s="36">
        <v>3</v>
      </c>
      <c r="I46" s="36">
        <v>3</v>
      </c>
      <c r="J46" s="36">
        <v>3</v>
      </c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120">
        <f t="shared" si="0"/>
        <v>3</v>
      </c>
      <c r="BD46" s="121">
        <f t="shared" si="1"/>
        <v>3</v>
      </c>
      <c r="BE46" s="128">
        <f t="shared" si="2"/>
        <v>3</v>
      </c>
    </row>
    <row r="47" spans="1:57" s="40" customFormat="1" ht="12.75">
      <c r="A47" s="180"/>
      <c r="B47" s="90" t="s">
        <v>3</v>
      </c>
      <c r="C47" s="39"/>
      <c r="D47" s="39"/>
      <c r="E47" s="39"/>
      <c r="F47" s="39"/>
      <c r="G47" s="39"/>
      <c r="H47" s="39">
        <v>4</v>
      </c>
      <c r="I47" s="39">
        <v>3</v>
      </c>
      <c r="J47" s="39">
        <v>3</v>
      </c>
      <c r="K47" s="39">
        <v>1</v>
      </c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97">
        <f t="shared" si="0"/>
        <v>4</v>
      </c>
      <c r="BD47" s="98">
        <f t="shared" si="1"/>
        <v>2.75</v>
      </c>
      <c r="BE47" s="127">
        <f t="shared" si="2"/>
        <v>4</v>
      </c>
    </row>
    <row r="48" spans="1:57" ht="12.75">
      <c r="A48" s="180"/>
      <c r="B48" s="87" t="s">
        <v>96</v>
      </c>
      <c r="C48" s="36"/>
      <c r="D48" s="36"/>
      <c r="E48" s="36"/>
      <c r="F48" s="36"/>
      <c r="G48" s="36"/>
      <c r="H48" s="36">
        <v>2</v>
      </c>
      <c r="I48" s="36">
        <v>2</v>
      </c>
      <c r="J48" s="36">
        <v>2</v>
      </c>
      <c r="K48" s="36"/>
      <c r="L48" s="36">
        <v>1</v>
      </c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120">
        <f t="shared" si="0"/>
        <v>4</v>
      </c>
      <c r="BD48" s="121">
        <f t="shared" si="1"/>
        <v>1.75</v>
      </c>
      <c r="BE48" s="128">
        <f t="shared" si="2"/>
        <v>4</v>
      </c>
    </row>
    <row r="49" spans="1:57" s="40" customFormat="1" ht="12.75">
      <c r="A49" s="180"/>
      <c r="B49" s="90" t="s">
        <v>5</v>
      </c>
      <c r="C49" s="39"/>
      <c r="D49" s="39"/>
      <c r="E49" s="39"/>
      <c r="F49" s="39"/>
      <c r="G49" s="39"/>
      <c r="H49" s="39">
        <v>3</v>
      </c>
      <c r="I49" s="39">
        <v>3</v>
      </c>
      <c r="J49" s="39">
        <v>3</v>
      </c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97">
        <f t="shared" si="0"/>
        <v>3</v>
      </c>
      <c r="BD49" s="98">
        <f t="shared" si="1"/>
        <v>3</v>
      </c>
      <c r="BE49" s="127">
        <f t="shared" si="2"/>
        <v>3</v>
      </c>
    </row>
    <row r="50" spans="1:57" ht="12.75">
      <c r="A50" s="180"/>
      <c r="B50" s="87" t="s">
        <v>6</v>
      </c>
      <c r="C50" s="36"/>
      <c r="D50" s="36"/>
      <c r="E50" s="36"/>
      <c r="F50" s="36"/>
      <c r="G50" s="36"/>
      <c r="H50" s="36">
        <v>12</v>
      </c>
      <c r="I50" s="36">
        <v>10</v>
      </c>
      <c r="J50" s="36">
        <v>10</v>
      </c>
      <c r="K50" s="36">
        <v>3</v>
      </c>
      <c r="L50" s="36">
        <v>1</v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120">
        <f t="shared" si="0"/>
        <v>5</v>
      </c>
      <c r="BD50" s="121">
        <f t="shared" si="1"/>
        <v>7.2</v>
      </c>
      <c r="BE50" s="128">
        <f t="shared" si="2"/>
        <v>12</v>
      </c>
    </row>
    <row r="51" spans="1:57" s="40" customFormat="1" ht="12.75">
      <c r="A51" s="180"/>
      <c r="B51" s="90" t="s">
        <v>7</v>
      </c>
      <c r="C51" s="39"/>
      <c r="D51" s="39"/>
      <c r="E51" s="39"/>
      <c r="F51" s="39"/>
      <c r="G51" s="39"/>
      <c r="H51" s="39">
        <v>3</v>
      </c>
      <c r="I51" s="39">
        <v>2</v>
      </c>
      <c r="J51" s="39">
        <v>2</v>
      </c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97">
        <f t="shared" si="0"/>
        <v>3</v>
      </c>
      <c r="BD51" s="98">
        <f t="shared" si="1"/>
        <v>2.3333333333333335</v>
      </c>
      <c r="BE51" s="127">
        <f t="shared" si="2"/>
        <v>3</v>
      </c>
    </row>
    <row r="52" spans="1:57" ht="12.75">
      <c r="A52" s="181"/>
      <c r="B52" s="102" t="s">
        <v>8</v>
      </c>
      <c r="C52" s="68"/>
      <c r="D52" s="68"/>
      <c r="E52" s="68"/>
      <c r="F52" s="68"/>
      <c r="G52" s="68"/>
      <c r="H52" s="68">
        <v>26</v>
      </c>
      <c r="I52" s="68">
        <v>20</v>
      </c>
      <c r="J52" s="68">
        <v>18</v>
      </c>
      <c r="K52" s="68">
        <v>6</v>
      </c>
      <c r="L52" s="68">
        <v>2</v>
      </c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129">
        <f t="shared" si="0"/>
        <v>5</v>
      </c>
      <c r="BD52" s="130">
        <f t="shared" si="1"/>
        <v>14.4</v>
      </c>
      <c r="BE52" s="73">
        <f t="shared" si="2"/>
        <v>26</v>
      </c>
    </row>
    <row r="53" spans="1:57" s="40" customFormat="1" ht="12.75" customHeight="1">
      <c r="A53" s="182" t="s">
        <v>988</v>
      </c>
      <c r="B53" s="122" t="s">
        <v>3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>
        <v>1</v>
      </c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1">
        <f t="shared" si="0"/>
        <v>1</v>
      </c>
      <c r="BD53" s="92">
        <f t="shared" si="1"/>
        <v>1</v>
      </c>
      <c r="BE53" s="101">
        <f t="shared" si="2"/>
        <v>1</v>
      </c>
    </row>
    <row r="54" spans="1:57" ht="12.75">
      <c r="A54" s="183"/>
      <c r="B54" s="87" t="s">
        <v>6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>
        <v>1</v>
      </c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120">
        <f t="shared" si="0"/>
        <v>1</v>
      </c>
      <c r="BD54" s="121">
        <f t="shared" si="1"/>
        <v>1</v>
      </c>
      <c r="BE54" s="128">
        <f t="shared" si="2"/>
        <v>1</v>
      </c>
    </row>
    <row r="55" spans="1:57" s="40" customFormat="1" ht="12.75">
      <c r="A55" s="184"/>
      <c r="B55" s="123" t="s">
        <v>8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>
        <v>2</v>
      </c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33">
        <f t="shared" si="0"/>
        <v>1</v>
      </c>
      <c r="BD55" s="134">
        <f t="shared" si="1"/>
        <v>2</v>
      </c>
      <c r="BE55" s="135">
        <f t="shared" si="2"/>
        <v>2</v>
      </c>
    </row>
    <row r="56" spans="1:57" ht="12.75">
      <c r="A56" s="179" t="s">
        <v>62</v>
      </c>
      <c r="B56" s="99" t="s">
        <v>1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>
        <v>2</v>
      </c>
      <c r="AB56" s="69">
        <v>2</v>
      </c>
      <c r="AC56" s="69">
        <v>2</v>
      </c>
      <c r="AD56" s="69">
        <v>2</v>
      </c>
      <c r="AE56" s="69">
        <v>1</v>
      </c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88">
        <f t="shared" si="0"/>
        <v>5</v>
      </c>
      <c r="BD56" s="89">
        <f t="shared" si="1"/>
        <v>1.8</v>
      </c>
      <c r="BE56" s="100">
        <f t="shared" si="2"/>
        <v>5</v>
      </c>
    </row>
    <row r="57" spans="1:57" s="40" customFormat="1" ht="12.75">
      <c r="A57" s="180"/>
      <c r="B57" s="90" t="s">
        <v>2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>
        <v>1</v>
      </c>
      <c r="AM57" s="39">
        <v>1</v>
      </c>
      <c r="AN57" s="39">
        <v>2</v>
      </c>
      <c r="AO57" s="39">
        <v>2</v>
      </c>
      <c r="AP57" s="39">
        <v>1</v>
      </c>
      <c r="AQ57" s="39"/>
      <c r="AR57" s="39">
        <v>1</v>
      </c>
      <c r="AS57" s="39">
        <v>1</v>
      </c>
      <c r="AT57" s="39">
        <v>1</v>
      </c>
      <c r="AU57" s="39">
        <v>1</v>
      </c>
      <c r="AV57" s="39">
        <v>1</v>
      </c>
      <c r="AW57" s="39">
        <v>1</v>
      </c>
      <c r="AX57" s="39"/>
      <c r="AY57" s="39"/>
      <c r="AZ57" s="39"/>
      <c r="BA57" s="39"/>
      <c r="BB57" s="39"/>
      <c r="BC57" s="97">
        <f t="shared" si="0"/>
        <v>11</v>
      </c>
      <c r="BD57" s="98">
        <f t="shared" si="1"/>
        <v>1.1818181818181819</v>
      </c>
      <c r="BE57" s="127">
        <f t="shared" si="2"/>
        <v>11</v>
      </c>
    </row>
    <row r="58" spans="1:57" ht="12.75">
      <c r="A58" s="180"/>
      <c r="B58" s="87" t="s">
        <v>3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>
        <v>1</v>
      </c>
      <c r="AJ58" s="36">
        <v>1</v>
      </c>
      <c r="AK58" s="36">
        <v>1</v>
      </c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120">
        <f t="shared" si="0"/>
        <v>3</v>
      </c>
      <c r="BD58" s="121">
        <f t="shared" si="1"/>
        <v>1</v>
      </c>
      <c r="BE58" s="128">
        <f t="shared" si="2"/>
        <v>3</v>
      </c>
    </row>
    <row r="59" spans="1:57" s="40" customFormat="1" ht="12.75">
      <c r="A59" s="180"/>
      <c r="B59" s="90" t="s">
        <v>96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>
        <v>2</v>
      </c>
      <c r="AD59" s="39">
        <v>1</v>
      </c>
      <c r="AE59" s="39"/>
      <c r="AF59" s="39">
        <v>1</v>
      </c>
      <c r="AG59" s="39">
        <v>1</v>
      </c>
      <c r="AH59" s="39"/>
      <c r="AI59" s="39">
        <v>1</v>
      </c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97">
        <f t="shared" si="0"/>
        <v>5</v>
      </c>
      <c r="BD59" s="98">
        <f t="shared" si="1"/>
        <v>1.2</v>
      </c>
      <c r="BE59" s="127">
        <f t="shared" si="2"/>
        <v>5</v>
      </c>
    </row>
    <row r="60" spans="1:57" ht="12.75">
      <c r="A60" s="180"/>
      <c r="B60" s="87" t="s">
        <v>5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>
        <v>1</v>
      </c>
      <c r="U60" s="36">
        <v>2</v>
      </c>
      <c r="V60" s="36">
        <v>2</v>
      </c>
      <c r="W60" s="36">
        <v>2</v>
      </c>
      <c r="X60" s="36">
        <v>2</v>
      </c>
      <c r="Y60" s="36">
        <v>1</v>
      </c>
      <c r="Z60" s="36">
        <v>2</v>
      </c>
      <c r="AA60" s="36">
        <v>1</v>
      </c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120">
        <f t="shared" si="0"/>
        <v>8</v>
      </c>
      <c r="BD60" s="121">
        <f t="shared" si="1"/>
        <v>1.625</v>
      </c>
      <c r="BE60" s="128">
        <f t="shared" si="2"/>
        <v>8</v>
      </c>
    </row>
    <row r="61" spans="1:57" s="40" customFormat="1" ht="12.75">
      <c r="A61" s="180"/>
      <c r="B61" s="90" t="s">
        <v>6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>
        <v>3</v>
      </c>
      <c r="U61" s="39">
        <v>3</v>
      </c>
      <c r="V61" s="39">
        <v>3</v>
      </c>
      <c r="W61" s="39">
        <v>3</v>
      </c>
      <c r="X61" s="39">
        <v>3</v>
      </c>
      <c r="Y61" s="39">
        <v>2</v>
      </c>
      <c r="Z61" s="39"/>
      <c r="AA61" s="39">
        <v>2</v>
      </c>
      <c r="AB61" s="39">
        <v>3</v>
      </c>
      <c r="AC61" s="39">
        <v>1</v>
      </c>
      <c r="AD61" s="39"/>
      <c r="AE61" s="39">
        <v>1</v>
      </c>
      <c r="AF61" s="39">
        <v>1</v>
      </c>
      <c r="AG61" s="39">
        <v>1</v>
      </c>
      <c r="AH61" s="39">
        <v>1</v>
      </c>
      <c r="AI61" s="39"/>
      <c r="AJ61" s="39"/>
      <c r="AK61" s="39"/>
      <c r="AL61" s="39">
        <v>1</v>
      </c>
      <c r="AM61" s="39">
        <v>2</v>
      </c>
      <c r="AN61" s="39">
        <v>1</v>
      </c>
      <c r="AO61" s="39">
        <v>1</v>
      </c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97">
        <f t="shared" si="0"/>
        <v>17</v>
      </c>
      <c r="BD61" s="98">
        <f t="shared" si="1"/>
        <v>1.8823529411764706</v>
      </c>
      <c r="BE61" s="127">
        <f t="shared" si="2"/>
        <v>17</v>
      </c>
    </row>
    <row r="62" spans="1:57" ht="12.75">
      <c r="A62" s="180"/>
      <c r="B62" s="87" t="s">
        <v>7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>
        <v>2</v>
      </c>
      <c r="AF62" s="36">
        <v>2</v>
      </c>
      <c r="AG62" s="36">
        <v>1</v>
      </c>
      <c r="AH62" s="36">
        <v>1</v>
      </c>
      <c r="AI62" s="36">
        <v>1</v>
      </c>
      <c r="AJ62" s="36">
        <v>1</v>
      </c>
      <c r="AK62" s="36">
        <v>1</v>
      </c>
      <c r="AL62" s="36">
        <v>1</v>
      </c>
      <c r="AM62" s="36">
        <v>1</v>
      </c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>
        <v>1</v>
      </c>
      <c r="BA62" s="36"/>
      <c r="BB62" s="36"/>
      <c r="BC62" s="120">
        <f t="shared" si="0"/>
        <v>10</v>
      </c>
      <c r="BD62" s="121">
        <f t="shared" si="1"/>
        <v>1.2</v>
      </c>
      <c r="BE62" s="128">
        <f t="shared" si="2"/>
        <v>10</v>
      </c>
    </row>
    <row r="63" spans="1:57" s="40" customFormat="1" ht="12.75">
      <c r="A63" s="181"/>
      <c r="B63" s="123" t="s">
        <v>8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>
        <v>5</v>
      </c>
      <c r="V63" s="124">
        <v>4</v>
      </c>
      <c r="W63" s="124">
        <v>4</v>
      </c>
      <c r="X63" s="124">
        <v>4</v>
      </c>
      <c r="Y63" s="124">
        <v>2</v>
      </c>
      <c r="Z63" s="124">
        <v>2</v>
      </c>
      <c r="AA63" s="124">
        <v>2</v>
      </c>
      <c r="AB63" s="124">
        <v>1</v>
      </c>
      <c r="AC63" s="124">
        <v>1</v>
      </c>
      <c r="AD63" s="124">
        <v>1</v>
      </c>
      <c r="AE63" s="124">
        <v>1</v>
      </c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33">
        <f t="shared" si="0"/>
        <v>11</v>
      </c>
      <c r="BD63" s="134">
        <f t="shared" si="1"/>
        <v>2.4545454545454546</v>
      </c>
      <c r="BE63" s="135">
        <f t="shared" si="2"/>
        <v>11</v>
      </c>
    </row>
    <row r="64" spans="1:57" ht="12.75">
      <c r="A64" s="182" t="s">
        <v>63</v>
      </c>
      <c r="B64" s="99" t="s">
        <v>1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>
        <v>12</v>
      </c>
      <c r="S64" s="69">
        <v>4</v>
      </c>
      <c r="T64" s="69">
        <v>6</v>
      </c>
      <c r="U64" s="69">
        <v>5</v>
      </c>
      <c r="V64" s="69">
        <v>4</v>
      </c>
      <c r="W64" s="69">
        <v>1</v>
      </c>
      <c r="X64" s="69">
        <v>1</v>
      </c>
      <c r="Y64" s="69">
        <v>1</v>
      </c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88">
        <f t="shared" si="0"/>
        <v>8</v>
      </c>
      <c r="BD64" s="89">
        <f t="shared" si="1"/>
        <v>4.25</v>
      </c>
      <c r="BE64" s="100">
        <f t="shared" si="2"/>
        <v>12</v>
      </c>
    </row>
    <row r="65" spans="1:57" s="40" customFormat="1" ht="12.75">
      <c r="A65" s="183"/>
      <c r="B65" s="90" t="s">
        <v>2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>
        <v>4</v>
      </c>
      <c r="S65" s="39">
        <v>3</v>
      </c>
      <c r="T65" s="39">
        <v>1</v>
      </c>
      <c r="U65" s="39">
        <v>2</v>
      </c>
      <c r="V65" s="39">
        <v>2</v>
      </c>
      <c r="W65" s="39">
        <v>1</v>
      </c>
      <c r="X65" s="39">
        <v>1</v>
      </c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97">
        <f t="shared" si="0"/>
        <v>7</v>
      </c>
      <c r="BD65" s="98">
        <f t="shared" si="1"/>
        <v>2</v>
      </c>
      <c r="BE65" s="127">
        <f t="shared" si="2"/>
        <v>7</v>
      </c>
    </row>
    <row r="66" spans="1:57" ht="12.75">
      <c r="A66" s="183"/>
      <c r="B66" s="87" t="s">
        <v>3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>
        <v>2</v>
      </c>
      <c r="V66" s="36">
        <v>1</v>
      </c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120">
        <f t="shared" si="0"/>
        <v>2</v>
      </c>
      <c r="BD66" s="121">
        <f t="shared" si="1"/>
        <v>1.5</v>
      </c>
      <c r="BE66" s="128">
        <f t="shared" si="2"/>
        <v>2</v>
      </c>
    </row>
    <row r="67" spans="1:57" s="40" customFormat="1" ht="12.75">
      <c r="A67" s="183"/>
      <c r="B67" s="90" t="s">
        <v>96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>
        <v>2</v>
      </c>
      <c r="AB67" s="39">
        <v>2</v>
      </c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97">
        <f t="shared" si="0"/>
        <v>2</v>
      </c>
      <c r="BD67" s="98">
        <f t="shared" si="1"/>
        <v>2</v>
      </c>
      <c r="BE67" s="127">
        <f t="shared" si="2"/>
        <v>2</v>
      </c>
    </row>
    <row r="68" spans="1:57" ht="12.75">
      <c r="A68" s="183"/>
      <c r="B68" s="87" t="s">
        <v>5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>
        <v>1</v>
      </c>
      <c r="S68" s="36"/>
      <c r="T68" s="36"/>
      <c r="U68" s="36">
        <v>1</v>
      </c>
      <c r="V68" s="36">
        <v>1</v>
      </c>
      <c r="W68" s="36">
        <v>1</v>
      </c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120">
        <f t="shared" si="0"/>
        <v>4</v>
      </c>
      <c r="BD68" s="121">
        <f t="shared" si="1"/>
        <v>1</v>
      </c>
      <c r="BE68" s="128">
        <f t="shared" si="2"/>
        <v>4</v>
      </c>
    </row>
    <row r="69" spans="1:57" s="40" customFormat="1" ht="12.75">
      <c r="A69" s="183"/>
      <c r="B69" s="90" t="s">
        <v>6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>
        <v>5</v>
      </c>
      <c r="S69" s="39">
        <v>4</v>
      </c>
      <c r="T69" s="39">
        <v>3</v>
      </c>
      <c r="U69" s="39">
        <v>3</v>
      </c>
      <c r="V69" s="39">
        <v>4</v>
      </c>
      <c r="W69" s="39">
        <v>1</v>
      </c>
      <c r="X69" s="39"/>
      <c r="Y69" s="39">
        <v>1</v>
      </c>
      <c r="Z69" s="39"/>
      <c r="AA69" s="39">
        <v>1</v>
      </c>
      <c r="AB69" s="39">
        <v>1</v>
      </c>
      <c r="AC69" s="39"/>
      <c r="AD69" s="39">
        <v>1</v>
      </c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97">
        <f aca="true" t="shared" si="3" ref="BC69:BC129">COUNTIF(C69:BB69,"&gt;0")</f>
        <v>10</v>
      </c>
      <c r="BD69" s="98">
        <f aca="true" t="shared" si="4" ref="BD69:BD129">SUM(C69:BB69)/BC69</f>
        <v>2.4</v>
      </c>
      <c r="BE69" s="127">
        <f aca="true" t="shared" si="5" ref="BE69:BE129">MAX(D69:BC69)</f>
        <v>10</v>
      </c>
    </row>
    <row r="70" spans="1:57" ht="12.75">
      <c r="A70" s="183"/>
      <c r="B70" s="87" t="s">
        <v>7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>
        <v>2</v>
      </c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120">
        <f t="shared" si="3"/>
        <v>1</v>
      </c>
      <c r="BD70" s="121">
        <f t="shared" si="4"/>
        <v>2</v>
      </c>
      <c r="BE70" s="128">
        <f t="shared" si="5"/>
        <v>2</v>
      </c>
    </row>
    <row r="71" spans="1:57" s="40" customFormat="1" ht="12.75">
      <c r="A71" s="184"/>
      <c r="B71" s="123" t="s">
        <v>8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>
        <v>5</v>
      </c>
      <c r="S71" s="124">
        <v>3</v>
      </c>
      <c r="T71" s="124">
        <v>2</v>
      </c>
      <c r="U71" s="124">
        <v>2</v>
      </c>
      <c r="V71" s="124">
        <v>2</v>
      </c>
      <c r="W71" s="124">
        <v>2</v>
      </c>
      <c r="X71" s="124">
        <v>1</v>
      </c>
      <c r="Y71" s="124">
        <v>1</v>
      </c>
      <c r="Z71" s="124"/>
      <c r="AA71" s="124">
        <v>1</v>
      </c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33">
        <f t="shared" si="3"/>
        <v>9</v>
      </c>
      <c r="BD71" s="134">
        <f t="shared" si="4"/>
        <v>2.111111111111111</v>
      </c>
      <c r="BE71" s="135">
        <f t="shared" si="5"/>
        <v>9</v>
      </c>
    </row>
    <row r="72" spans="1:57" ht="12.75">
      <c r="A72" s="179" t="s">
        <v>989</v>
      </c>
      <c r="B72" s="99" t="s">
        <v>1</v>
      </c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>
        <v>1</v>
      </c>
      <c r="AO72" s="69">
        <v>1</v>
      </c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88">
        <f t="shared" si="3"/>
        <v>2</v>
      </c>
      <c r="BD72" s="89">
        <f t="shared" si="4"/>
        <v>1</v>
      </c>
      <c r="BE72" s="100">
        <f t="shared" si="5"/>
        <v>2</v>
      </c>
    </row>
    <row r="73" spans="1:57" s="40" customFormat="1" ht="12.75">
      <c r="A73" s="180"/>
      <c r="B73" s="90" t="s">
        <v>2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>
        <v>1</v>
      </c>
      <c r="AO73" s="39">
        <v>1</v>
      </c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97">
        <f t="shared" si="3"/>
        <v>2</v>
      </c>
      <c r="BD73" s="98">
        <f t="shared" si="4"/>
        <v>1</v>
      </c>
      <c r="BE73" s="127">
        <f t="shared" si="5"/>
        <v>2</v>
      </c>
    </row>
    <row r="74" spans="1:57" ht="12.75">
      <c r="A74" s="180"/>
      <c r="B74" s="87" t="s">
        <v>3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>
        <v>1</v>
      </c>
      <c r="AO74" s="36">
        <v>1</v>
      </c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120">
        <f t="shared" si="3"/>
        <v>2</v>
      </c>
      <c r="BD74" s="121">
        <f t="shared" si="4"/>
        <v>1</v>
      </c>
      <c r="BE74" s="128">
        <f t="shared" si="5"/>
        <v>2</v>
      </c>
    </row>
    <row r="75" spans="1:57" s="40" customFormat="1" ht="12.75">
      <c r="A75" s="180"/>
      <c r="B75" s="90" t="s">
        <v>96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>
        <v>1</v>
      </c>
      <c r="AO75" s="39">
        <v>1</v>
      </c>
      <c r="AP75" s="39">
        <v>1</v>
      </c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97">
        <f t="shared" si="3"/>
        <v>3</v>
      </c>
      <c r="BD75" s="98">
        <f t="shared" si="4"/>
        <v>1</v>
      </c>
      <c r="BE75" s="127">
        <f t="shared" si="5"/>
        <v>3</v>
      </c>
    </row>
    <row r="76" spans="1:57" ht="12.75">
      <c r="A76" s="180"/>
      <c r="B76" s="87" t="s">
        <v>6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>
        <v>2</v>
      </c>
      <c r="AO76" s="36">
        <v>2</v>
      </c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120">
        <f t="shared" si="3"/>
        <v>2</v>
      </c>
      <c r="BD76" s="121">
        <f t="shared" si="4"/>
        <v>2</v>
      </c>
      <c r="BE76" s="128">
        <f t="shared" si="5"/>
        <v>2</v>
      </c>
    </row>
    <row r="77" spans="1:57" s="40" customFormat="1" ht="12.75">
      <c r="A77" s="181"/>
      <c r="B77" s="123" t="s">
        <v>8</v>
      </c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>
        <v>2</v>
      </c>
      <c r="AN77" s="124">
        <v>2</v>
      </c>
      <c r="AO77" s="124">
        <v>2</v>
      </c>
      <c r="AP77" s="124">
        <v>2</v>
      </c>
      <c r="AQ77" s="124">
        <v>1</v>
      </c>
      <c r="AR77" s="124">
        <v>1</v>
      </c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33">
        <f t="shared" si="3"/>
        <v>6</v>
      </c>
      <c r="BD77" s="134">
        <f t="shared" si="4"/>
        <v>1.6666666666666667</v>
      </c>
      <c r="BE77" s="135">
        <f t="shared" si="5"/>
        <v>6</v>
      </c>
    </row>
    <row r="78" spans="1:57" ht="12.75">
      <c r="A78" s="182" t="s">
        <v>990</v>
      </c>
      <c r="B78" s="99" t="s">
        <v>1</v>
      </c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>
        <v>1</v>
      </c>
      <c r="AK78" s="69">
        <v>1</v>
      </c>
      <c r="AL78" s="69">
        <v>1</v>
      </c>
      <c r="AM78" s="69"/>
      <c r="AN78" s="69">
        <v>1</v>
      </c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88">
        <f t="shared" si="3"/>
        <v>4</v>
      </c>
      <c r="BD78" s="89">
        <f t="shared" si="4"/>
        <v>1</v>
      </c>
      <c r="BE78" s="100">
        <f t="shared" si="5"/>
        <v>4</v>
      </c>
    </row>
    <row r="79" spans="1:57" s="40" customFormat="1" ht="12.75">
      <c r="A79" s="183"/>
      <c r="B79" s="90" t="s">
        <v>2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>
        <v>1</v>
      </c>
      <c r="AK79" s="39">
        <v>1</v>
      </c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97">
        <f t="shared" si="3"/>
        <v>2</v>
      </c>
      <c r="BD79" s="98">
        <f t="shared" si="4"/>
        <v>1</v>
      </c>
      <c r="BE79" s="127">
        <f t="shared" si="5"/>
        <v>2</v>
      </c>
    </row>
    <row r="80" spans="1:57" ht="12.75">
      <c r="A80" s="183"/>
      <c r="B80" s="87" t="s">
        <v>3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>
        <v>1</v>
      </c>
      <c r="AK80" s="36">
        <v>1</v>
      </c>
      <c r="AL80" s="36">
        <v>1</v>
      </c>
      <c r="AM80" s="36">
        <v>1</v>
      </c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120">
        <f t="shared" si="3"/>
        <v>4</v>
      </c>
      <c r="BD80" s="121">
        <f t="shared" si="4"/>
        <v>1</v>
      </c>
      <c r="BE80" s="128">
        <f t="shared" si="5"/>
        <v>4</v>
      </c>
    </row>
    <row r="81" spans="1:57" s="40" customFormat="1" ht="12.75">
      <c r="A81" s="183"/>
      <c r="B81" s="90" t="s">
        <v>96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>
        <v>1</v>
      </c>
      <c r="AK81" s="39">
        <v>1</v>
      </c>
      <c r="AL81" s="39">
        <v>1</v>
      </c>
      <c r="AM81" s="39">
        <v>1</v>
      </c>
      <c r="AN81" s="39">
        <v>1</v>
      </c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97">
        <f t="shared" si="3"/>
        <v>5</v>
      </c>
      <c r="BD81" s="98">
        <f t="shared" si="4"/>
        <v>1</v>
      </c>
      <c r="BE81" s="127">
        <f t="shared" si="5"/>
        <v>5</v>
      </c>
    </row>
    <row r="82" spans="1:57" ht="12.75">
      <c r="A82" s="183"/>
      <c r="B82" s="87" t="s">
        <v>6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>
        <v>3</v>
      </c>
      <c r="AK82" s="36">
        <v>5</v>
      </c>
      <c r="AL82" s="36">
        <v>5</v>
      </c>
      <c r="AM82" s="36">
        <v>6</v>
      </c>
      <c r="AN82" s="36">
        <v>5</v>
      </c>
      <c r="AO82" s="36">
        <v>2</v>
      </c>
      <c r="AP82" s="36">
        <v>3</v>
      </c>
      <c r="AQ82" s="36">
        <v>3</v>
      </c>
      <c r="AR82" s="36">
        <v>3</v>
      </c>
      <c r="AS82" s="36">
        <v>2</v>
      </c>
      <c r="AT82" s="36">
        <v>1</v>
      </c>
      <c r="AU82" s="36">
        <v>1</v>
      </c>
      <c r="AV82" s="36"/>
      <c r="AW82" s="36"/>
      <c r="AX82" s="36"/>
      <c r="AY82" s="36"/>
      <c r="AZ82" s="36"/>
      <c r="BA82" s="36"/>
      <c r="BB82" s="36"/>
      <c r="BC82" s="120">
        <f t="shared" si="3"/>
        <v>12</v>
      </c>
      <c r="BD82" s="121">
        <f t="shared" si="4"/>
        <v>3.25</v>
      </c>
      <c r="BE82" s="128">
        <f t="shared" si="5"/>
        <v>12</v>
      </c>
    </row>
    <row r="83" spans="1:57" s="40" customFormat="1" ht="12.75">
      <c r="A83" s="183"/>
      <c r="B83" s="90" t="s">
        <v>7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>
        <v>1</v>
      </c>
      <c r="AK83" s="39">
        <v>1</v>
      </c>
      <c r="AL83" s="39">
        <v>1</v>
      </c>
      <c r="AM83" s="39">
        <v>1</v>
      </c>
      <c r="AN83" s="39">
        <v>1</v>
      </c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97">
        <f t="shared" si="3"/>
        <v>5</v>
      </c>
      <c r="BD83" s="98">
        <f t="shared" si="4"/>
        <v>1</v>
      </c>
      <c r="BE83" s="127">
        <f t="shared" si="5"/>
        <v>5</v>
      </c>
    </row>
    <row r="84" spans="1:57" ht="12.75">
      <c r="A84" s="184"/>
      <c r="B84" s="102" t="s">
        <v>8</v>
      </c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>
        <v>1</v>
      </c>
      <c r="AK84" s="68">
        <v>1</v>
      </c>
      <c r="AL84" s="68">
        <v>1</v>
      </c>
      <c r="AM84" s="68">
        <v>1</v>
      </c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129">
        <f t="shared" si="3"/>
        <v>4</v>
      </c>
      <c r="BD84" s="130">
        <f t="shared" si="4"/>
        <v>1</v>
      </c>
      <c r="BE84" s="73">
        <f t="shared" si="5"/>
        <v>4</v>
      </c>
    </row>
    <row r="85" spans="1:57" s="40" customFormat="1" ht="12.75">
      <c r="A85" s="179" t="s">
        <v>64</v>
      </c>
      <c r="B85" s="122" t="s">
        <v>1</v>
      </c>
      <c r="C85" s="93"/>
      <c r="D85" s="93"/>
      <c r="E85" s="93"/>
      <c r="F85" s="93"/>
      <c r="G85" s="93"/>
      <c r="H85" s="93"/>
      <c r="I85" s="93"/>
      <c r="J85" s="93"/>
      <c r="K85" s="93"/>
      <c r="L85" s="93">
        <v>1</v>
      </c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1">
        <f t="shared" si="3"/>
        <v>1</v>
      </c>
      <c r="BD85" s="92">
        <f t="shared" si="4"/>
        <v>1</v>
      </c>
      <c r="BE85" s="101">
        <f t="shared" si="5"/>
        <v>1</v>
      </c>
    </row>
    <row r="86" spans="1:57" ht="12.75">
      <c r="A86" s="180"/>
      <c r="B86" s="87" t="s">
        <v>2</v>
      </c>
      <c r="C86" s="36"/>
      <c r="D86" s="36"/>
      <c r="E86" s="36"/>
      <c r="F86" s="36"/>
      <c r="G86" s="36"/>
      <c r="H86" s="36"/>
      <c r="I86" s="36"/>
      <c r="J86" s="36">
        <v>1</v>
      </c>
      <c r="K86" s="36"/>
      <c r="L86" s="36">
        <v>1</v>
      </c>
      <c r="M86" s="36">
        <v>1</v>
      </c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120">
        <f t="shared" si="3"/>
        <v>3</v>
      </c>
      <c r="BD86" s="121">
        <f t="shared" si="4"/>
        <v>1</v>
      </c>
      <c r="BE86" s="128">
        <f t="shared" si="5"/>
        <v>3</v>
      </c>
    </row>
    <row r="87" spans="1:57" s="40" customFormat="1" ht="12.75">
      <c r="A87" s="180"/>
      <c r="B87" s="90" t="s">
        <v>3</v>
      </c>
      <c r="C87" s="39"/>
      <c r="D87" s="39"/>
      <c r="E87" s="39"/>
      <c r="F87" s="39">
        <v>1</v>
      </c>
      <c r="G87" s="39">
        <v>2</v>
      </c>
      <c r="H87" s="39">
        <v>2</v>
      </c>
      <c r="I87" s="39">
        <v>3</v>
      </c>
      <c r="J87" s="39">
        <v>2</v>
      </c>
      <c r="K87" s="39">
        <v>3</v>
      </c>
      <c r="L87" s="39">
        <v>2</v>
      </c>
      <c r="M87" s="39">
        <v>2</v>
      </c>
      <c r="N87" s="39">
        <v>2</v>
      </c>
      <c r="O87" s="39">
        <v>1</v>
      </c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>
        <v>1</v>
      </c>
      <c r="AQ87" s="39">
        <v>1</v>
      </c>
      <c r="AR87" s="39">
        <v>1</v>
      </c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97">
        <f t="shared" si="3"/>
        <v>13</v>
      </c>
      <c r="BD87" s="98">
        <f t="shared" si="4"/>
        <v>1.7692307692307692</v>
      </c>
      <c r="BE87" s="127">
        <f t="shared" si="5"/>
        <v>13</v>
      </c>
    </row>
    <row r="88" spans="1:57" ht="12.75">
      <c r="A88" s="180"/>
      <c r="B88" s="87" t="s">
        <v>96</v>
      </c>
      <c r="C88" s="36"/>
      <c r="D88" s="36"/>
      <c r="E88" s="36"/>
      <c r="F88" s="36"/>
      <c r="G88" s="36">
        <v>1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120">
        <f t="shared" si="3"/>
        <v>1</v>
      </c>
      <c r="BD88" s="121">
        <f t="shared" si="4"/>
        <v>1</v>
      </c>
      <c r="BE88" s="128">
        <f t="shared" si="5"/>
        <v>1</v>
      </c>
    </row>
    <row r="89" spans="1:57" s="40" customFormat="1" ht="12.75">
      <c r="A89" s="180"/>
      <c r="B89" s="90" t="s">
        <v>5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>
        <v>1</v>
      </c>
      <c r="AH89" s="39">
        <v>1</v>
      </c>
      <c r="AI89" s="39">
        <v>1</v>
      </c>
      <c r="AJ89" s="39">
        <v>1</v>
      </c>
      <c r="AK89" s="39">
        <v>1</v>
      </c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97">
        <f t="shared" si="3"/>
        <v>5</v>
      </c>
      <c r="BD89" s="98">
        <f t="shared" si="4"/>
        <v>1</v>
      </c>
      <c r="BE89" s="127">
        <f t="shared" si="5"/>
        <v>5</v>
      </c>
    </row>
    <row r="90" spans="1:57" ht="12.75">
      <c r="A90" s="180"/>
      <c r="B90" s="87" t="s">
        <v>6</v>
      </c>
      <c r="C90" s="36"/>
      <c r="D90" s="36"/>
      <c r="E90" s="36"/>
      <c r="F90" s="36"/>
      <c r="G90" s="36">
        <v>2</v>
      </c>
      <c r="H90" s="36">
        <v>2</v>
      </c>
      <c r="I90" s="36">
        <v>1</v>
      </c>
      <c r="J90" s="36">
        <v>2</v>
      </c>
      <c r="K90" s="36">
        <v>2</v>
      </c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120">
        <f t="shared" si="3"/>
        <v>5</v>
      </c>
      <c r="BD90" s="121">
        <f t="shared" si="4"/>
        <v>1.8</v>
      </c>
      <c r="BE90" s="128">
        <f t="shared" si="5"/>
        <v>5</v>
      </c>
    </row>
    <row r="91" spans="1:57" s="40" customFormat="1" ht="12.75">
      <c r="A91" s="180"/>
      <c r="B91" s="90" t="s">
        <v>7</v>
      </c>
      <c r="C91" s="39"/>
      <c r="D91" s="39"/>
      <c r="E91" s="39"/>
      <c r="F91" s="39"/>
      <c r="G91" s="39">
        <v>1</v>
      </c>
      <c r="H91" s="39">
        <v>1</v>
      </c>
      <c r="I91" s="39">
        <v>1</v>
      </c>
      <c r="J91" s="39">
        <v>2</v>
      </c>
      <c r="K91" s="39">
        <v>1</v>
      </c>
      <c r="L91" s="39">
        <v>1</v>
      </c>
      <c r="M91" s="39">
        <v>1</v>
      </c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97">
        <f t="shared" si="3"/>
        <v>7</v>
      </c>
      <c r="BD91" s="98">
        <f t="shared" si="4"/>
        <v>1.1428571428571428</v>
      </c>
      <c r="BE91" s="127">
        <f t="shared" si="5"/>
        <v>7</v>
      </c>
    </row>
    <row r="92" spans="1:57" ht="12.75">
      <c r="A92" s="181"/>
      <c r="B92" s="102" t="s">
        <v>8</v>
      </c>
      <c r="C92" s="68"/>
      <c r="D92" s="68"/>
      <c r="E92" s="68"/>
      <c r="F92" s="68"/>
      <c r="G92" s="68">
        <v>5</v>
      </c>
      <c r="H92" s="68">
        <v>2</v>
      </c>
      <c r="I92" s="68">
        <v>1</v>
      </c>
      <c r="J92" s="68">
        <v>2</v>
      </c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129">
        <f t="shared" si="3"/>
        <v>4</v>
      </c>
      <c r="BD92" s="130">
        <f t="shared" si="4"/>
        <v>2.5</v>
      </c>
      <c r="BE92" s="73">
        <f t="shared" si="5"/>
        <v>5</v>
      </c>
    </row>
    <row r="93" spans="1:57" ht="12.75">
      <c r="A93" s="182" t="s">
        <v>65</v>
      </c>
      <c r="B93" s="122" t="s">
        <v>1</v>
      </c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>
        <v>9</v>
      </c>
      <c r="Q93" s="93">
        <v>9</v>
      </c>
      <c r="R93" s="93">
        <v>8</v>
      </c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1">
        <f t="shared" si="3"/>
        <v>3</v>
      </c>
      <c r="BD93" s="92">
        <f t="shared" si="4"/>
        <v>8.666666666666666</v>
      </c>
      <c r="BE93" s="101">
        <f t="shared" si="5"/>
        <v>9</v>
      </c>
    </row>
    <row r="94" spans="1:57" s="40" customFormat="1" ht="12.75">
      <c r="A94" s="183"/>
      <c r="B94" s="87" t="s">
        <v>2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>
        <v>4</v>
      </c>
      <c r="Q94" s="36">
        <v>5</v>
      </c>
      <c r="R94" s="36">
        <v>5</v>
      </c>
      <c r="S94" s="36">
        <v>3</v>
      </c>
      <c r="T94" s="36"/>
      <c r="U94" s="36">
        <v>1</v>
      </c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120">
        <f t="shared" si="3"/>
        <v>5</v>
      </c>
      <c r="BD94" s="121">
        <f t="shared" si="4"/>
        <v>3.6</v>
      </c>
      <c r="BE94" s="128">
        <f t="shared" si="5"/>
        <v>5</v>
      </c>
    </row>
    <row r="95" spans="1:57" ht="12.75">
      <c r="A95" s="183"/>
      <c r="B95" s="90" t="s">
        <v>3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>
        <v>5</v>
      </c>
      <c r="Q95" s="39">
        <v>5</v>
      </c>
      <c r="R95" s="39">
        <v>5</v>
      </c>
      <c r="S95" s="39">
        <v>4</v>
      </c>
      <c r="T95" s="39">
        <v>1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97">
        <f t="shared" si="3"/>
        <v>5</v>
      </c>
      <c r="BD95" s="98">
        <f t="shared" si="4"/>
        <v>4</v>
      </c>
      <c r="BE95" s="127">
        <f t="shared" si="5"/>
        <v>5</v>
      </c>
    </row>
    <row r="96" spans="1:57" s="40" customFormat="1" ht="12.75">
      <c r="A96" s="183"/>
      <c r="B96" s="87" t="s">
        <v>96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>
        <v>2</v>
      </c>
      <c r="P96" s="36">
        <v>5</v>
      </c>
      <c r="Q96" s="36">
        <v>5</v>
      </c>
      <c r="R96" s="36">
        <v>2</v>
      </c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120">
        <f t="shared" si="3"/>
        <v>4</v>
      </c>
      <c r="BD96" s="121">
        <f t="shared" si="4"/>
        <v>3.5</v>
      </c>
      <c r="BE96" s="128">
        <f t="shared" si="5"/>
        <v>5</v>
      </c>
    </row>
    <row r="97" spans="1:57" ht="12.75">
      <c r="A97" s="183"/>
      <c r="B97" s="90" t="s">
        <v>5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>
        <v>3</v>
      </c>
      <c r="P97" s="39">
        <v>4</v>
      </c>
      <c r="Q97" s="39">
        <v>4</v>
      </c>
      <c r="R97" s="39">
        <v>3</v>
      </c>
      <c r="S97" s="39">
        <v>1</v>
      </c>
      <c r="T97" s="39">
        <v>1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97">
        <f t="shared" si="3"/>
        <v>6</v>
      </c>
      <c r="BD97" s="98">
        <f t="shared" si="4"/>
        <v>2.6666666666666665</v>
      </c>
      <c r="BE97" s="127">
        <f t="shared" si="5"/>
        <v>6</v>
      </c>
    </row>
    <row r="98" spans="1:57" s="40" customFormat="1" ht="12.75">
      <c r="A98" s="183"/>
      <c r="B98" s="87" t="s">
        <v>6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>
        <v>10</v>
      </c>
      <c r="P98" s="36">
        <v>19</v>
      </c>
      <c r="Q98" s="36">
        <v>19</v>
      </c>
      <c r="R98" s="36">
        <v>14</v>
      </c>
      <c r="S98" s="36">
        <v>6</v>
      </c>
      <c r="T98" s="36">
        <v>2</v>
      </c>
      <c r="U98" s="36"/>
      <c r="V98" s="36">
        <v>1</v>
      </c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120">
        <f t="shared" si="3"/>
        <v>7</v>
      </c>
      <c r="BD98" s="121">
        <f t="shared" si="4"/>
        <v>10.142857142857142</v>
      </c>
      <c r="BE98" s="128">
        <f t="shared" si="5"/>
        <v>19</v>
      </c>
    </row>
    <row r="99" spans="1:57" ht="12.75">
      <c r="A99" s="183"/>
      <c r="B99" s="90" t="s">
        <v>7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>
        <v>2</v>
      </c>
      <c r="Q99" s="39">
        <v>3</v>
      </c>
      <c r="R99" s="39">
        <v>1</v>
      </c>
      <c r="S99" s="39">
        <v>3</v>
      </c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97">
        <f t="shared" si="3"/>
        <v>4</v>
      </c>
      <c r="BD99" s="98">
        <f t="shared" si="4"/>
        <v>2.25</v>
      </c>
      <c r="BE99" s="127">
        <f t="shared" si="5"/>
        <v>4</v>
      </c>
    </row>
    <row r="100" spans="1:57" s="40" customFormat="1" ht="12.75">
      <c r="A100" s="184"/>
      <c r="B100" s="102" t="s">
        <v>8</v>
      </c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>
        <v>24</v>
      </c>
      <c r="Q100" s="68">
        <v>22</v>
      </c>
      <c r="R100" s="68">
        <v>13</v>
      </c>
      <c r="S100" s="68">
        <v>8</v>
      </c>
      <c r="T100" s="68">
        <v>1</v>
      </c>
      <c r="U100" s="68">
        <v>2</v>
      </c>
      <c r="V100" s="68">
        <v>3</v>
      </c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129">
        <f t="shared" si="3"/>
        <v>7</v>
      </c>
      <c r="BD100" s="130">
        <f t="shared" si="4"/>
        <v>10.428571428571429</v>
      </c>
      <c r="BE100" s="73">
        <f t="shared" si="5"/>
        <v>24</v>
      </c>
    </row>
    <row r="101" spans="1:57" ht="12.75">
      <c r="A101" s="185" t="s">
        <v>66</v>
      </c>
      <c r="B101" s="122" t="s">
        <v>1</v>
      </c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>
        <v>1</v>
      </c>
      <c r="AD101" s="93">
        <v>1</v>
      </c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1">
        <f t="shared" si="3"/>
        <v>2</v>
      </c>
      <c r="BD101" s="92">
        <f t="shared" si="4"/>
        <v>1</v>
      </c>
      <c r="BE101" s="101">
        <f t="shared" si="5"/>
        <v>2</v>
      </c>
    </row>
    <row r="102" spans="1:57" s="40" customFormat="1" ht="12.75">
      <c r="A102" s="186"/>
      <c r="B102" s="87" t="s">
        <v>2</v>
      </c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>
        <v>2</v>
      </c>
      <c r="AM102" s="36">
        <v>2</v>
      </c>
      <c r="AN102" s="36">
        <v>1</v>
      </c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120">
        <f t="shared" si="3"/>
        <v>3</v>
      </c>
      <c r="BD102" s="121">
        <f t="shared" si="4"/>
        <v>1.6666666666666667</v>
      </c>
      <c r="BE102" s="128">
        <f t="shared" si="5"/>
        <v>3</v>
      </c>
    </row>
    <row r="103" spans="1:57" ht="12.75">
      <c r="A103" s="186"/>
      <c r="B103" s="90" t="s">
        <v>3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>
        <v>2</v>
      </c>
      <c r="AH103" s="39">
        <v>2</v>
      </c>
      <c r="AI103" s="39">
        <v>1</v>
      </c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97">
        <f t="shared" si="3"/>
        <v>3</v>
      </c>
      <c r="BD103" s="98">
        <f t="shared" si="4"/>
        <v>1.6666666666666667</v>
      </c>
      <c r="BE103" s="127">
        <f t="shared" si="5"/>
        <v>3</v>
      </c>
    </row>
    <row r="104" spans="1:57" s="40" customFormat="1" ht="12.75">
      <c r="A104" s="186"/>
      <c r="B104" s="87" t="s">
        <v>96</v>
      </c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>
        <v>3</v>
      </c>
      <c r="V104" s="36">
        <v>3</v>
      </c>
      <c r="W104" s="36">
        <v>2</v>
      </c>
      <c r="X104" s="36">
        <v>2</v>
      </c>
      <c r="Y104" s="36">
        <v>1</v>
      </c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120">
        <f t="shared" si="3"/>
        <v>5</v>
      </c>
      <c r="BD104" s="121">
        <f t="shared" si="4"/>
        <v>2.2</v>
      </c>
      <c r="BE104" s="128">
        <f t="shared" si="5"/>
        <v>5</v>
      </c>
    </row>
    <row r="105" spans="1:57" ht="12.75">
      <c r="A105" s="186"/>
      <c r="B105" s="90" t="s">
        <v>5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>
        <v>1</v>
      </c>
      <c r="AD105" s="39">
        <v>1</v>
      </c>
      <c r="AE105" s="39">
        <v>1</v>
      </c>
      <c r="AF105" s="39">
        <v>1</v>
      </c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97">
        <f t="shared" si="3"/>
        <v>4</v>
      </c>
      <c r="BD105" s="98">
        <f t="shared" si="4"/>
        <v>1</v>
      </c>
      <c r="BE105" s="127">
        <f t="shared" si="5"/>
        <v>4</v>
      </c>
    </row>
    <row r="106" spans="1:57" s="40" customFormat="1" ht="12.75">
      <c r="A106" s="186"/>
      <c r="B106" s="87" t="s">
        <v>6</v>
      </c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>
        <v>3</v>
      </c>
      <c r="AA106" s="36">
        <v>2</v>
      </c>
      <c r="AB106" s="36">
        <v>2</v>
      </c>
      <c r="AC106" s="36">
        <v>3</v>
      </c>
      <c r="AD106" s="36">
        <v>2</v>
      </c>
      <c r="AE106" s="36">
        <v>2</v>
      </c>
      <c r="AF106" s="36">
        <v>1</v>
      </c>
      <c r="AG106" s="36">
        <v>1</v>
      </c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120">
        <f t="shared" si="3"/>
        <v>8</v>
      </c>
      <c r="BD106" s="121">
        <f t="shared" si="4"/>
        <v>2</v>
      </c>
      <c r="BE106" s="128">
        <f t="shared" si="5"/>
        <v>8</v>
      </c>
    </row>
    <row r="107" spans="1:57" ht="12.75">
      <c r="A107" s="186"/>
      <c r="B107" s="90" t="s">
        <v>7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>
        <v>2</v>
      </c>
      <c r="AG107" s="39">
        <v>1</v>
      </c>
      <c r="AH107" s="39">
        <v>1</v>
      </c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97">
        <f t="shared" si="3"/>
        <v>3</v>
      </c>
      <c r="BD107" s="98">
        <f t="shared" si="4"/>
        <v>1.3333333333333333</v>
      </c>
      <c r="BE107" s="127">
        <f t="shared" si="5"/>
        <v>3</v>
      </c>
    </row>
    <row r="108" spans="1:57" s="40" customFormat="1" ht="12.75">
      <c r="A108" s="187"/>
      <c r="B108" s="102" t="s">
        <v>8</v>
      </c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>
        <v>3</v>
      </c>
      <c r="AA108" s="68">
        <v>3</v>
      </c>
      <c r="AB108" s="68">
        <v>2</v>
      </c>
      <c r="AC108" s="68">
        <v>1</v>
      </c>
      <c r="AD108" s="68">
        <v>1</v>
      </c>
      <c r="AE108" s="68">
        <v>1</v>
      </c>
      <c r="AF108" s="68">
        <v>1</v>
      </c>
      <c r="AG108" s="68">
        <v>1</v>
      </c>
      <c r="AH108" s="68">
        <v>1</v>
      </c>
      <c r="AI108" s="68">
        <v>1</v>
      </c>
      <c r="AJ108" s="68">
        <v>1</v>
      </c>
      <c r="AK108" s="68">
        <v>1</v>
      </c>
      <c r="AL108" s="68">
        <v>1</v>
      </c>
      <c r="AM108" s="68">
        <v>1</v>
      </c>
      <c r="AN108" s="68">
        <v>1</v>
      </c>
      <c r="AO108" s="68">
        <v>1</v>
      </c>
      <c r="AP108" s="68">
        <v>1</v>
      </c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129">
        <f t="shared" si="3"/>
        <v>17</v>
      </c>
      <c r="BD108" s="130">
        <f t="shared" si="4"/>
        <v>1.2941176470588236</v>
      </c>
      <c r="BE108" s="73">
        <f t="shared" si="5"/>
        <v>17</v>
      </c>
    </row>
    <row r="109" spans="1:57" ht="12.75">
      <c r="A109" s="182" t="s">
        <v>67</v>
      </c>
      <c r="B109" s="122" t="s">
        <v>1</v>
      </c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>
        <v>1</v>
      </c>
      <c r="AM109" s="93">
        <v>1</v>
      </c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1">
        <f t="shared" si="3"/>
        <v>2</v>
      </c>
      <c r="BD109" s="92">
        <f t="shared" si="4"/>
        <v>1</v>
      </c>
      <c r="BE109" s="101">
        <f t="shared" si="5"/>
        <v>2</v>
      </c>
    </row>
    <row r="110" spans="1:57" s="40" customFormat="1" ht="12.75">
      <c r="A110" s="183"/>
      <c r="B110" s="87" t="s">
        <v>2</v>
      </c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>
        <v>2</v>
      </c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120">
        <f t="shared" si="3"/>
        <v>1</v>
      </c>
      <c r="BD110" s="121">
        <f t="shared" si="4"/>
        <v>2</v>
      </c>
      <c r="BE110" s="128">
        <f t="shared" si="5"/>
        <v>2</v>
      </c>
    </row>
    <row r="111" spans="1:57" ht="12.75">
      <c r="A111" s="183"/>
      <c r="B111" s="90" t="s">
        <v>3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>
        <v>1</v>
      </c>
      <c r="AA111" s="39">
        <v>1</v>
      </c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97">
        <f t="shared" si="3"/>
        <v>2</v>
      </c>
      <c r="BD111" s="98">
        <f t="shared" si="4"/>
        <v>1</v>
      </c>
      <c r="BE111" s="127">
        <f t="shared" si="5"/>
        <v>2</v>
      </c>
    </row>
    <row r="112" spans="1:57" s="40" customFormat="1" ht="12.75">
      <c r="A112" s="183"/>
      <c r="B112" s="87" t="s">
        <v>96</v>
      </c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>
        <v>1</v>
      </c>
      <c r="Z112" s="36">
        <v>1</v>
      </c>
      <c r="AA112" s="36">
        <v>1</v>
      </c>
      <c r="AB112" s="36">
        <v>2</v>
      </c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120">
        <f t="shared" si="3"/>
        <v>4</v>
      </c>
      <c r="BD112" s="121">
        <f t="shared" si="4"/>
        <v>1.25</v>
      </c>
      <c r="BE112" s="128">
        <f t="shared" si="5"/>
        <v>4</v>
      </c>
    </row>
    <row r="113" spans="1:57" ht="12.75">
      <c r="A113" s="183"/>
      <c r="B113" s="90" t="s">
        <v>6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>
        <v>2</v>
      </c>
      <c r="Z113" s="39">
        <v>2</v>
      </c>
      <c r="AA113" s="39">
        <v>1</v>
      </c>
      <c r="AB113" s="39">
        <v>1</v>
      </c>
      <c r="AC113" s="39">
        <v>1</v>
      </c>
      <c r="AD113" s="39">
        <v>1</v>
      </c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97">
        <f t="shared" si="3"/>
        <v>6</v>
      </c>
      <c r="BD113" s="98">
        <f t="shared" si="4"/>
        <v>1.3333333333333333</v>
      </c>
      <c r="BE113" s="127">
        <f t="shared" si="5"/>
        <v>6</v>
      </c>
    </row>
    <row r="114" spans="1:57" s="40" customFormat="1" ht="12.75">
      <c r="A114" s="183"/>
      <c r="B114" s="87" t="s">
        <v>7</v>
      </c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>
        <v>1</v>
      </c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120">
        <f t="shared" si="3"/>
        <v>1</v>
      </c>
      <c r="BD114" s="121">
        <f t="shared" si="4"/>
        <v>1</v>
      </c>
      <c r="BE114" s="128">
        <f t="shared" si="5"/>
        <v>1</v>
      </c>
    </row>
    <row r="115" spans="1:57" ht="12.75">
      <c r="A115" s="184"/>
      <c r="B115" s="123" t="s">
        <v>8</v>
      </c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>
        <v>2</v>
      </c>
      <c r="Z115" s="124">
        <v>2</v>
      </c>
      <c r="AA115" s="124">
        <v>2</v>
      </c>
      <c r="AB115" s="124">
        <v>2</v>
      </c>
      <c r="AC115" s="124">
        <v>1</v>
      </c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124"/>
      <c r="BC115" s="133">
        <f t="shared" si="3"/>
        <v>5</v>
      </c>
      <c r="BD115" s="134">
        <f t="shared" si="4"/>
        <v>1.8</v>
      </c>
      <c r="BE115" s="135">
        <f t="shared" si="5"/>
        <v>5</v>
      </c>
    </row>
    <row r="116" spans="1:57" s="40" customFormat="1" ht="12.75">
      <c r="A116" s="185" t="s">
        <v>68</v>
      </c>
      <c r="B116" s="99" t="s">
        <v>1</v>
      </c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>
        <v>1</v>
      </c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88">
        <f t="shared" si="3"/>
        <v>1</v>
      </c>
      <c r="BD116" s="89">
        <f t="shared" si="4"/>
        <v>1</v>
      </c>
      <c r="BE116" s="100">
        <f t="shared" si="5"/>
        <v>1</v>
      </c>
    </row>
    <row r="117" spans="1:57" ht="12.75">
      <c r="A117" s="186"/>
      <c r="B117" s="90" t="s">
        <v>2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>
        <v>1</v>
      </c>
      <c r="AB117" s="39">
        <v>1</v>
      </c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97">
        <f t="shared" si="3"/>
        <v>2</v>
      </c>
      <c r="BD117" s="98">
        <f t="shared" si="4"/>
        <v>1</v>
      </c>
      <c r="BE117" s="127">
        <f t="shared" si="5"/>
        <v>2</v>
      </c>
    </row>
    <row r="118" spans="1:57" s="40" customFormat="1" ht="12.75">
      <c r="A118" s="186"/>
      <c r="B118" s="87" t="s">
        <v>5</v>
      </c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>
        <v>1</v>
      </c>
      <c r="AC118" s="36">
        <v>1</v>
      </c>
      <c r="AD118" s="36">
        <v>1</v>
      </c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120">
        <f t="shared" si="3"/>
        <v>3</v>
      </c>
      <c r="BD118" s="121">
        <f t="shared" si="4"/>
        <v>1</v>
      </c>
      <c r="BE118" s="128">
        <f t="shared" si="5"/>
        <v>3</v>
      </c>
    </row>
    <row r="119" spans="1:57" ht="12.75">
      <c r="A119" s="186"/>
      <c r="B119" s="90" t="s">
        <v>6</v>
      </c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>
        <v>1</v>
      </c>
      <c r="AA119" s="39">
        <v>4</v>
      </c>
      <c r="AB119" s="39">
        <v>2</v>
      </c>
      <c r="AC119" s="39">
        <v>2</v>
      </c>
      <c r="AD119" s="39">
        <v>1</v>
      </c>
      <c r="AE119" s="39">
        <v>1</v>
      </c>
      <c r="AF119" s="39">
        <v>1</v>
      </c>
      <c r="AG119" s="39">
        <v>1</v>
      </c>
      <c r="AH119" s="39">
        <v>1</v>
      </c>
      <c r="AI119" s="39">
        <v>1</v>
      </c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97">
        <f t="shared" si="3"/>
        <v>10</v>
      </c>
      <c r="BD119" s="98">
        <f t="shared" si="4"/>
        <v>1.5</v>
      </c>
      <c r="BE119" s="127">
        <f t="shared" si="5"/>
        <v>10</v>
      </c>
    </row>
    <row r="120" spans="1:57" s="40" customFormat="1" ht="12.75">
      <c r="A120" s="186"/>
      <c r="B120" s="87" t="s">
        <v>7</v>
      </c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>
        <v>1</v>
      </c>
      <c r="AB120" s="36">
        <v>1</v>
      </c>
      <c r="AC120" s="36">
        <v>1</v>
      </c>
      <c r="AD120" s="36"/>
      <c r="AE120" s="36">
        <v>1</v>
      </c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120">
        <f t="shared" si="3"/>
        <v>4</v>
      </c>
      <c r="BD120" s="121">
        <f t="shared" si="4"/>
        <v>1</v>
      </c>
      <c r="BE120" s="128">
        <f t="shared" si="5"/>
        <v>4</v>
      </c>
    </row>
    <row r="121" spans="1:57" ht="12.75">
      <c r="A121" s="187"/>
      <c r="B121" s="123" t="s">
        <v>8</v>
      </c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>
        <v>2</v>
      </c>
      <c r="AB121" s="124">
        <v>2</v>
      </c>
      <c r="AC121" s="124">
        <v>1</v>
      </c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  <c r="AY121" s="124"/>
      <c r="AZ121" s="124"/>
      <c r="BA121" s="124"/>
      <c r="BB121" s="124"/>
      <c r="BC121" s="133">
        <f t="shared" si="3"/>
        <v>3</v>
      </c>
      <c r="BD121" s="134">
        <f t="shared" si="4"/>
        <v>1.6666666666666667</v>
      </c>
      <c r="BE121" s="135">
        <f t="shared" si="5"/>
        <v>3</v>
      </c>
    </row>
    <row r="122" spans="1:57" s="40" customFormat="1" ht="12.75" customHeight="1">
      <c r="A122" s="182" t="s">
        <v>69</v>
      </c>
      <c r="B122" s="99" t="s">
        <v>1</v>
      </c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>
        <v>1</v>
      </c>
      <c r="Q122" s="69">
        <v>1</v>
      </c>
      <c r="R122" s="69"/>
      <c r="S122" s="69"/>
      <c r="T122" s="69"/>
      <c r="U122" s="69">
        <v>1</v>
      </c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88">
        <f t="shared" si="3"/>
        <v>3</v>
      </c>
      <c r="BD122" s="89">
        <f t="shared" si="4"/>
        <v>1</v>
      </c>
      <c r="BE122" s="100">
        <f t="shared" si="5"/>
        <v>3</v>
      </c>
    </row>
    <row r="123" spans="1:57" ht="12.75">
      <c r="A123" s="183"/>
      <c r="B123" s="90" t="s">
        <v>2</v>
      </c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>
        <v>1</v>
      </c>
      <c r="Q123" s="39">
        <v>2</v>
      </c>
      <c r="R123" s="39">
        <v>2</v>
      </c>
      <c r="S123" s="39">
        <v>1</v>
      </c>
      <c r="T123" s="39"/>
      <c r="U123" s="39">
        <v>1</v>
      </c>
      <c r="V123" s="39">
        <v>1</v>
      </c>
      <c r="W123" s="39">
        <v>1</v>
      </c>
      <c r="X123" s="39">
        <v>1</v>
      </c>
      <c r="Y123" s="39">
        <v>1</v>
      </c>
      <c r="Z123" s="39">
        <v>1</v>
      </c>
      <c r="AA123" s="39">
        <v>1</v>
      </c>
      <c r="AB123" s="39">
        <v>1</v>
      </c>
      <c r="AC123" s="39">
        <v>1</v>
      </c>
      <c r="AD123" s="39">
        <v>1</v>
      </c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97">
        <f t="shared" si="3"/>
        <v>14</v>
      </c>
      <c r="BD123" s="98">
        <f t="shared" si="4"/>
        <v>1.1428571428571428</v>
      </c>
      <c r="BE123" s="127">
        <f t="shared" si="5"/>
        <v>14</v>
      </c>
    </row>
    <row r="124" spans="1:57" s="40" customFormat="1" ht="12.75">
      <c r="A124" s="183"/>
      <c r="B124" s="87" t="s">
        <v>3</v>
      </c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>
        <v>1</v>
      </c>
      <c r="Q124" s="36">
        <v>1</v>
      </c>
      <c r="R124" s="36">
        <v>1</v>
      </c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120">
        <f t="shared" si="3"/>
        <v>3</v>
      </c>
      <c r="BD124" s="121">
        <f t="shared" si="4"/>
        <v>1</v>
      </c>
      <c r="BE124" s="128">
        <f t="shared" si="5"/>
        <v>3</v>
      </c>
    </row>
    <row r="125" spans="1:57" ht="12.75">
      <c r="A125" s="183"/>
      <c r="B125" s="90" t="s">
        <v>96</v>
      </c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>
        <v>1</v>
      </c>
      <c r="Q125" s="39">
        <v>1</v>
      </c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97">
        <f t="shared" si="3"/>
        <v>2</v>
      </c>
      <c r="BD125" s="98">
        <f t="shared" si="4"/>
        <v>1</v>
      </c>
      <c r="BE125" s="127">
        <f t="shared" si="5"/>
        <v>2</v>
      </c>
    </row>
    <row r="126" spans="1:57" s="40" customFormat="1" ht="12.75">
      <c r="A126" s="183"/>
      <c r="B126" s="87" t="s">
        <v>5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>
        <v>1</v>
      </c>
      <c r="S126" s="36"/>
      <c r="T126" s="36">
        <v>1</v>
      </c>
      <c r="U126" s="36">
        <v>1</v>
      </c>
      <c r="V126" s="36">
        <v>1</v>
      </c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120">
        <f t="shared" si="3"/>
        <v>4</v>
      </c>
      <c r="BD126" s="121">
        <f t="shared" si="4"/>
        <v>1</v>
      </c>
      <c r="BE126" s="128">
        <f t="shared" si="5"/>
        <v>4</v>
      </c>
    </row>
    <row r="127" spans="1:57" ht="12.75">
      <c r="A127" s="183"/>
      <c r="B127" s="90" t="s">
        <v>6</v>
      </c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>
        <v>5</v>
      </c>
      <c r="Q127" s="39">
        <v>6</v>
      </c>
      <c r="R127" s="39">
        <v>7</v>
      </c>
      <c r="S127" s="39">
        <v>6</v>
      </c>
      <c r="T127" s="39">
        <v>6</v>
      </c>
      <c r="U127" s="39">
        <v>2</v>
      </c>
      <c r="V127" s="39">
        <v>1</v>
      </c>
      <c r="W127" s="39">
        <v>1</v>
      </c>
      <c r="X127" s="39">
        <v>1</v>
      </c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>
        <v>1</v>
      </c>
      <c r="AY127" s="39"/>
      <c r="AZ127" s="39"/>
      <c r="BA127" s="39"/>
      <c r="BB127" s="39"/>
      <c r="BC127" s="97">
        <f t="shared" si="3"/>
        <v>10</v>
      </c>
      <c r="BD127" s="98">
        <f t="shared" si="4"/>
        <v>3.6</v>
      </c>
      <c r="BE127" s="127">
        <f t="shared" si="5"/>
        <v>10</v>
      </c>
    </row>
    <row r="128" spans="1:57" s="40" customFormat="1" ht="12.75">
      <c r="A128" s="183"/>
      <c r="B128" s="87" t="s">
        <v>7</v>
      </c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>
        <v>1</v>
      </c>
      <c r="Q128" s="36">
        <v>2</v>
      </c>
      <c r="R128" s="36">
        <v>2</v>
      </c>
      <c r="S128" s="36">
        <v>1</v>
      </c>
      <c r="T128" s="36">
        <v>1</v>
      </c>
      <c r="U128" s="36"/>
      <c r="V128" s="36"/>
      <c r="W128" s="36">
        <v>1</v>
      </c>
      <c r="X128" s="36">
        <v>1</v>
      </c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120">
        <f t="shared" si="3"/>
        <v>7</v>
      </c>
      <c r="BD128" s="121">
        <f t="shared" si="4"/>
        <v>1.2857142857142858</v>
      </c>
      <c r="BE128" s="128">
        <f t="shared" si="5"/>
        <v>7</v>
      </c>
    </row>
    <row r="129" spans="1:57" ht="12.75">
      <c r="A129" s="184"/>
      <c r="B129" s="123" t="s">
        <v>8</v>
      </c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>
        <v>3</v>
      </c>
      <c r="Q129" s="124">
        <v>4</v>
      </c>
      <c r="R129" s="124">
        <v>2</v>
      </c>
      <c r="S129" s="124">
        <v>1</v>
      </c>
      <c r="T129" s="124"/>
      <c r="U129" s="124">
        <v>1</v>
      </c>
      <c r="V129" s="124">
        <v>1</v>
      </c>
      <c r="W129" s="124">
        <v>1</v>
      </c>
      <c r="X129" s="124">
        <v>1</v>
      </c>
      <c r="Y129" s="124">
        <v>1</v>
      </c>
      <c r="Z129" s="124">
        <v>1</v>
      </c>
      <c r="AA129" s="124">
        <v>1</v>
      </c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4"/>
      <c r="AO129" s="124"/>
      <c r="AP129" s="124"/>
      <c r="AQ129" s="124"/>
      <c r="AR129" s="124"/>
      <c r="AS129" s="124"/>
      <c r="AT129" s="124"/>
      <c r="AU129" s="124"/>
      <c r="AV129" s="124"/>
      <c r="AW129" s="124"/>
      <c r="AX129" s="124"/>
      <c r="AY129" s="124"/>
      <c r="AZ129" s="124"/>
      <c r="BA129" s="124"/>
      <c r="BB129" s="124"/>
      <c r="BC129" s="133">
        <f t="shared" si="3"/>
        <v>11</v>
      </c>
      <c r="BD129" s="134">
        <f t="shared" si="4"/>
        <v>1.5454545454545454</v>
      </c>
      <c r="BE129" s="135">
        <f t="shared" si="5"/>
        <v>11</v>
      </c>
    </row>
    <row r="130" spans="1:57" s="40" customFormat="1" ht="12.75" customHeight="1">
      <c r="A130" s="185" t="s">
        <v>991</v>
      </c>
      <c r="B130" s="99" t="s">
        <v>1</v>
      </c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>
        <v>5</v>
      </c>
      <c r="AL130" s="69">
        <v>5</v>
      </c>
      <c r="AM130" s="69">
        <v>4</v>
      </c>
      <c r="AN130" s="69">
        <v>3</v>
      </c>
      <c r="AO130" s="69">
        <v>3</v>
      </c>
      <c r="AP130" s="69">
        <v>1</v>
      </c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88">
        <f aca="true" t="shared" si="6" ref="BC130:BC193">COUNTIF(C130:BB130,"&gt;0")</f>
        <v>6</v>
      </c>
      <c r="BD130" s="89">
        <f aca="true" t="shared" si="7" ref="BD130:BD193">SUM(C130:BB130)/BC130</f>
        <v>3.5</v>
      </c>
      <c r="BE130" s="100">
        <f aca="true" t="shared" si="8" ref="BE130:BE193">MAX(D130:BC130)</f>
        <v>6</v>
      </c>
    </row>
    <row r="131" spans="1:57" ht="12.75">
      <c r="A131" s="186"/>
      <c r="B131" s="90" t="s">
        <v>2</v>
      </c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>
        <v>9</v>
      </c>
      <c r="AL131" s="39">
        <v>8</v>
      </c>
      <c r="AM131" s="39">
        <v>7</v>
      </c>
      <c r="AN131" s="39">
        <v>7</v>
      </c>
      <c r="AO131" s="39">
        <v>6</v>
      </c>
      <c r="AP131" s="39">
        <v>4</v>
      </c>
      <c r="AQ131" s="39"/>
      <c r="AR131" s="39"/>
      <c r="AS131" s="39"/>
      <c r="AT131" s="39"/>
      <c r="AU131" s="39"/>
      <c r="AV131" s="39"/>
      <c r="AW131" s="39"/>
      <c r="AX131" s="39"/>
      <c r="AY131" s="39"/>
      <c r="AZ131" s="39">
        <v>1</v>
      </c>
      <c r="BA131" s="39"/>
      <c r="BB131" s="39"/>
      <c r="BC131" s="97">
        <f t="shared" si="6"/>
        <v>7</v>
      </c>
      <c r="BD131" s="98">
        <f t="shared" si="7"/>
        <v>6</v>
      </c>
      <c r="BE131" s="127">
        <f t="shared" si="8"/>
        <v>9</v>
      </c>
    </row>
    <row r="132" spans="1:57" s="40" customFormat="1" ht="12.75">
      <c r="A132" s="186"/>
      <c r="B132" s="87" t="s">
        <v>3</v>
      </c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>
        <v>5</v>
      </c>
      <c r="AL132" s="36">
        <v>5</v>
      </c>
      <c r="AM132" s="36">
        <v>5</v>
      </c>
      <c r="AN132" s="36">
        <v>4</v>
      </c>
      <c r="AO132" s="36">
        <v>3</v>
      </c>
      <c r="AP132" s="36">
        <v>1</v>
      </c>
      <c r="AQ132" s="36">
        <v>1</v>
      </c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120">
        <f t="shared" si="6"/>
        <v>7</v>
      </c>
      <c r="BD132" s="121">
        <f t="shared" si="7"/>
        <v>3.4285714285714284</v>
      </c>
      <c r="BE132" s="128">
        <f t="shared" si="8"/>
        <v>7</v>
      </c>
    </row>
    <row r="133" spans="1:57" ht="12.75">
      <c r="A133" s="186"/>
      <c r="B133" s="90" t="s">
        <v>96</v>
      </c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>
        <v>5</v>
      </c>
      <c r="AL133" s="39">
        <v>4</v>
      </c>
      <c r="AM133" s="39">
        <v>1</v>
      </c>
      <c r="AN133" s="39">
        <v>2</v>
      </c>
      <c r="AO133" s="39">
        <v>2</v>
      </c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97">
        <f t="shared" si="6"/>
        <v>5</v>
      </c>
      <c r="BD133" s="98">
        <f t="shared" si="7"/>
        <v>2.8</v>
      </c>
      <c r="BE133" s="127">
        <f t="shared" si="8"/>
        <v>5</v>
      </c>
    </row>
    <row r="134" spans="1:57" s="40" customFormat="1" ht="12.75">
      <c r="A134" s="186"/>
      <c r="B134" s="87" t="s">
        <v>5</v>
      </c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>
        <v>3</v>
      </c>
      <c r="AL134" s="36">
        <v>3</v>
      </c>
      <c r="AM134" s="36">
        <v>3</v>
      </c>
      <c r="AN134" s="36">
        <v>2</v>
      </c>
      <c r="AO134" s="36">
        <v>3</v>
      </c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120">
        <f t="shared" si="6"/>
        <v>5</v>
      </c>
      <c r="BD134" s="121">
        <f t="shared" si="7"/>
        <v>2.8</v>
      </c>
      <c r="BE134" s="128">
        <f t="shared" si="8"/>
        <v>5</v>
      </c>
    </row>
    <row r="135" spans="1:57" ht="12.75">
      <c r="A135" s="186"/>
      <c r="B135" s="90" t="s">
        <v>6</v>
      </c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>
        <v>21</v>
      </c>
      <c r="AL135" s="39">
        <v>20</v>
      </c>
      <c r="AM135" s="39">
        <v>16</v>
      </c>
      <c r="AN135" s="39">
        <v>15</v>
      </c>
      <c r="AO135" s="39">
        <v>11</v>
      </c>
      <c r="AP135" s="39">
        <v>4</v>
      </c>
      <c r="AQ135" s="39"/>
      <c r="AR135" s="39">
        <v>1</v>
      </c>
      <c r="AS135" s="39"/>
      <c r="AT135" s="39"/>
      <c r="AU135" s="39"/>
      <c r="AV135" s="39"/>
      <c r="AW135" s="39">
        <v>1</v>
      </c>
      <c r="AX135" s="39">
        <v>1</v>
      </c>
      <c r="AY135" s="39">
        <v>1</v>
      </c>
      <c r="AZ135" s="39">
        <v>1</v>
      </c>
      <c r="BA135" s="39"/>
      <c r="BB135" s="39"/>
      <c r="BC135" s="97">
        <f t="shared" si="6"/>
        <v>11</v>
      </c>
      <c r="BD135" s="98">
        <f t="shared" si="7"/>
        <v>8.363636363636363</v>
      </c>
      <c r="BE135" s="127">
        <f t="shared" si="8"/>
        <v>21</v>
      </c>
    </row>
    <row r="136" spans="1:57" s="40" customFormat="1" ht="12.75">
      <c r="A136" s="186"/>
      <c r="B136" s="87" t="s">
        <v>7</v>
      </c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>
        <v>6</v>
      </c>
      <c r="AL136" s="36">
        <v>6</v>
      </c>
      <c r="AM136" s="36">
        <v>5</v>
      </c>
      <c r="AN136" s="36">
        <v>3</v>
      </c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120">
        <f t="shared" si="6"/>
        <v>4</v>
      </c>
      <c r="BD136" s="121">
        <f t="shared" si="7"/>
        <v>5</v>
      </c>
      <c r="BE136" s="128">
        <f t="shared" si="8"/>
        <v>6</v>
      </c>
    </row>
    <row r="137" spans="1:57" ht="12.75">
      <c r="A137" s="187"/>
      <c r="B137" s="123" t="s">
        <v>8</v>
      </c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124">
        <v>37</v>
      </c>
      <c r="AL137" s="124">
        <v>30</v>
      </c>
      <c r="AM137" s="124">
        <v>25</v>
      </c>
      <c r="AN137" s="124">
        <v>16</v>
      </c>
      <c r="AO137" s="124">
        <v>13</v>
      </c>
      <c r="AP137" s="124">
        <v>8</v>
      </c>
      <c r="AQ137" s="124">
        <v>1</v>
      </c>
      <c r="AR137" s="124">
        <v>1</v>
      </c>
      <c r="AS137" s="124">
        <v>1</v>
      </c>
      <c r="AT137" s="124"/>
      <c r="AU137" s="124"/>
      <c r="AV137" s="124"/>
      <c r="AW137" s="124"/>
      <c r="AX137" s="124"/>
      <c r="AY137" s="124">
        <v>3</v>
      </c>
      <c r="AZ137" s="124"/>
      <c r="BA137" s="124"/>
      <c r="BB137" s="124">
        <v>1</v>
      </c>
      <c r="BC137" s="133">
        <f t="shared" si="6"/>
        <v>11</v>
      </c>
      <c r="BD137" s="134">
        <f t="shared" si="7"/>
        <v>12.363636363636363</v>
      </c>
      <c r="BE137" s="135">
        <f t="shared" si="8"/>
        <v>37</v>
      </c>
    </row>
    <row r="138" spans="1:57" s="40" customFormat="1" ht="12.75" customHeight="1">
      <c r="A138" s="182" t="s">
        <v>992</v>
      </c>
      <c r="B138" s="99" t="s">
        <v>1</v>
      </c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>
        <v>1</v>
      </c>
      <c r="AP138" s="69">
        <v>1</v>
      </c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88">
        <f t="shared" si="6"/>
        <v>2</v>
      </c>
      <c r="BD138" s="89">
        <f t="shared" si="7"/>
        <v>1</v>
      </c>
      <c r="BE138" s="100">
        <f t="shared" si="8"/>
        <v>2</v>
      </c>
    </row>
    <row r="139" spans="1:57" ht="12.75">
      <c r="A139" s="183"/>
      <c r="B139" s="90" t="s">
        <v>6</v>
      </c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>
        <v>1</v>
      </c>
      <c r="AG139" s="39">
        <v>1</v>
      </c>
      <c r="AH139" s="39">
        <v>1</v>
      </c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97">
        <f t="shared" si="6"/>
        <v>3</v>
      </c>
      <c r="BD139" s="98">
        <f t="shared" si="7"/>
        <v>1</v>
      </c>
      <c r="BE139" s="127">
        <f t="shared" si="8"/>
        <v>3</v>
      </c>
    </row>
    <row r="140" spans="1:57" s="40" customFormat="1" ht="12.75">
      <c r="A140" s="183"/>
      <c r="B140" s="87" t="s">
        <v>7</v>
      </c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>
        <v>1</v>
      </c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120">
        <f t="shared" si="6"/>
        <v>1</v>
      </c>
      <c r="BD140" s="121">
        <f t="shared" si="7"/>
        <v>1</v>
      </c>
      <c r="BE140" s="128">
        <f t="shared" si="8"/>
        <v>1</v>
      </c>
    </row>
    <row r="141" spans="1:57" ht="12.75">
      <c r="A141" s="183"/>
      <c r="B141" s="90" t="s">
        <v>8</v>
      </c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>
        <v>1</v>
      </c>
      <c r="AG141" s="39">
        <v>1</v>
      </c>
      <c r="AH141" s="39">
        <v>1</v>
      </c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97">
        <f t="shared" si="6"/>
        <v>3</v>
      </c>
      <c r="BD141" s="98">
        <f t="shared" si="7"/>
        <v>1</v>
      </c>
      <c r="BE141" s="127">
        <f t="shared" si="8"/>
        <v>3</v>
      </c>
    </row>
    <row r="142" spans="1:57" s="40" customFormat="1" ht="12.75" customHeight="1">
      <c r="A142" s="185" t="s">
        <v>70</v>
      </c>
      <c r="B142" s="99" t="s">
        <v>1</v>
      </c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>
        <v>2</v>
      </c>
      <c r="U142" s="69">
        <v>2</v>
      </c>
      <c r="V142" s="69">
        <v>1</v>
      </c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88">
        <f t="shared" si="6"/>
        <v>3</v>
      </c>
      <c r="BD142" s="89">
        <f t="shared" si="7"/>
        <v>1.6666666666666667</v>
      </c>
      <c r="BE142" s="100">
        <f t="shared" si="8"/>
        <v>3</v>
      </c>
    </row>
    <row r="143" spans="1:57" ht="12.75">
      <c r="A143" s="186"/>
      <c r="B143" s="90" t="s">
        <v>2</v>
      </c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>
        <v>3</v>
      </c>
      <c r="T143" s="39"/>
      <c r="U143" s="39">
        <v>1</v>
      </c>
      <c r="V143" s="39">
        <v>1</v>
      </c>
      <c r="W143" s="39">
        <v>1</v>
      </c>
      <c r="X143" s="39">
        <v>1</v>
      </c>
      <c r="Y143" s="39">
        <v>1</v>
      </c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97">
        <f t="shared" si="6"/>
        <v>6</v>
      </c>
      <c r="BD143" s="98">
        <f t="shared" si="7"/>
        <v>1.3333333333333333</v>
      </c>
      <c r="BE143" s="127">
        <f t="shared" si="8"/>
        <v>6</v>
      </c>
    </row>
    <row r="144" spans="1:57" s="40" customFormat="1" ht="12.75">
      <c r="A144" s="186"/>
      <c r="B144" s="87" t="s">
        <v>3</v>
      </c>
      <c r="C144" s="36"/>
      <c r="D144" s="36"/>
      <c r="E144" s="36"/>
      <c r="F144" s="36">
        <v>1</v>
      </c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>
        <v>1</v>
      </c>
      <c r="W144" s="36">
        <v>1</v>
      </c>
      <c r="X144" s="36">
        <v>1</v>
      </c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120">
        <f t="shared" si="6"/>
        <v>4</v>
      </c>
      <c r="BD144" s="121">
        <f t="shared" si="7"/>
        <v>1</v>
      </c>
      <c r="BE144" s="128">
        <f t="shared" si="8"/>
        <v>4</v>
      </c>
    </row>
    <row r="145" spans="1:57" ht="12.75">
      <c r="A145" s="186"/>
      <c r="B145" s="90" t="s">
        <v>96</v>
      </c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>
        <v>2</v>
      </c>
      <c r="Y145" s="39">
        <v>2</v>
      </c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97">
        <f t="shared" si="6"/>
        <v>2</v>
      </c>
      <c r="BD145" s="98">
        <f t="shared" si="7"/>
        <v>2</v>
      </c>
      <c r="BE145" s="127">
        <f t="shared" si="8"/>
        <v>2</v>
      </c>
    </row>
    <row r="146" spans="1:57" s="40" customFormat="1" ht="12.75">
      <c r="A146" s="186"/>
      <c r="B146" s="87" t="s">
        <v>6</v>
      </c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>
        <v>4</v>
      </c>
      <c r="T146" s="36">
        <v>4</v>
      </c>
      <c r="U146" s="36">
        <v>4</v>
      </c>
      <c r="V146" s="36">
        <v>3</v>
      </c>
      <c r="W146" s="36">
        <v>3</v>
      </c>
      <c r="X146" s="36">
        <v>1</v>
      </c>
      <c r="Y146" s="36">
        <v>1</v>
      </c>
      <c r="Z146" s="36">
        <v>2</v>
      </c>
      <c r="AA146" s="36">
        <v>3</v>
      </c>
      <c r="AB146" s="36">
        <v>2</v>
      </c>
      <c r="AC146" s="36">
        <v>2</v>
      </c>
      <c r="AD146" s="36">
        <v>1</v>
      </c>
      <c r="AE146" s="36">
        <v>1</v>
      </c>
      <c r="AF146" s="36">
        <v>1</v>
      </c>
      <c r="AG146" s="36">
        <v>1</v>
      </c>
      <c r="AH146" s="36">
        <v>1</v>
      </c>
      <c r="AI146" s="36">
        <v>1</v>
      </c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120">
        <f t="shared" si="6"/>
        <v>17</v>
      </c>
      <c r="BD146" s="121">
        <f t="shared" si="7"/>
        <v>2.0588235294117645</v>
      </c>
      <c r="BE146" s="128">
        <f t="shared" si="8"/>
        <v>17</v>
      </c>
    </row>
    <row r="147" spans="1:57" ht="12.75">
      <c r="A147" s="186"/>
      <c r="B147" s="90" t="s">
        <v>7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>
        <v>1</v>
      </c>
      <c r="Z147" s="39">
        <v>1</v>
      </c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97">
        <f t="shared" si="6"/>
        <v>2</v>
      </c>
      <c r="BD147" s="98">
        <f t="shared" si="7"/>
        <v>1</v>
      </c>
      <c r="BE147" s="127">
        <f t="shared" si="8"/>
        <v>2</v>
      </c>
    </row>
    <row r="148" spans="1:57" s="40" customFormat="1" ht="12.75">
      <c r="A148" s="187"/>
      <c r="B148" s="102" t="s">
        <v>8</v>
      </c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>
        <v>4</v>
      </c>
      <c r="T148" s="68">
        <v>2</v>
      </c>
      <c r="U148" s="68">
        <v>1</v>
      </c>
      <c r="V148" s="68">
        <v>1</v>
      </c>
      <c r="W148" s="68">
        <v>1</v>
      </c>
      <c r="X148" s="68">
        <v>2</v>
      </c>
      <c r="Y148" s="68">
        <v>1</v>
      </c>
      <c r="Z148" s="68">
        <v>1</v>
      </c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129">
        <f t="shared" si="6"/>
        <v>8</v>
      </c>
      <c r="BD148" s="130">
        <f t="shared" si="7"/>
        <v>1.625</v>
      </c>
      <c r="BE148" s="73">
        <f t="shared" si="8"/>
        <v>8</v>
      </c>
    </row>
    <row r="149" spans="1:57" ht="12.75">
      <c r="A149" s="131" t="s">
        <v>71</v>
      </c>
      <c r="B149" s="136" t="s">
        <v>8</v>
      </c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>
        <v>1</v>
      </c>
      <c r="W149" s="70">
        <v>1</v>
      </c>
      <c r="X149" s="70">
        <v>1</v>
      </c>
      <c r="Y149" s="70">
        <v>1</v>
      </c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125">
        <f t="shared" si="6"/>
        <v>4</v>
      </c>
      <c r="BD149" s="126">
        <f t="shared" si="7"/>
        <v>1</v>
      </c>
      <c r="BE149" s="71">
        <f t="shared" si="8"/>
        <v>4</v>
      </c>
    </row>
    <row r="150" spans="1:57" s="40" customFormat="1" ht="12.75">
      <c r="A150" s="185" t="s">
        <v>72</v>
      </c>
      <c r="B150" s="99" t="s">
        <v>2</v>
      </c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>
        <v>1</v>
      </c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88">
        <f t="shared" si="6"/>
        <v>1</v>
      </c>
      <c r="BD150" s="89">
        <f t="shared" si="7"/>
        <v>1</v>
      </c>
      <c r="BE150" s="100">
        <f t="shared" si="8"/>
        <v>1</v>
      </c>
    </row>
    <row r="151" spans="1:57" ht="12.75">
      <c r="A151" s="186"/>
      <c r="B151" s="90" t="s">
        <v>5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>
        <v>1</v>
      </c>
      <c r="W151" s="39">
        <v>1</v>
      </c>
      <c r="X151" s="39">
        <v>1</v>
      </c>
      <c r="Y151" s="39">
        <v>1</v>
      </c>
      <c r="Z151" s="39">
        <v>1</v>
      </c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97">
        <f t="shared" si="6"/>
        <v>5</v>
      </c>
      <c r="BD151" s="98">
        <f t="shared" si="7"/>
        <v>1</v>
      </c>
      <c r="BE151" s="127">
        <f t="shared" si="8"/>
        <v>5</v>
      </c>
    </row>
    <row r="152" spans="1:57" s="40" customFormat="1" ht="12.75">
      <c r="A152" s="186"/>
      <c r="B152" s="87" t="s">
        <v>7</v>
      </c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>
        <v>3</v>
      </c>
      <c r="X152" s="36">
        <v>1</v>
      </c>
      <c r="Y152" s="36">
        <v>1</v>
      </c>
      <c r="Z152" s="36">
        <v>1</v>
      </c>
      <c r="AA152" s="36">
        <v>1</v>
      </c>
      <c r="AB152" s="36">
        <v>1</v>
      </c>
      <c r="AC152" s="36">
        <v>1</v>
      </c>
      <c r="AD152" s="36"/>
      <c r="AE152" s="36">
        <v>1</v>
      </c>
      <c r="AF152" s="36"/>
      <c r="AG152" s="36"/>
      <c r="AH152" s="36">
        <v>1</v>
      </c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120">
        <f t="shared" si="6"/>
        <v>9</v>
      </c>
      <c r="BD152" s="121">
        <f t="shared" si="7"/>
        <v>1.2222222222222223</v>
      </c>
      <c r="BE152" s="128">
        <f t="shared" si="8"/>
        <v>9</v>
      </c>
    </row>
    <row r="153" spans="1:57" ht="12.75">
      <c r="A153" s="187"/>
      <c r="B153" s="123" t="s">
        <v>8</v>
      </c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>
        <v>1</v>
      </c>
      <c r="X153" s="124">
        <v>2</v>
      </c>
      <c r="Y153" s="124">
        <v>1</v>
      </c>
      <c r="Z153" s="124">
        <v>1</v>
      </c>
      <c r="AA153" s="124"/>
      <c r="AB153" s="124"/>
      <c r="AC153" s="124"/>
      <c r="AD153" s="124"/>
      <c r="AE153" s="124"/>
      <c r="AF153" s="124"/>
      <c r="AG153" s="124">
        <v>1</v>
      </c>
      <c r="AH153" s="124"/>
      <c r="AI153" s="124"/>
      <c r="AJ153" s="124"/>
      <c r="AK153" s="124"/>
      <c r="AL153" s="124"/>
      <c r="AM153" s="124"/>
      <c r="AN153" s="124"/>
      <c r="AO153" s="124"/>
      <c r="AP153" s="124"/>
      <c r="AQ153" s="124"/>
      <c r="AR153" s="124"/>
      <c r="AS153" s="124"/>
      <c r="AT153" s="124"/>
      <c r="AU153" s="124"/>
      <c r="AV153" s="124"/>
      <c r="AW153" s="124"/>
      <c r="AX153" s="124"/>
      <c r="AY153" s="124"/>
      <c r="AZ153" s="124"/>
      <c r="BA153" s="124"/>
      <c r="BB153" s="124"/>
      <c r="BC153" s="133">
        <f t="shared" si="6"/>
        <v>5</v>
      </c>
      <c r="BD153" s="134">
        <f t="shared" si="7"/>
        <v>1.2</v>
      </c>
      <c r="BE153" s="135">
        <f t="shared" si="8"/>
        <v>5</v>
      </c>
    </row>
    <row r="154" spans="1:57" s="40" customFormat="1" ht="12.75" customHeight="1">
      <c r="A154" s="182" t="s">
        <v>993</v>
      </c>
      <c r="B154" s="99" t="s">
        <v>1</v>
      </c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>
        <v>2</v>
      </c>
      <c r="AE154" s="69">
        <v>1</v>
      </c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88">
        <f t="shared" si="6"/>
        <v>2</v>
      </c>
      <c r="BD154" s="89">
        <f t="shared" si="7"/>
        <v>1.5</v>
      </c>
      <c r="BE154" s="100">
        <f t="shared" si="8"/>
        <v>2</v>
      </c>
    </row>
    <row r="155" spans="1:57" ht="12.75">
      <c r="A155" s="183"/>
      <c r="B155" s="90" t="s">
        <v>2</v>
      </c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>
        <v>2</v>
      </c>
      <c r="AE155" s="39">
        <v>2</v>
      </c>
      <c r="AF155" s="39">
        <v>1</v>
      </c>
      <c r="AG155" s="39">
        <v>1</v>
      </c>
      <c r="AH155" s="39">
        <v>1</v>
      </c>
      <c r="AI155" s="39">
        <v>1</v>
      </c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97">
        <f t="shared" si="6"/>
        <v>6</v>
      </c>
      <c r="BD155" s="98">
        <f t="shared" si="7"/>
        <v>1.3333333333333333</v>
      </c>
      <c r="BE155" s="127">
        <f t="shared" si="8"/>
        <v>6</v>
      </c>
    </row>
    <row r="156" spans="1:57" s="40" customFormat="1" ht="12.75">
      <c r="A156" s="183"/>
      <c r="B156" s="87" t="s">
        <v>3</v>
      </c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>
        <v>1</v>
      </c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120">
        <f t="shared" si="6"/>
        <v>1</v>
      </c>
      <c r="BD156" s="121">
        <f t="shared" si="7"/>
        <v>1</v>
      </c>
      <c r="BE156" s="128">
        <f t="shared" si="8"/>
        <v>1</v>
      </c>
    </row>
    <row r="157" spans="1:57" ht="12.75">
      <c r="A157" s="183"/>
      <c r="B157" s="90" t="s">
        <v>5</v>
      </c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>
        <v>1</v>
      </c>
      <c r="AG157" s="39">
        <v>1</v>
      </c>
      <c r="AH157" s="39">
        <v>1</v>
      </c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97">
        <f t="shared" si="6"/>
        <v>3</v>
      </c>
      <c r="BD157" s="98">
        <f t="shared" si="7"/>
        <v>1</v>
      </c>
      <c r="BE157" s="127">
        <f t="shared" si="8"/>
        <v>3</v>
      </c>
    </row>
    <row r="158" spans="1:57" s="40" customFormat="1" ht="12.75">
      <c r="A158" s="183"/>
      <c r="B158" s="87" t="s">
        <v>6</v>
      </c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>
        <v>4</v>
      </c>
      <c r="AE158" s="36">
        <v>3</v>
      </c>
      <c r="AF158" s="36">
        <v>2</v>
      </c>
      <c r="AG158" s="36">
        <v>3</v>
      </c>
      <c r="AH158" s="36">
        <v>4</v>
      </c>
      <c r="AI158" s="36">
        <v>1</v>
      </c>
      <c r="AJ158" s="36">
        <v>1</v>
      </c>
      <c r="AK158" s="36">
        <v>1</v>
      </c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120">
        <f t="shared" si="6"/>
        <v>8</v>
      </c>
      <c r="BD158" s="121">
        <f t="shared" si="7"/>
        <v>2.375</v>
      </c>
      <c r="BE158" s="128">
        <f t="shared" si="8"/>
        <v>8</v>
      </c>
    </row>
    <row r="159" spans="1:57" ht="12.75">
      <c r="A159" s="183"/>
      <c r="B159" s="90" t="s">
        <v>7</v>
      </c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>
        <v>1</v>
      </c>
      <c r="AI159" s="39">
        <v>2</v>
      </c>
      <c r="AJ159" s="39">
        <v>1</v>
      </c>
      <c r="AK159" s="39">
        <v>2</v>
      </c>
      <c r="AL159" s="39">
        <v>2</v>
      </c>
      <c r="AM159" s="39">
        <v>1</v>
      </c>
      <c r="AN159" s="39">
        <v>1</v>
      </c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97">
        <f t="shared" si="6"/>
        <v>7</v>
      </c>
      <c r="BD159" s="98">
        <f t="shared" si="7"/>
        <v>1.4285714285714286</v>
      </c>
      <c r="BE159" s="127">
        <f t="shared" si="8"/>
        <v>7</v>
      </c>
    </row>
    <row r="160" spans="1:57" s="40" customFormat="1" ht="12.75">
      <c r="A160" s="184"/>
      <c r="B160" s="102" t="s">
        <v>8</v>
      </c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>
        <v>4</v>
      </c>
      <c r="AE160" s="68">
        <v>4</v>
      </c>
      <c r="AF160" s="68">
        <v>3</v>
      </c>
      <c r="AG160" s="68">
        <v>2</v>
      </c>
      <c r="AH160" s="68">
        <v>1</v>
      </c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129">
        <f t="shared" si="6"/>
        <v>5</v>
      </c>
      <c r="BD160" s="130">
        <f t="shared" si="7"/>
        <v>2.8</v>
      </c>
      <c r="BE160" s="73">
        <f t="shared" si="8"/>
        <v>5</v>
      </c>
    </row>
    <row r="161" spans="1:57" ht="12.75">
      <c r="A161" s="185" t="s">
        <v>73</v>
      </c>
      <c r="B161" s="122" t="s">
        <v>6</v>
      </c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>
        <v>1</v>
      </c>
      <c r="W161" s="93">
        <v>2</v>
      </c>
      <c r="X161" s="93">
        <v>2</v>
      </c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  <c r="AJ161" s="93"/>
      <c r="AK161" s="93"/>
      <c r="AL161" s="93"/>
      <c r="AM161" s="93"/>
      <c r="AN161" s="93"/>
      <c r="AO161" s="93"/>
      <c r="AP161" s="93"/>
      <c r="AQ161" s="93"/>
      <c r="AR161" s="93"/>
      <c r="AS161" s="93"/>
      <c r="AT161" s="93"/>
      <c r="AU161" s="93"/>
      <c r="AV161" s="93"/>
      <c r="AW161" s="93"/>
      <c r="AX161" s="93"/>
      <c r="AY161" s="93"/>
      <c r="AZ161" s="93"/>
      <c r="BA161" s="93"/>
      <c r="BB161" s="93"/>
      <c r="BC161" s="91">
        <f t="shared" si="6"/>
        <v>3</v>
      </c>
      <c r="BD161" s="92">
        <f t="shared" si="7"/>
        <v>1.6666666666666667</v>
      </c>
      <c r="BE161" s="101">
        <f t="shared" si="8"/>
        <v>3</v>
      </c>
    </row>
    <row r="162" spans="1:57" s="40" customFormat="1" ht="12.75">
      <c r="A162" s="187"/>
      <c r="B162" s="102" t="s">
        <v>8</v>
      </c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>
        <v>1</v>
      </c>
      <c r="U162" s="68">
        <v>1</v>
      </c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129">
        <f t="shared" si="6"/>
        <v>2</v>
      </c>
      <c r="BD162" s="130">
        <f t="shared" si="7"/>
        <v>1</v>
      </c>
      <c r="BE162" s="73">
        <f t="shared" si="8"/>
        <v>2</v>
      </c>
    </row>
    <row r="163" spans="1:57" ht="12.75" customHeight="1">
      <c r="A163" s="182" t="s">
        <v>994</v>
      </c>
      <c r="B163" s="122" t="s">
        <v>2</v>
      </c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AI163" s="93"/>
      <c r="AJ163" s="93"/>
      <c r="AK163" s="93"/>
      <c r="AL163" s="93"/>
      <c r="AM163" s="93"/>
      <c r="AN163" s="93"/>
      <c r="AO163" s="93"/>
      <c r="AP163" s="93"/>
      <c r="AQ163" s="93"/>
      <c r="AR163" s="93"/>
      <c r="AS163" s="93"/>
      <c r="AT163" s="93"/>
      <c r="AU163" s="93"/>
      <c r="AV163" s="93"/>
      <c r="AW163" s="93"/>
      <c r="AX163" s="93"/>
      <c r="AY163" s="93"/>
      <c r="AZ163" s="93">
        <v>1</v>
      </c>
      <c r="BA163" s="93"/>
      <c r="BB163" s="93"/>
      <c r="BC163" s="91">
        <f t="shared" si="6"/>
        <v>1</v>
      </c>
      <c r="BD163" s="92">
        <f t="shared" si="7"/>
        <v>1</v>
      </c>
      <c r="BE163" s="101">
        <f t="shared" si="8"/>
        <v>1</v>
      </c>
    </row>
    <row r="164" spans="1:57" s="40" customFormat="1" ht="12.75">
      <c r="A164" s="183"/>
      <c r="B164" s="87" t="s">
        <v>3</v>
      </c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>
        <v>1</v>
      </c>
      <c r="BA164" s="36"/>
      <c r="BB164" s="36"/>
      <c r="BC164" s="120">
        <f t="shared" si="6"/>
        <v>1</v>
      </c>
      <c r="BD164" s="121">
        <f t="shared" si="7"/>
        <v>1</v>
      </c>
      <c r="BE164" s="128">
        <f t="shared" si="8"/>
        <v>1</v>
      </c>
    </row>
    <row r="165" spans="1:57" ht="12.75">
      <c r="A165" s="183"/>
      <c r="B165" s="90" t="s">
        <v>96</v>
      </c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>
        <v>4</v>
      </c>
      <c r="AV165" s="39">
        <v>3</v>
      </c>
      <c r="AW165" s="39">
        <v>4</v>
      </c>
      <c r="AX165" s="39">
        <v>3</v>
      </c>
      <c r="AY165" s="39">
        <v>2</v>
      </c>
      <c r="AZ165" s="39">
        <v>1</v>
      </c>
      <c r="BA165" s="39">
        <v>1</v>
      </c>
      <c r="BB165" s="39">
        <v>1</v>
      </c>
      <c r="BC165" s="97">
        <f t="shared" si="6"/>
        <v>8</v>
      </c>
      <c r="BD165" s="98">
        <f t="shared" si="7"/>
        <v>2.375</v>
      </c>
      <c r="BE165" s="127">
        <f t="shared" si="8"/>
        <v>8</v>
      </c>
    </row>
    <row r="166" spans="1:57" s="40" customFormat="1" ht="12.75">
      <c r="A166" s="183"/>
      <c r="B166" s="87" t="s">
        <v>6</v>
      </c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>
        <v>1</v>
      </c>
      <c r="BA166" s="36"/>
      <c r="BB166" s="36"/>
      <c r="BC166" s="120">
        <f t="shared" si="6"/>
        <v>1</v>
      </c>
      <c r="BD166" s="121">
        <f t="shared" si="7"/>
        <v>1</v>
      </c>
      <c r="BE166" s="128">
        <f t="shared" si="8"/>
        <v>1</v>
      </c>
    </row>
    <row r="167" spans="1:57" ht="12.75">
      <c r="A167" s="184"/>
      <c r="B167" s="123" t="s">
        <v>8</v>
      </c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  <c r="AA167" s="124"/>
      <c r="AB167" s="124"/>
      <c r="AC167" s="124"/>
      <c r="AD167" s="124"/>
      <c r="AE167" s="124"/>
      <c r="AF167" s="124"/>
      <c r="AG167" s="124"/>
      <c r="AH167" s="124"/>
      <c r="AI167" s="124"/>
      <c r="AJ167" s="124"/>
      <c r="AK167" s="124"/>
      <c r="AL167" s="124"/>
      <c r="AM167" s="124"/>
      <c r="AN167" s="124"/>
      <c r="AO167" s="124"/>
      <c r="AP167" s="124"/>
      <c r="AQ167" s="124"/>
      <c r="AR167" s="124"/>
      <c r="AS167" s="124"/>
      <c r="AT167" s="124"/>
      <c r="AU167" s="124"/>
      <c r="AV167" s="124"/>
      <c r="AW167" s="124"/>
      <c r="AX167" s="124"/>
      <c r="AY167" s="124"/>
      <c r="AZ167" s="124">
        <v>1</v>
      </c>
      <c r="BA167" s="124"/>
      <c r="BB167" s="124"/>
      <c r="BC167" s="133">
        <f t="shared" si="6"/>
        <v>1</v>
      </c>
      <c r="BD167" s="134">
        <f t="shared" si="7"/>
        <v>1</v>
      </c>
      <c r="BE167" s="135">
        <f t="shared" si="8"/>
        <v>1</v>
      </c>
    </row>
    <row r="168" spans="1:57" s="40" customFormat="1" ht="12.75" customHeight="1">
      <c r="A168" s="185" t="s">
        <v>995</v>
      </c>
      <c r="B168" s="99" t="s">
        <v>1</v>
      </c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>
        <v>1</v>
      </c>
      <c r="BA168" s="69">
        <v>1</v>
      </c>
      <c r="BB168" s="69">
        <v>1</v>
      </c>
      <c r="BC168" s="88">
        <f t="shared" si="6"/>
        <v>3</v>
      </c>
      <c r="BD168" s="89">
        <f t="shared" si="7"/>
        <v>1</v>
      </c>
      <c r="BE168" s="100">
        <f t="shared" si="8"/>
        <v>3</v>
      </c>
    </row>
    <row r="169" spans="1:57" ht="12.75">
      <c r="A169" s="186"/>
      <c r="B169" s="90" t="s">
        <v>2</v>
      </c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>
        <v>1</v>
      </c>
      <c r="AW169" s="39"/>
      <c r="AX169" s="39">
        <v>1</v>
      </c>
      <c r="AY169" s="39"/>
      <c r="AZ169" s="39"/>
      <c r="BA169" s="39"/>
      <c r="BB169" s="39"/>
      <c r="BC169" s="97">
        <f t="shared" si="6"/>
        <v>2</v>
      </c>
      <c r="BD169" s="98">
        <f t="shared" si="7"/>
        <v>1</v>
      </c>
      <c r="BE169" s="127">
        <f t="shared" si="8"/>
        <v>2</v>
      </c>
    </row>
    <row r="170" spans="1:57" s="40" customFormat="1" ht="12.75">
      <c r="A170" s="186"/>
      <c r="B170" s="87" t="s">
        <v>96</v>
      </c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>
        <v>1</v>
      </c>
      <c r="BA170" s="36"/>
      <c r="BB170" s="36"/>
      <c r="BC170" s="120">
        <f t="shared" si="6"/>
        <v>1</v>
      </c>
      <c r="BD170" s="121">
        <f t="shared" si="7"/>
        <v>1</v>
      </c>
      <c r="BE170" s="128">
        <f t="shared" si="8"/>
        <v>1</v>
      </c>
    </row>
    <row r="171" spans="1:57" ht="12.75">
      <c r="A171" s="186"/>
      <c r="B171" s="90" t="s">
        <v>6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>
        <v>7</v>
      </c>
      <c r="AW171" s="39">
        <v>2</v>
      </c>
      <c r="AX171" s="39">
        <v>1</v>
      </c>
      <c r="AY171" s="39">
        <v>1</v>
      </c>
      <c r="AZ171" s="39">
        <v>1</v>
      </c>
      <c r="BA171" s="39"/>
      <c r="BB171" s="39"/>
      <c r="BC171" s="97">
        <f t="shared" si="6"/>
        <v>5</v>
      </c>
      <c r="BD171" s="98">
        <f t="shared" si="7"/>
        <v>2.4</v>
      </c>
      <c r="BE171" s="127">
        <f t="shared" si="8"/>
        <v>7</v>
      </c>
    </row>
    <row r="172" spans="1:57" s="40" customFormat="1" ht="12.75">
      <c r="A172" s="187"/>
      <c r="B172" s="102" t="s">
        <v>8</v>
      </c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>
        <v>1</v>
      </c>
      <c r="AW172" s="68">
        <v>1</v>
      </c>
      <c r="AX172" s="68">
        <v>1</v>
      </c>
      <c r="AY172" s="68">
        <v>1</v>
      </c>
      <c r="AZ172" s="68"/>
      <c r="BA172" s="68"/>
      <c r="BB172" s="68"/>
      <c r="BC172" s="129">
        <f t="shared" si="6"/>
        <v>4</v>
      </c>
      <c r="BD172" s="130">
        <f t="shared" si="7"/>
        <v>1</v>
      </c>
      <c r="BE172" s="73">
        <f t="shared" si="8"/>
        <v>4</v>
      </c>
    </row>
    <row r="173" spans="1:57" ht="12.75">
      <c r="A173" s="182" t="s">
        <v>74</v>
      </c>
      <c r="B173" s="122" t="s">
        <v>1</v>
      </c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F173" s="93">
        <v>1</v>
      </c>
      <c r="AG173" s="93">
        <v>1</v>
      </c>
      <c r="AH173" s="93">
        <v>1</v>
      </c>
      <c r="AI173" s="93"/>
      <c r="AJ173" s="93"/>
      <c r="AK173" s="93"/>
      <c r="AL173" s="93"/>
      <c r="AM173" s="93"/>
      <c r="AN173" s="93"/>
      <c r="AO173" s="93"/>
      <c r="AP173" s="93"/>
      <c r="AQ173" s="93"/>
      <c r="AR173" s="93"/>
      <c r="AS173" s="93"/>
      <c r="AT173" s="93"/>
      <c r="AU173" s="93"/>
      <c r="AV173" s="93"/>
      <c r="AW173" s="93"/>
      <c r="AX173" s="93"/>
      <c r="AY173" s="93"/>
      <c r="AZ173" s="93"/>
      <c r="BA173" s="93"/>
      <c r="BB173" s="93"/>
      <c r="BC173" s="91">
        <f t="shared" si="6"/>
        <v>3</v>
      </c>
      <c r="BD173" s="92">
        <f t="shared" si="7"/>
        <v>1</v>
      </c>
      <c r="BE173" s="101">
        <f t="shared" si="8"/>
        <v>3</v>
      </c>
    </row>
    <row r="174" spans="1:57" s="40" customFormat="1" ht="12.75">
      <c r="A174" s="183"/>
      <c r="B174" s="87" t="s">
        <v>2</v>
      </c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>
        <v>1</v>
      </c>
      <c r="Y174" s="36">
        <v>1</v>
      </c>
      <c r="Z174" s="36"/>
      <c r="AA174" s="36">
        <v>1</v>
      </c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120">
        <f t="shared" si="6"/>
        <v>3</v>
      </c>
      <c r="BD174" s="121">
        <f t="shared" si="7"/>
        <v>1</v>
      </c>
      <c r="BE174" s="128">
        <f t="shared" si="8"/>
        <v>3</v>
      </c>
    </row>
    <row r="175" spans="1:57" ht="12.75">
      <c r="A175" s="183"/>
      <c r="B175" s="90" t="s">
        <v>96</v>
      </c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>
        <v>1</v>
      </c>
      <c r="V175" s="39">
        <v>1</v>
      </c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97">
        <f t="shared" si="6"/>
        <v>2</v>
      </c>
      <c r="BD175" s="98">
        <f t="shared" si="7"/>
        <v>1</v>
      </c>
      <c r="BE175" s="127">
        <f t="shared" si="8"/>
        <v>2</v>
      </c>
    </row>
    <row r="176" spans="1:57" s="40" customFormat="1" ht="12.75">
      <c r="A176" s="183"/>
      <c r="B176" s="87" t="s">
        <v>5</v>
      </c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>
        <v>1</v>
      </c>
      <c r="AN176" s="36"/>
      <c r="AO176" s="36">
        <v>1</v>
      </c>
      <c r="AP176" s="36">
        <v>1</v>
      </c>
      <c r="AQ176" s="36">
        <v>1</v>
      </c>
      <c r="AR176" s="36">
        <v>1</v>
      </c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120">
        <f t="shared" si="6"/>
        <v>5</v>
      </c>
      <c r="BD176" s="121">
        <f t="shared" si="7"/>
        <v>1</v>
      </c>
      <c r="BE176" s="128">
        <f t="shared" si="8"/>
        <v>5</v>
      </c>
    </row>
    <row r="177" spans="1:57" ht="12.75">
      <c r="A177" s="183"/>
      <c r="B177" s="90" t="s">
        <v>6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>
        <v>1</v>
      </c>
      <c r="V177" s="39">
        <v>2</v>
      </c>
      <c r="W177" s="39">
        <v>2</v>
      </c>
      <c r="X177" s="39">
        <v>2</v>
      </c>
      <c r="Y177" s="39">
        <v>2</v>
      </c>
      <c r="Z177" s="39"/>
      <c r="AA177" s="39">
        <v>1</v>
      </c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>
        <v>1</v>
      </c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97">
        <f t="shared" si="6"/>
        <v>7</v>
      </c>
      <c r="BD177" s="98">
        <f t="shared" si="7"/>
        <v>1.5714285714285714</v>
      </c>
      <c r="BE177" s="127">
        <f t="shared" si="8"/>
        <v>7</v>
      </c>
    </row>
    <row r="178" spans="1:57" s="40" customFormat="1" ht="12.75">
      <c r="A178" s="183"/>
      <c r="B178" s="87" t="s">
        <v>7</v>
      </c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>
        <v>1</v>
      </c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120">
        <f t="shared" si="6"/>
        <v>1</v>
      </c>
      <c r="BD178" s="121">
        <f t="shared" si="7"/>
        <v>1</v>
      </c>
      <c r="BE178" s="128">
        <f t="shared" si="8"/>
        <v>1</v>
      </c>
    </row>
    <row r="179" spans="1:57" ht="12.75">
      <c r="A179" s="184"/>
      <c r="B179" s="123" t="s">
        <v>8</v>
      </c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  <c r="T179" s="124"/>
      <c r="U179" s="124">
        <v>3</v>
      </c>
      <c r="V179" s="124">
        <v>3</v>
      </c>
      <c r="W179" s="124">
        <v>2</v>
      </c>
      <c r="X179" s="124">
        <v>1</v>
      </c>
      <c r="Y179" s="124">
        <v>1</v>
      </c>
      <c r="Z179" s="124">
        <v>1</v>
      </c>
      <c r="AA179" s="124">
        <v>1</v>
      </c>
      <c r="AB179" s="124">
        <v>1</v>
      </c>
      <c r="AC179" s="124">
        <v>1</v>
      </c>
      <c r="AD179" s="124"/>
      <c r="AE179" s="124"/>
      <c r="AF179" s="124"/>
      <c r="AG179" s="124"/>
      <c r="AH179" s="124"/>
      <c r="AI179" s="124"/>
      <c r="AJ179" s="124"/>
      <c r="AK179" s="124"/>
      <c r="AL179" s="124"/>
      <c r="AM179" s="124"/>
      <c r="AN179" s="124"/>
      <c r="AO179" s="124"/>
      <c r="AP179" s="124"/>
      <c r="AQ179" s="124"/>
      <c r="AR179" s="124"/>
      <c r="AS179" s="124"/>
      <c r="AT179" s="124"/>
      <c r="AU179" s="124"/>
      <c r="AV179" s="124"/>
      <c r="AW179" s="124"/>
      <c r="AX179" s="124"/>
      <c r="AY179" s="124"/>
      <c r="AZ179" s="124"/>
      <c r="BA179" s="124"/>
      <c r="BB179" s="124"/>
      <c r="BC179" s="133">
        <f t="shared" si="6"/>
        <v>9</v>
      </c>
      <c r="BD179" s="134">
        <f t="shared" si="7"/>
        <v>1.5555555555555556</v>
      </c>
      <c r="BE179" s="135">
        <f t="shared" si="8"/>
        <v>9</v>
      </c>
    </row>
    <row r="180" spans="1:57" s="40" customFormat="1" ht="12.75" customHeight="1">
      <c r="A180" s="185" t="s">
        <v>75</v>
      </c>
      <c r="B180" s="99" t="s">
        <v>2</v>
      </c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>
        <v>1</v>
      </c>
      <c r="AC180" s="69">
        <v>1</v>
      </c>
      <c r="AD180" s="69">
        <v>1</v>
      </c>
      <c r="AE180" s="69">
        <v>1</v>
      </c>
      <c r="AF180" s="69">
        <v>1</v>
      </c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88">
        <f t="shared" si="6"/>
        <v>5</v>
      </c>
      <c r="BD180" s="89">
        <f t="shared" si="7"/>
        <v>1</v>
      </c>
      <c r="BE180" s="100">
        <f t="shared" si="8"/>
        <v>5</v>
      </c>
    </row>
    <row r="181" spans="1:57" ht="12.75">
      <c r="A181" s="186"/>
      <c r="B181" s="90" t="s">
        <v>3</v>
      </c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>
        <v>1</v>
      </c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97">
        <f t="shared" si="6"/>
        <v>1</v>
      </c>
      <c r="BD181" s="98">
        <f t="shared" si="7"/>
        <v>1</v>
      </c>
      <c r="BE181" s="127">
        <f t="shared" si="8"/>
        <v>1</v>
      </c>
    </row>
    <row r="182" spans="1:57" s="40" customFormat="1" ht="12.75">
      <c r="A182" s="186"/>
      <c r="B182" s="87" t="s">
        <v>96</v>
      </c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>
        <v>1</v>
      </c>
      <c r="AN182" s="36"/>
      <c r="AO182" s="36"/>
      <c r="AP182" s="36">
        <v>2</v>
      </c>
      <c r="AQ182" s="36">
        <v>1</v>
      </c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120">
        <f t="shared" si="6"/>
        <v>3</v>
      </c>
      <c r="BD182" s="121">
        <f t="shared" si="7"/>
        <v>1.3333333333333333</v>
      </c>
      <c r="BE182" s="128">
        <f t="shared" si="8"/>
        <v>3</v>
      </c>
    </row>
    <row r="183" spans="1:57" ht="12.75">
      <c r="A183" s="186"/>
      <c r="B183" s="90" t="s">
        <v>6</v>
      </c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>
        <v>1</v>
      </c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97">
        <f t="shared" si="6"/>
        <v>1</v>
      </c>
      <c r="BD183" s="98">
        <f t="shared" si="7"/>
        <v>1</v>
      </c>
      <c r="BE183" s="127">
        <f t="shared" si="8"/>
        <v>1</v>
      </c>
    </row>
    <row r="184" spans="1:57" s="40" customFormat="1" ht="12.75">
      <c r="A184" s="186"/>
      <c r="B184" s="87" t="s">
        <v>7</v>
      </c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>
        <v>1</v>
      </c>
      <c r="AH184" s="36">
        <v>1</v>
      </c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120">
        <f t="shared" si="6"/>
        <v>2</v>
      </c>
      <c r="BD184" s="121">
        <f t="shared" si="7"/>
        <v>1</v>
      </c>
      <c r="BE184" s="128">
        <f t="shared" si="8"/>
        <v>2</v>
      </c>
    </row>
    <row r="185" spans="1:57" ht="12.75">
      <c r="A185" s="187"/>
      <c r="B185" s="123" t="s">
        <v>8</v>
      </c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  <c r="U185" s="124"/>
      <c r="V185" s="124"/>
      <c r="W185" s="124"/>
      <c r="X185" s="124">
        <v>1</v>
      </c>
      <c r="Y185" s="124">
        <v>1</v>
      </c>
      <c r="Z185" s="124"/>
      <c r="AA185" s="124"/>
      <c r="AB185" s="124"/>
      <c r="AC185" s="124"/>
      <c r="AD185" s="124"/>
      <c r="AE185" s="124"/>
      <c r="AF185" s="124"/>
      <c r="AG185" s="124"/>
      <c r="AH185" s="124"/>
      <c r="AI185" s="124"/>
      <c r="AJ185" s="124"/>
      <c r="AK185" s="124"/>
      <c r="AL185" s="124"/>
      <c r="AM185" s="124"/>
      <c r="AN185" s="124"/>
      <c r="AO185" s="124"/>
      <c r="AP185" s="124"/>
      <c r="AQ185" s="124"/>
      <c r="AR185" s="124"/>
      <c r="AS185" s="124"/>
      <c r="AT185" s="124"/>
      <c r="AU185" s="124"/>
      <c r="AV185" s="124"/>
      <c r="AW185" s="124"/>
      <c r="AX185" s="124"/>
      <c r="AY185" s="124"/>
      <c r="AZ185" s="124"/>
      <c r="BA185" s="124"/>
      <c r="BB185" s="124"/>
      <c r="BC185" s="133">
        <f t="shared" si="6"/>
        <v>2</v>
      </c>
      <c r="BD185" s="134">
        <f t="shared" si="7"/>
        <v>1</v>
      </c>
      <c r="BE185" s="135">
        <f t="shared" si="8"/>
        <v>2</v>
      </c>
    </row>
    <row r="186" spans="1:57" s="40" customFormat="1" ht="12.75" customHeight="1">
      <c r="A186" s="182" t="s">
        <v>76</v>
      </c>
      <c r="B186" s="99" t="s">
        <v>2</v>
      </c>
      <c r="C186" s="69"/>
      <c r="D186" s="69"/>
      <c r="E186" s="69"/>
      <c r="F186" s="69"/>
      <c r="G186" s="69"/>
      <c r="H186" s="69"/>
      <c r="I186" s="69"/>
      <c r="J186" s="69"/>
      <c r="K186" s="69"/>
      <c r="L186" s="69">
        <v>2</v>
      </c>
      <c r="M186" s="69">
        <v>1</v>
      </c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88">
        <f t="shared" si="6"/>
        <v>2</v>
      </c>
      <c r="BD186" s="89">
        <f t="shared" si="7"/>
        <v>1.5</v>
      </c>
      <c r="BE186" s="100">
        <f t="shared" si="8"/>
        <v>2</v>
      </c>
    </row>
    <row r="187" spans="1:57" ht="12.75">
      <c r="A187" s="183"/>
      <c r="B187" s="90" t="s">
        <v>96</v>
      </c>
      <c r="C187" s="39"/>
      <c r="D187" s="39"/>
      <c r="E187" s="39"/>
      <c r="F187" s="39"/>
      <c r="G187" s="39"/>
      <c r="H187" s="39"/>
      <c r="I187" s="39"/>
      <c r="J187" s="39"/>
      <c r="K187" s="39"/>
      <c r="L187" s="39">
        <v>1</v>
      </c>
      <c r="M187" s="39">
        <v>2</v>
      </c>
      <c r="N187" s="39">
        <v>1</v>
      </c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97">
        <f t="shared" si="6"/>
        <v>3</v>
      </c>
      <c r="BD187" s="98">
        <f t="shared" si="7"/>
        <v>1.3333333333333333</v>
      </c>
      <c r="BE187" s="127">
        <f t="shared" si="8"/>
        <v>3</v>
      </c>
    </row>
    <row r="188" spans="1:57" s="40" customFormat="1" ht="12.75">
      <c r="A188" s="183"/>
      <c r="B188" s="87" t="s">
        <v>6</v>
      </c>
      <c r="C188" s="36"/>
      <c r="D188" s="36"/>
      <c r="E188" s="36"/>
      <c r="F188" s="36"/>
      <c r="G188" s="36"/>
      <c r="H188" s="36"/>
      <c r="I188" s="36"/>
      <c r="J188" s="36"/>
      <c r="K188" s="36"/>
      <c r="L188" s="36">
        <v>1</v>
      </c>
      <c r="M188" s="36">
        <v>1</v>
      </c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120">
        <f t="shared" si="6"/>
        <v>2</v>
      </c>
      <c r="BD188" s="121">
        <f t="shared" si="7"/>
        <v>1</v>
      </c>
      <c r="BE188" s="128">
        <f t="shared" si="8"/>
        <v>2</v>
      </c>
    </row>
    <row r="189" spans="1:57" ht="12.75">
      <c r="A189" s="184"/>
      <c r="B189" s="123" t="s">
        <v>8</v>
      </c>
      <c r="C189" s="124"/>
      <c r="D189" s="124"/>
      <c r="E189" s="124"/>
      <c r="F189" s="124"/>
      <c r="G189" s="124"/>
      <c r="H189" s="124"/>
      <c r="I189" s="124"/>
      <c r="J189" s="124"/>
      <c r="K189" s="124"/>
      <c r="L189" s="124">
        <v>1</v>
      </c>
      <c r="M189" s="124">
        <v>1</v>
      </c>
      <c r="N189" s="124">
        <v>1</v>
      </c>
      <c r="O189" s="124">
        <v>1</v>
      </c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  <c r="AA189" s="124"/>
      <c r="AB189" s="124"/>
      <c r="AC189" s="124"/>
      <c r="AD189" s="124"/>
      <c r="AE189" s="124"/>
      <c r="AF189" s="124"/>
      <c r="AG189" s="124"/>
      <c r="AH189" s="124"/>
      <c r="AI189" s="124"/>
      <c r="AJ189" s="124"/>
      <c r="AK189" s="124"/>
      <c r="AL189" s="124"/>
      <c r="AM189" s="124"/>
      <c r="AN189" s="124"/>
      <c r="AO189" s="124"/>
      <c r="AP189" s="124"/>
      <c r="AQ189" s="124"/>
      <c r="AR189" s="124"/>
      <c r="AS189" s="124"/>
      <c r="AT189" s="124"/>
      <c r="AU189" s="124"/>
      <c r="AV189" s="124"/>
      <c r="AW189" s="124"/>
      <c r="AX189" s="124"/>
      <c r="AY189" s="124"/>
      <c r="AZ189" s="124"/>
      <c r="BA189" s="124"/>
      <c r="BB189" s="124"/>
      <c r="BC189" s="133">
        <f t="shared" si="6"/>
        <v>4</v>
      </c>
      <c r="BD189" s="134">
        <f t="shared" si="7"/>
        <v>1</v>
      </c>
      <c r="BE189" s="135">
        <f t="shared" si="8"/>
        <v>4</v>
      </c>
    </row>
    <row r="190" spans="1:57" s="40" customFormat="1" ht="12.75">
      <c r="A190" s="185" t="s">
        <v>77</v>
      </c>
      <c r="B190" s="99" t="s">
        <v>1</v>
      </c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>
        <v>4</v>
      </c>
      <c r="Y190" s="69">
        <v>5</v>
      </c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88">
        <f t="shared" si="6"/>
        <v>2</v>
      </c>
      <c r="BD190" s="89">
        <f t="shared" si="7"/>
        <v>4.5</v>
      </c>
      <c r="BE190" s="100">
        <f t="shared" si="8"/>
        <v>5</v>
      </c>
    </row>
    <row r="191" spans="1:57" ht="12.75">
      <c r="A191" s="186"/>
      <c r="B191" s="90" t="s">
        <v>2</v>
      </c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>
        <v>6</v>
      </c>
      <c r="Y191" s="39">
        <v>6</v>
      </c>
      <c r="Z191" s="39">
        <v>2</v>
      </c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>
        <v>1</v>
      </c>
      <c r="AO191" s="39">
        <v>1</v>
      </c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97">
        <f t="shared" si="6"/>
        <v>5</v>
      </c>
      <c r="BD191" s="98">
        <f t="shared" si="7"/>
        <v>3.2</v>
      </c>
      <c r="BE191" s="127">
        <f t="shared" si="8"/>
        <v>6</v>
      </c>
    </row>
    <row r="192" spans="1:57" s="40" customFormat="1" ht="12.75">
      <c r="A192" s="186"/>
      <c r="B192" s="87" t="s">
        <v>3</v>
      </c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>
        <v>4</v>
      </c>
      <c r="AP192" s="36">
        <v>1</v>
      </c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120">
        <f t="shared" si="6"/>
        <v>2</v>
      </c>
      <c r="BD192" s="121">
        <f t="shared" si="7"/>
        <v>2.5</v>
      </c>
      <c r="BE192" s="128">
        <f t="shared" si="8"/>
        <v>4</v>
      </c>
    </row>
    <row r="193" spans="1:57" ht="12.75">
      <c r="A193" s="186"/>
      <c r="B193" s="90" t="s">
        <v>96</v>
      </c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>
        <v>1</v>
      </c>
      <c r="AK193" s="39">
        <v>2</v>
      </c>
      <c r="AL193" s="39">
        <v>2</v>
      </c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97">
        <f t="shared" si="6"/>
        <v>3</v>
      </c>
      <c r="BD193" s="98">
        <f t="shared" si="7"/>
        <v>1.6666666666666667</v>
      </c>
      <c r="BE193" s="127">
        <f t="shared" si="8"/>
        <v>3</v>
      </c>
    </row>
    <row r="194" spans="1:57" s="40" customFormat="1" ht="12.75">
      <c r="A194" s="186"/>
      <c r="B194" s="87" t="s">
        <v>5</v>
      </c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>
        <v>2</v>
      </c>
      <c r="Y194" s="36">
        <v>2</v>
      </c>
      <c r="Z194" s="36">
        <v>1</v>
      </c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120">
        <f aca="true" t="shared" si="9" ref="BC194:BC249">COUNTIF(C194:BB194,"&gt;0")</f>
        <v>3</v>
      </c>
      <c r="BD194" s="121">
        <f aca="true" t="shared" si="10" ref="BD194:BD249">SUM(C194:BB194)/BC194</f>
        <v>1.6666666666666667</v>
      </c>
      <c r="BE194" s="128">
        <f aca="true" t="shared" si="11" ref="BE194:BE249">MAX(D194:BC194)</f>
        <v>3</v>
      </c>
    </row>
    <row r="195" spans="1:57" ht="12.75">
      <c r="A195" s="186"/>
      <c r="B195" s="90" t="s">
        <v>6</v>
      </c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>
        <v>15</v>
      </c>
      <c r="Y195" s="39">
        <v>14</v>
      </c>
      <c r="Z195" s="39">
        <v>3</v>
      </c>
      <c r="AA195" s="39">
        <v>1</v>
      </c>
      <c r="AB195" s="39"/>
      <c r="AC195" s="39"/>
      <c r="AD195" s="39"/>
      <c r="AE195" s="39"/>
      <c r="AF195" s="39">
        <v>1</v>
      </c>
      <c r="AG195" s="39"/>
      <c r="AH195" s="39"/>
      <c r="AI195" s="39"/>
      <c r="AJ195" s="39"/>
      <c r="AK195" s="39"/>
      <c r="AL195" s="39"/>
      <c r="AM195" s="39"/>
      <c r="AN195" s="39"/>
      <c r="AO195" s="39">
        <v>1</v>
      </c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97">
        <f t="shared" si="9"/>
        <v>6</v>
      </c>
      <c r="BD195" s="98">
        <f t="shared" si="10"/>
        <v>5.833333333333333</v>
      </c>
      <c r="BE195" s="127">
        <f t="shared" si="11"/>
        <v>15</v>
      </c>
    </row>
    <row r="196" spans="1:57" s="40" customFormat="1" ht="12.75">
      <c r="A196" s="186"/>
      <c r="B196" s="87" t="s">
        <v>7</v>
      </c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>
        <v>1</v>
      </c>
      <c r="AB196" s="36">
        <v>3</v>
      </c>
      <c r="AC196" s="36">
        <v>1</v>
      </c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120">
        <f t="shared" si="9"/>
        <v>3</v>
      </c>
      <c r="BD196" s="121">
        <f t="shared" si="10"/>
        <v>1.6666666666666667</v>
      </c>
      <c r="BE196" s="128">
        <f t="shared" si="11"/>
        <v>3</v>
      </c>
    </row>
    <row r="197" spans="1:57" ht="12.75">
      <c r="A197" s="187"/>
      <c r="B197" s="123" t="s">
        <v>8</v>
      </c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124"/>
      <c r="U197" s="124"/>
      <c r="V197" s="124"/>
      <c r="W197" s="124"/>
      <c r="X197" s="124">
        <v>19</v>
      </c>
      <c r="Y197" s="124">
        <v>19</v>
      </c>
      <c r="Z197" s="124"/>
      <c r="AA197" s="124"/>
      <c r="AB197" s="124"/>
      <c r="AC197" s="124"/>
      <c r="AD197" s="124"/>
      <c r="AE197" s="124"/>
      <c r="AF197" s="124"/>
      <c r="AG197" s="124"/>
      <c r="AH197" s="124"/>
      <c r="AI197" s="124"/>
      <c r="AJ197" s="124"/>
      <c r="AK197" s="124"/>
      <c r="AL197" s="124"/>
      <c r="AM197" s="124"/>
      <c r="AN197" s="124">
        <v>3</v>
      </c>
      <c r="AO197" s="124">
        <v>2</v>
      </c>
      <c r="AP197" s="124"/>
      <c r="AQ197" s="124"/>
      <c r="AR197" s="124"/>
      <c r="AS197" s="124"/>
      <c r="AT197" s="124"/>
      <c r="AU197" s="124"/>
      <c r="AV197" s="124"/>
      <c r="AW197" s="124"/>
      <c r="AX197" s="124"/>
      <c r="AY197" s="124"/>
      <c r="AZ197" s="124"/>
      <c r="BA197" s="124"/>
      <c r="BB197" s="124"/>
      <c r="BC197" s="133">
        <f t="shared" si="9"/>
        <v>4</v>
      </c>
      <c r="BD197" s="134">
        <f t="shared" si="10"/>
        <v>10.75</v>
      </c>
      <c r="BE197" s="135">
        <f t="shared" si="11"/>
        <v>19</v>
      </c>
    </row>
    <row r="198" spans="1:57" s="40" customFormat="1" ht="12.75">
      <c r="A198" s="182" t="s">
        <v>996</v>
      </c>
      <c r="B198" s="99" t="s">
        <v>1</v>
      </c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>
        <v>1</v>
      </c>
      <c r="AZ198" s="69">
        <v>1</v>
      </c>
      <c r="BA198" s="69">
        <v>1</v>
      </c>
      <c r="BB198" s="69">
        <v>1</v>
      </c>
      <c r="BC198" s="88">
        <f t="shared" si="9"/>
        <v>4</v>
      </c>
      <c r="BD198" s="89">
        <f t="shared" si="10"/>
        <v>1</v>
      </c>
      <c r="BE198" s="100">
        <f t="shared" si="11"/>
        <v>4</v>
      </c>
    </row>
    <row r="199" spans="1:57" ht="12.75">
      <c r="A199" s="183"/>
      <c r="B199" s="90" t="s">
        <v>2</v>
      </c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>
        <v>3</v>
      </c>
      <c r="BA199" s="39">
        <v>2</v>
      </c>
      <c r="BB199" s="39">
        <v>4</v>
      </c>
      <c r="BC199" s="97">
        <f t="shared" si="9"/>
        <v>3</v>
      </c>
      <c r="BD199" s="98">
        <f t="shared" si="10"/>
        <v>3</v>
      </c>
      <c r="BE199" s="127">
        <f t="shared" si="11"/>
        <v>4</v>
      </c>
    </row>
    <row r="200" spans="1:57" s="40" customFormat="1" ht="12.75">
      <c r="A200" s="183"/>
      <c r="B200" s="87" t="s">
        <v>6</v>
      </c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>
        <v>4</v>
      </c>
      <c r="AV200" s="36">
        <v>6</v>
      </c>
      <c r="AW200" s="36">
        <v>6</v>
      </c>
      <c r="AX200" s="36">
        <v>3</v>
      </c>
      <c r="AY200" s="36">
        <v>3</v>
      </c>
      <c r="AZ200" s="36">
        <v>2</v>
      </c>
      <c r="BA200" s="36">
        <v>1</v>
      </c>
      <c r="BB200" s="36">
        <v>3</v>
      </c>
      <c r="BC200" s="120">
        <f t="shared" si="9"/>
        <v>8</v>
      </c>
      <c r="BD200" s="121">
        <f t="shared" si="10"/>
        <v>3.5</v>
      </c>
      <c r="BE200" s="128">
        <f t="shared" si="11"/>
        <v>8</v>
      </c>
    </row>
    <row r="201" spans="1:57" ht="12.75">
      <c r="A201" s="183"/>
      <c r="B201" s="90" t="s">
        <v>7</v>
      </c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>
        <v>1</v>
      </c>
      <c r="AW201" s="39"/>
      <c r="AX201" s="39">
        <v>2</v>
      </c>
      <c r="AY201" s="39">
        <v>1</v>
      </c>
      <c r="AZ201" s="39">
        <v>1</v>
      </c>
      <c r="BA201" s="39">
        <v>1</v>
      </c>
      <c r="BB201" s="39">
        <v>1</v>
      </c>
      <c r="BC201" s="97">
        <f t="shared" si="9"/>
        <v>6</v>
      </c>
      <c r="BD201" s="98">
        <f t="shared" si="10"/>
        <v>1.1666666666666667</v>
      </c>
      <c r="BE201" s="127">
        <f t="shared" si="11"/>
        <v>6</v>
      </c>
    </row>
    <row r="202" spans="1:57" s="40" customFormat="1" ht="12.75">
      <c r="A202" s="184"/>
      <c r="B202" s="102" t="s">
        <v>8</v>
      </c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>
        <v>1</v>
      </c>
      <c r="AV202" s="68">
        <v>2</v>
      </c>
      <c r="AW202" s="68"/>
      <c r="AX202" s="68">
        <v>2</v>
      </c>
      <c r="AY202" s="68">
        <v>1</v>
      </c>
      <c r="AZ202" s="68">
        <v>1</v>
      </c>
      <c r="BA202" s="68"/>
      <c r="BB202" s="68">
        <v>1</v>
      </c>
      <c r="BC202" s="129">
        <f t="shared" si="9"/>
        <v>6</v>
      </c>
      <c r="BD202" s="130">
        <f t="shared" si="10"/>
        <v>1.3333333333333333</v>
      </c>
      <c r="BE202" s="73">
        <f t="shared" si="11"/>
        <v>6</v>
      </c>
    </row>
    <row r="203" spans="1:57" ht="12.75" customHeight="1">
      <c r="A203" s="185" t="s">
        <v>997</v>
      </c>
      <c r="B203" s="122" t="s">
        <v>1</v>
      </c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F203" s="93"/>
      <c r="AG203" s="93"/>
      <c r="AH203" s="93"/>
      <c r="AI203" s="93"/>
      <c r="AJ203" s="93"/>
      <c r="AK203" s="93"/>
      <c r="AL203" s="93"/>
      <c r="AM203" s="93"/>
      <c r="AN203" s="93"/>
      <c r="AO203" s="93">
        <v>1</v>
      </c>
      <c r="AP203" s="93">
        <v>1</v>
      </c>
      <c r="AQ203" s="93"/>
      <c r="AR203" s="93"/>
      <c r="AS203" s="93"/>
      <c r="AT203" s="93"/>
      <c r="AU203" s="93"/>
      <c r="AV203" s="93"/>
      <c r="AW203" s="93"/>
      <c r="AX203" s="93"/>
      <c r="AY203" s="93"/>
      <c r="AZ203" s="93"/>
      <c r="BA203" s="93"/>
      <c r="BB203" s="93"/>
      <c r="BC203" s="91">
        <f t="shared" si="9"/>
        <v>2</v>
      </c>
      <c r="BD203" s="92">
        <f t="shared" si="10"/>
        <v>1</v>
      </c>
      <c r="BE203" s="101">
        <f t="shared" si="11"/>
        <v>2</v>
      </c>
    </row>
    <row r="204" spans="1:57" s="40" customFormat="1" ht="12.75">
      <c r="A204" s="186"/>
      <c r="B204" s="87" t="s">
        <v>2</v>
      </c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>
        <v>1</v>
      </c>
      <c r="AJ204" s="36">
        <v>1</v>
      </c>
      <c r="AK204" s="36">
        <v>1</v>
      </c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120">
        <f t="shared" si="9"/>
        <v>3</v>
      </c>
      <c r="BD204" s="121">
        <f t="shared" si="10"/>
        <v>1</v>
      </c>
      <c r="BE204" s="128">
        <f t="shared" si="11"/>
        <v>3</v>
      </c>
    </row>
    <row r="205" spans="1:57" ht="12.75">
      <c r="A205" s="186"/>
      <c r="B205" s="90" t="s">
        <v>6</v>
      </c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>
        <v>2</v>
      </c>
      <c r="AI205" s="39">
        <v>2</v>
      </c>
      <c r="AJ205" s="39">
        <v>1</v>
      </c>
      <c r="AK205" s="39">
        <v>1</v>
      </c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97">
        <f t="shared" si="9"/>
        <v>4</v>
      </c>
      <c r="BD205" s="98">
        <f t="shared" si="10"/>
        <v>1.5</v>
      </c>
      <c r="BE205" s="127">
        <f t="shared" si="11"/>
        <v>4</v>
      </c>
    </row>
    <row r="206" spans="1:57" s="40" customFormat="1" ht="12.75">
      <c r="A206" s="186"/>
      <c r="B206" s="87" t="s">
        <v>7</v>
      </c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>
        <v>1</v>
      </c>
      <c r="AJ206" s="36">
        <v>1</v>
      </c>
      <c r="AK206" s="36">
        <v>1</v>
      </c>
      <c r="AL206" s="36">
        <v>1</v>
      </c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120">
        <f t="shared" si="9"/>
        <v>4</v>
      </c>
      <c r="BD206" s="121">
        <f t="shared" si="10"/>
        <v>1</v>
      </c>
      <c r="BE206" s="128">
        <f t="shared" si="11"/>
        <v>4</v>
      </c>
    </row>
    <row r="207" spans="1:57" ht="12.75">
      <c r="A207" s="187"/>
      <c r="B207" s="123" t="s">
        <v>8</v>
      </c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124"/>
      <c r="U207" s="124"/>
      <c r="V207" s="124"/>
      <c r="W207" s="124"/>
      <c r="X207" s="124"/>
      <c r="Y207" s="124"/>
      <c r="Z207" s="124"/>
      <c r="AA207" s="124"/>
      <c r="AB207" s="124"/>
      <c r="AC207" s="124"/>
      <c r="AD207" s="124"/>
      <c r="AE207" s="124"/>
      <c r="AF207" s="124"/>
      <c r="AG207" s="124"/>
      <c r="AH207" s="124">
        <v>2</v>
      </c>
      <c r="AI207" s="124">
        <v>1</v>
      </c>
      <c r="AJ207" s="124"/>
      <c r="AK207" s="124"/>
      <c r="AL207" s="124"/>
      <c r="AM207" s="124"/>
      <c r="AN207" s="124"/>
      <c r="AO207" s="124"/>
      <c r="AP207" s="124"/>
      <c r="AQ207" s="124"/>
      <c r="AR207" s="124"/>
      <c r="AS207" s="124"/>
      <c r="AT207" s="124"/>
      <c r="AU207" s="124"/>
      <c r="AV207" s="124"/>
      <c r="AW207" s="124"/>
      <c r="AX207" s="124"/>
      <c r="AY207" s="124"/>
      <c r="AZ207" s="124"/>
      <c r="BA207" s="124"/>
      <c r="BB207" s="124"/>
      <c r="BC207" s="133">
        <f t="shared" si="9"/>
        <v>2</v>
      </c>
      <c r="BD207" s="134">
        <f t="shared" si="10"/>
        <v>1.5</v>
      </c>
      <c r="BE207" s="135">
        <f t="shared" si="11"/>
        <v>2</v>
      </c>
    </row>
    <row r="208" spans="1:57" s="40" customFormat="1" ht="12.75">
      <c r="A208" s="182" t="s">
        <v>78</v>
      </c>
      <c r="B208" s="99" t="s">
        <v>1</v>
      </c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>
        <v>2</v>
      </c>
      <c r="AJ208" s="69">
        <v>2</v>
      </c>
      <c r="AK208" s="69">
        <v>2</v>
      </c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88">
        <f t="shared" si="9"/>
        <v>3</v>
      </c>
      <c r="BD208" s="89">
        <f t="shared" si="10"/>
        <v>2</v>
      </c>
      <c r="BE208" s="100">
        <f t="shared" si="11"/>
        <v>3</v>
      </c>
    </row>
    <row r="209" spans="1:57" ht="12.75">
      <c r="A209" s="183"/>
      <c r="B209" s="90" t="s">
        <v>2</v>
      </c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>
        <v>1</v>
      </c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97">
        <f t="shared" si="9"/>
        <v>1</v>
      </c>
      <c r="BD209" s="98">
        <f t="shared" si="10"/>
        <v>1</v>
      </c>
      <c r="BE209" s="127">
        <f t="shared" si="11"/>
        <v>1</v>
      </c>
    </row>
    <row r="210" spans="1:57" s="40" customFormat="1" ht="12.75">
      <c r="A210" s="183"/>
      <c r="B210" s="87" t="s">
        <v>6</v>
      </c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>
        <v>1</v>
      </c>
      <c r="AA210" s="36">
        <v>7</v>
      </c>
      <c r="AB210" s="36">
        <v>2</v>
      </c>
      <c r="AC210" s="36"/>
      <c r="AD210" s="36"/>
      <c r="AE210" s="36">
        <v>2</v>
      </c>
      <c r="AF210" s="36">
        <v>1</v>
      </c>
      <c r="AG210" s="36">
        <v>2</v>
      </c>
      <c r="AH210" s="36">
        <v>1</v>
      </c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120">
        <f t="shared" si="9"/>
        <v>7</v>
      </c>
      <c r="BD210" s="121">
        <f t="shared" si="10"/>
        <v>2.2857142857142856</v>
      </c>
      <c r="BE210" s="128">
        <f t="shared" si="11"/>
        <v>7</v>
      </c>
    </row>
    <row r="211" spans="1:57" ht="12.75">
      <c r="A211" s="183"/>
      <c r="B211" s="90" t="s">
        <v>7</v>
      </c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>
        <v>2</v>
      </c>
      <c r="AB211" s="39">
        <v>2</v>
      </c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97">
        <f t="shared" si="9"/>
        <v>2</v>
      </c>
      <c r="BD211" s="98">
        <f t="shared" si="10"/>
        <v>2</v>
      </c>
      <c r="BE211" s="127">
        <f t="shared" si="11"/>
        <v>2</v>
      </c>
    </row>
    <row r="212" spans="1:57" s="40" customFormat="1" ht="12.75">
      <c r="A212" s="184"/>
      <c r="B212" s="102" t="s">
        <v>8</v>
      </c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>
        <v>6</v>
      </c>
      <c r="AB212" s="68">
        <v>3</v>
      </c>
      <c r="AC212" s="68">
        <v>4</v>
      </c>
      <c r="AD212" s="68"/>
      <c r="AE212" s="68"/>
      <c r="AF212" s="68"/>
      <c r="AG212" s="68"/>
      <c r="AH212" s="68"/>
      <c r="AI212" s="68"/>
      <c r="AJ212" s="68"/>
      <c r="AK212" s="68"/>
      <c r="AL212" s="68"/>
      <c r="AM212" s="68"/>
      <c r="AN212" s="68"/>
      <c r="AO212" s="68"/>
      <c r="AP212" s="68"/>
      <c r="AQ212" s="68"/>
      <c r="AR212" s="68"/>
      <c r="AS212" s="68"/>
      <c r="AT212" s="68"/>
      <c r="AU212" s="68"/>
      <c r="AV212" s="68"/>
      <c r="AW212" s="68"/>
      <c r="AX212" s="68"/>
      <c r="AY212" s="68"/>
      <c r="AZ212" s="68"/>
      <c r="BA212" s="68"/>
      <c r="BB212" s="68"/>
      <c r="BC212" s="129">
        <f t="shared" si="9"/>
        <v>3</v>
      </c>
      <c r="BD212" s="130">
        <f t="shared" si="10"/>
        <v>4.333333333333333</v>
      </c>
      <c r="BE212" s="73">
        <f t="shared" si="11"/>
        <v>6</v>
      </c>
    </row>
    <row r="213" spans="1:57" ht="12.75" customHeight="1">
      <c r="A213" s="185" t="s">
        <v>998</v>
      </c>
      <c r="B213" s="122" t="s">
        <v>1</v>
      </c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  <c r="AI213" s="93"/>
      <c r="AJ213" s="93"/>
      <c r="AK213" s="93"/>
      <c r="AL213" s="93"/>
      <c r="AM213" s="93"/>
      <c r="AN213" s="93"/>
      <c r="AO213" s="93">
        <v>1</v>
      </c>
      <c r="AP213" s="93">
        <v>1</v>
      </c>
      <c r="AQ213" s="93"/>
      <c r="AR213" s="93"/>
      <c r="AS213" s="93"/>
      <c r="AT213" s="93"/>
      <c r="AU213" s="93"/>
      <c r="AV213" s="93"/>
      <c r="AW213" s="93"/>
      <c r="AX213" s="93"/>
      <c r="AY213" s="93"/>
      <c r="AZ213" s="93"/>
      <c r="BA213" s="93"/>
      <c r="BB213" s="93"/>
      <c r="BC213" s="91">
        <f t="shared" si="9"/>
        <v>2</v>
      </c>
      <c r="BD213" s="92">
        <f t="shared" si="10"/>
        <v>1</v>
      </c>
      <c r="BE213" s="101">
        <f t="shared" si="11"/>
        <v>2</v>
      </c>
    </row>
    <row r="214" spans="1:57" s="40" customFormat="1" ht="12.75">
      <c r="A214" s="186"/>
      <c r="B214" s="87" t="s">
        <v>2</v>
      </c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>
        <v>1</v>
      </c>
      <c r="AJ214" s="36">
        <v>1</v>
      </c>
      <c r="AK214" s="36">
        <v>1</v>
      </c>
      <c r="AL214" s="36">
        <v>1</v>
      </c>
      <c r="AM214" s="36">
        <v>1</v>
      </c>
      <c r="AN214" s="36">
        <v>1</v>
      </c>
      <c r="AO214" s="36">
        <v>1</v>
      </c>
      <c r="AP214" s="36">
        <v>1</v>
      </c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120">
        <f t="shared" si="9"/>
        <v>8</v>
      </c>
      <c r="BD214" s="121">
        <f t="shared" si="10"/>
        <v>1</v>
      </c>
      <c r="BE214" s="128">
        <f t="shared" si="11"/>
        <v>8</v>
      </c>
    </row>
    <row r="215" spans="1:57" ht="12.75">
      <c r="A215" s="186"/>
      <c r="B215" s="90" t="s">
        <v>3</v>
      </c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>
        <v>1</v>
      </c>
      <c r="AM215" s="39">
        <v>1</v>
      </c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97">
        <f t="shared" si="9"/>
        <v>2</v>
      </c>
      <c r="BD215" s="98">
        <f t="shared" si="10"/>
        <v>1</v>
      </c>
      <c r="BE215" s="127">
        <f t="shared" si="11"/>
        <v>2</v>
      </c>
    </row>
    <row r="216" spans="1:57" s="40" customFormat="1" ht="12.75">
      <c r="A216" s="186"/>
      <c r="B216" s="87" t="s">
        <v>96</v>
      </c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>
        <v>1</v>
      </c>
      <c r="AM216" s="36">
        <v>1</v>
      </c>
      <c r="AN216" s="36">
        <v>1</v>
      </c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120">
        <f t="shared" si="9"/>
        <v>3</v>
      </c>
      <c r="BD216" s="121">
        <f t="shared" si="10"/>
        <v>1</v>
      </c>
      <c r="BE216" s="128">
        <f t="shared" si="11"/>
        <v>3</v>
      </c>
    </row>
    <row r="217" spans="1:57" ht="12.75">
      <c r="A217" s="186"/>
      <c r="B217" s="90" t="s">
        <v>6</v>
      </c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>
        <v>2</v>
      </c>
      <c r="AJ217" s="39">
        <v>2</v>
      </c>
      <c r="AK217" s="39">
        <v>2</v>
      </c>
      <c r="AL217" s="39">
        <v>2</v>
      </c>
      <c r="AM217" s="39">
        <v>2</v>
      </c>
      <c r="AN217" s="39">
        <v>2</v>
      </c>
      <c r="AO217" s="39">
        <v>2</v>
      </c>
      <c r="AP217" s="39">
        <v>1</v>
      </c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97">
        <f t="shared" si="9"/>
        <v>8</v>
      </c>
      <c r="BD217" s="98">
        <f t="shared" si="10"/>
        <v>1.875</v>
      </c>
      <c r="BE217" s="127">
        <f t="shared" si="11"/>
        <v>8</v>
      </c>
    </row>
    <row r="218" spans="1:57" s="40" customFormat="1" ht="12.75">
      <c r="A218" s="186"/>
      <c r="B218" s="87" t="s">
        <v>7</v>
      </c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>
        <v>1</v>
      </c>
      <c r="AO218" s="36">
        <v>2</v>
      </c>
      <c r="AP218" s="36">
        <v>1</v>
      </c>
      <c r="AQ218" s="36">
        <v>1</v>
      </c>
      <c r="AR218" s="36">
        <v>1</v>
      </c>
      <c r="AS218" s="36">
        <v>1</v>
      </c>
      <c r="AT218" s="36">
        <v>1</v>
      </c>
      <c r="AU218" s="36">
        <v>1</v>
      </c>
      <c r="AV218" s="36">
        <v>1</v>
      </c>
      <c r="AW218" s="36">
        <v>1</v>
      </c>
      <c r="AX218" s="36">
        <v>1</v>
      </c>
      <c r="AY218" s="36"/>
      <c r="AZ218" s="36"/>
      <c r="BA218" s="36"/>
      <c r="BB218" s="36"/>
      <c r="BC218" s="120">
        <f t="shared" si="9"/>
        <v>11</v>
      </c>
      <c r="BD218" s="121">
        <f t="shared" si="10"/>
        <v>1.0909090909090908</v>
      </c>
      <c r="BE218" s="128">
        <f t="shared" si="11"/>
        <v>11</v>
      </c>
    </row>
    <row r="219" spans="1:57" ht="12.75">
      <c r="A219" s="187"/>
      <c r="B219" s="123" t="s">
        <v>8</v>
      </c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  <c r="T219" s="124"/>
      <c r="U219" s="124"/>
      <c r="V219" s="124"/>
      <c r="W219" s="124"/>
      <c r="X219" s="124"/>
      <c r="Y219" s="124"/>
      <c r="Z219" s="124"/>
      <c r="AA219" s="124"/>
      <c r="AB219" s="124"/>
      <c r="AC219" s="124"/>
      <c r="AD219" s="124"/>
      <c r="AE219" s="124"/>
      <c r="AF219" s="124"/>
      <c r="AG219" s="124"/>
      <c r="AH219" s="124"/>
      <c r="AI219" s="124">
        <v>5</v>
      </c>
      <c r="AJ219" s="124">
        <v>1</v>
      </c>
      <c r="AK219" s="124">
        <v>2</v>
      </c>
      <c r="AL219" s="124">
        <v>2</v>
      </c>
      <c r="AM219" s="124">
        <v>2</v>
      </c>
      <c r="AN219" s="124">
        <v>3</v>
      </c>
      <c r="AO219" s="124">
        <v>1</v>
      </c>
      <c r="AP219" s="124">
        <v>1</v>
      </c>
      <c r="AQ219" s="124">
        <v>1</v>
      </c>
      <c r="AR219" s="124">
        <v>1</v>
      </c>
      <c r="AS219" s="124"/>
      <c r="AT219" s="124"/>
      <c r="AU219" s="124"/>
      <c r="AV219" s="124"/>
      <c r="AW219" s="124"/>
      <c r="AX219" s="124"/>
      <c r="AY219" s="124"/>
      <c r="AZ219" s="124"/>
      <c r="BA219" s="124"/>
      <c r="BB219" s="124"/>
      <c r="BC219" s="133">
        <f t="shared" si="9"/>
        <v>10</v>
      </c>
      <c r="BD219" s="134">
        <f t="shared" si="10"/>
        <v>1.9</v>
      </c>
      <c r="BE219" s="135">
        <f t="shared" si="11"/>
        <v>10</v>
      </c>
    </row>
    <row r="220" spans="1:57" s="40" customFormat="1" ht="12.75">
      <c r="A220" s="182" t="s">
        <v>999</v>
      </c>
      <c r="B220" s="99" t="s">
        <v>1</v>
      </c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>
        <v>2</v>
      </c>
      <c r="AX220" s="69">
        <v>2</v>
      </c>
      <c r="AY220" s="69">
        <v>1</v>
      </c>
      <c r="AZ220" s="69">
        <v>1</v>
      </c>
      <c r="BA220" s="69">
        <v>1</v>
      </c>
      <c r="BB220" s="69">
        <v>1</v>
      </c>
      <c r="BC220" s="88">
        <f t="shared" si="9"/>
        <v>6</v>
      </c>
      <c r="BD220" s="89">
        <f t="shared" si="10"/>
        <v>1.3333333333333333</v>
      </c>
      <c r="BE220" s="100">
        <f t="shared" si="11"/>
        <v>6</v>
      </c>
    </row>
    <row r="221" spans="1:57" ht="12.75">
      <c r="A221" s="183"/>
      <c r="B221" s="90" t="s">
        <v>2</v>
      </c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>
        <v>1</v>
      </c>
      <c r="BB221" s="39">
        <v>3</v>
      </c>
      <c r="BC221" s="97">
        <f t="shared" si="9"/>
        <v>2</v>
      </c>
      <c r="BD221" s="98">
        <f t="shared" si="10"/>
        <v>2</v>
      </c>
      <c r="BE221" s="127">
        <f t="shared" si="11"/>
        <v>3</v>
      </c>
    </row>
    <row r="222" spans="1:57" s="40" customFormat="1" ht="12.75">
      <c r="A222" s="183"/>
      <c r="B222" s="87" t="s">
        <v>6</v>
      </c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>
        <v>3</v>
      </c>
      <c r="AW222" s="36">
        <v>3</v>
      </c>
      <c r="AX222" s="36">
        <v>2</v>
      </c>
      <c r="AY222" s="36">
        <v>2</v>
      </c>
      <c r="AZ222" s="36">
        <v>1</v>
      </c>
      <c r="BA222" s="36"/>
      <c r="BB222" s="36">
        <v>2</v>
      </c>
      <c r="BC222" s="120">
        <f t="shared" si="9"/>
        <v>6</v>
      </c>
      <c r="BD222" s="121">
        <f t="shared" si="10"/>
        <v>2.1666666666666665</v>
      </c>
      <c r="BE222" s="128">
        <f t="shared" si="11"/>
        <v>6</v>
      </c>
    </row>
    <row r="223" spans="1:57" ht="12.75">
      <c r="A223" s="184"/>
      <c r="B223" s="123" t="s">
        <v>8</v>
      </c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  <c r="T223" s="124"/>
      <c r="U223" s="124"/>
      <c r="V223" s="124"/>
      <c r="W223" s="124"/>
      <c r="X223" s="124"/>
      <c r="Y223" s="124"/>
      <c r="Z223" s="124"/>
      <c r="AA223" s="124"/>
      <c r="AB223" s="124"/>
      <c r="AC223" s="124"/>
      <c r="AD223" s="124"/>
      <c r="AE223" s="124"/>
      <c r="AF223" s="124"/>
      <c r="AG223" s="124"/>
      <c r="AH223" s="124"/>
      <c r="AI223" s="124"/>
      <c r="AJ223" s="124"/>
      <c r="AK223" s="124"/>
      <c r="AL223" s="124"/>
      <c r="AM223" s="124"/>
      <c r="AN223" s="124"/>
      <c r="AO223" s="124"/>
      <c r="AP223" s="124"/>
      <c r="AQ223" s="124"/>
      <c r="AR223" s="124"/>
      <c r="AS223" s="124"/>
      <c r="AT223" s="124"/>
      <c r="AU223" s="124"/>
      <c r="AV223" s="124">
        <v>3</v>
      </c>
      <c r="AW223" s="124">
        <v>1</v>
      </c>
      <c r="AX223" s="124">
        <v>1</v>
      </c>
      <c r="AY223" s="124"/>
      <c r="AZ223" s="124">
        <v>1</v>
      </c>
      <c r="BA223" s="124"/>
      <c r="BB223" s="124">
        <v>1</v>
      </c>
      <c r="BC223" s="133">
        <f t="shared" si="9"/>
        <v>5</v>
      </c>
      <c r="BD223" s="134">
        <f t="shared" si="10"/>
        <v>1.4</v>
      </c>
      <c r="BE223" s="135">
        <f t="shared" si="11"/>
        <v>5</v>
      </c>
    </row>
    <row r="224" spans="1:57" s="40" customFormat="1" ht="12.75">
      <c r="A224" s="185" t="s">
        <v>79</v>
      </c>
      <c r="B224" s="99" t="s">
        <v>1</v>
      </c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>
        <v>4</v>
      </c>
      <c r="Z224" s="69">
        <v>4</v>
      </c>
      <c r="AA224" s="69">
        <v>2</v>
      </c>
      <c r="AB224" s="69">
        <v>2</v>
      </c>
      <c r="AC224" s="69">
        <v>1</v>
      </c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88">
        <f t="shared" si="9"/>
        <v>5</v>
      </c>
      <c r="BD224" s="89">
        <f t="shared" si="10"/>
        <v>2.6</v>
      </c>
      <c r="BE224" s="100">
        <f t="shared" si="11"/>
        <v>5</v>
      </c>
    </row>
    <row r="225" spans="1:57" ht="12.75">
      <c r="A225" s="186"/>
      <c r="B225" s="90" t="s">
        <v>2</v>
      </c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>
        <v>3</v>
      </c>
      <c r="Z225" s="39">
        <v>4</v>
      </c>
      <c r="AA225" s="39">
        <v>2</v>
      </c>
      <c r="AB225" s="39">
        <v>2</v>
      </c>
      <c r="AC225" s="39">
        <v>1</v>
      </c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97">
        <f t="shared" si="9"/>
        <v>5</v>
      </c>
      <c r="BD225" s="98">
        <f t="shared" si="10"/>
        <v>2.4</v>
      </c>
      <c r="BE225" s="127">
        <f t="shared" si="11"/>
        <v>5</v>
      </c>
    </row>
    <row r="226" spans="1:57" s="40" customFormat="1" ht="12.75">
      <c r="A226" s="186"/>
      <c r="B226" s="87" t="s">
        <v>3</v>
      </c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>
        <v>1</v>
      </c>
      <c r="Y226" s="36">
        <v>3</v>
      </c>
      <c r="Z226" s="36">
        <v>4</v>
      </c>
      <c r="AA226" s="36">
        <v>2</v>
      </c>
      <c r="AB226" s="36">
        <v>1</v>
      </c>
      <c r="AC226" s="36"/>
      <c r="AD226" s="36"/>
      <c r="AE226" s="36"/>
      <c r="AF226" s="36">
        <v>1</v>
      </c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120">
        <f t="shared" si="9"/>
        <v>6</v>
      </c>
      <c r="BD226" s="121">
        <f t="shared" si="10"/>
        <v>2</v>
      </c>
      <c r="BE226" s="128">
        <f t="shared" si="11"/>
        <v>6</v>
      </c>
    </row>
    <row r="227" spans="1:57" ht="12.75">
      <c r="A227" s="186"/>
      <c r="B227" s="90" t="s">
        <v>96</v>
      </c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>
        <v>3</v>
      </c>
      <c r="Z227" s="39">
        <v>3</v>
      </c>
      <c r="AA227" s="39"/>
      <c r="AB227" s="39">
        <v>1</v>
      </c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97">
        <f t="shared" si="9"/>
        <v>3</v>
      </c>
      <c r="BD227" s="98">
        <f t="shared" si="10"/>
        <v>2.3333333333333335</v>
      </c>
      <c r="BE227" s="127">
        <f t="shared" si="11"/>
        <v>3</v>
      </c>
    </row>
    <row r="228" spans="1:57" s="40" customFormat="1" ht="12.75">
      <c r="A228" s="186"/>
      <c r="B228" s="87" t="s">
        <v>5</v>
      </c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>
        <v>2</v>
      </c>
      <c r="Z228" s="36">
        <v>2</v>
      </c>
      <c r="AA228" s="36">
        <v>2</v>
      </c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120">
        <f t="shared" si="9"/>
        <v>3</v>
      </c>
      <c r="BD228" s="121">
        <f t="shared" si="10"/>
        <v>2</v>
      </c>
      <c r="BE228" s="128">
        <f t="shared" si="11"/>
        <v>3</v>
      </c>
    </row>
    <row r="229" spans="1:57" ht="12.75">
      <c r="A229" s="186"/>
      <c r="B229" s="90" t="s">
        <v>6</v>
      </c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>
        <v>2</v>
      </c>
      <c r="Y229" s="39">
        <v>10</v>
      </c>
      <c r="Z229" s="39">
        <v>7</v>
      </c>
      <c r="AA229" s="39">
        <v>4</v>
      </c>
      <c r="AB229" s="39">
        <v>3</v>
      </c>
      <c r="AC229" s="39">
        <v>2</v>
      </c>
      <c r="AD229" s="39">
        <v>2</v>
      </c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>
        <v>1</v>
      </c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97">
        <f t="shared" si="9"/>
        <v>8</v>
      </c>
      <c r="BD229" s="98">
        <f t="shared" si="10"/>
        <v>3.875</v>
      </c>
      <c r="BE229" s="127">
        <f t="shared" si="11"/>
        <v>10</v>
      </c>
    </row>
    <row r="230" spans="1:57" s="40" customFormat="1" ht="12.75">
      <c r="A230" s="186"/>
      <c r="B230" s="87" t="s">
        <v>7</v>
      </c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>
        <v>2</v>
      </c>
      <c r="AA230" s="36"/>
      <c r="AB230" s="36">
        <v>1</v>
      </c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120">
        <f t="shared" si="9"/>
        <v>2</v>
      </c>
      <c r="BD230" s="121">
        <f t="shared" si="10"/>
        <v>1.5</v>
      </c>
      <c r="BE230" s="128">
        <f t="shared" si="11"/>
        <v>2</v>
      </c>
    </row>
    <row r="231" spans="1:57" ht="12.75">
      <c r="A231" s="187"/>
      <c r="B231" s="123" t="s">
        <v>8</v>
      </c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  <c r="T231" s="124"/>
      <c r="U231" s="124"/>
      <c r="V231" s="124"/>
      <c r="W231" s="124"/>
      <c r="X231" s="124"/>
      <c r="Y231" s="124">
        <v>16</v>
      </c>
      <c r="Z231" s="124">
        <v>16</v>
      </c>
      <c r="AA231" s="124">
        <v>13</v>
      </c>
      <c r="AB231" s="124">
        <v>5</v>
      </c>
      <c r="AC231" s="124">
        <v>6</v>
      </c>
      <c r="AD231" s="124">
        <v>3</v>
      </c>
      <c r="AE231" s="124"/>
      <c r="AF231" s="124">
        <v>1</v>
      </c>
      <c r="AG231" s="124">
        <v>1</v>
      </c>
      <c r="AH231" s="124"/>
      <c r="AI231" s="124"/>
      <c r="AJ231" s="124"/>
      <c r="AK231" s="124"/>
      <c r="AL231" s="124"/>
      <c r="AM231" s="124"/>
      <c r="AN231" s="124">
        <v>4</v>
      </c>
      <c r="AO231" s="124">
        <v>5</v>
      </c>
      <c r="AP231" s="124">
        <v>1</v>
      </c>
      <c r="AQ231" s="124"/>
      <c r="AR231" s="124"/>
      <c r="AS231" s="124"/>
      <c r="AT231" s="124"/>
      <c r="AU231" s="124"/>
      <c r="AV231" s="124"/>
      <c r="AW231" s="124"/>
      <c r="AX231" s="124"/>
      <c r="AY231" s="124"/>
      <c r="AZ231" s="124"/>
      <c r="BA231" s="124"/>
      <c r="BB231" s="124"/>
      <c r="BC231" s="133">
        <f t="shared" si="9"/>
        <v>11</v>
      </c>
      <c r="BD231" s="134">
        <f t="shared" si="10"/>
        <v>6.454545454545454</v>
      </c>
      <c r="BE231" s="135">
        <f t="shared" si="11"/>
        <v>16</v>
      </c>
    </row>
    <row r="232" spans="1:57" s="40" customFormat="1" ht="12.75" customHeight="1">
      <c r="A232" s="182" t="s">
        <v>1000</v>
      </c>
      <c r="B232" s="99" t="s">
        <v>1</v>
      </c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>
        <v>3</v>
      </c>
      <c r="AY232" s="69">
        <v>3</v>
      </c>
      <c r="AZ232" s="69">
        <v>3</v>
      </c>
      <c r="BA232" s="69">
        <v>3</v>
      </c>
      <c r="BB232" s="69">
        <v>3</v>
      </c>
      <c r="BC232" s="88">
        <f t="shared" si="9"/>
        <v>5</v>
      </c>
      <c r="BD232" s="89">
        <f t="shared" si="10"/>
        <v>3</v>
      </c>
      <c r="BE232" s="100">
        <f t="shared" si="11"/>
        <v>5</v>
      </c>
    </row>
    <row r="233" spans="1:57" ht="12.75">
      <c r="A233" s="183"/>
      <c r="B233" s="90" t="s">
        <v>2</v>
      </c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>
        <v>3</v>
      </c>
      <c r="AV233" s="39">
        <v>2</v>
      </c>
      <c r="AW233" s="39">
        <v>1</v>
      </c>
      <c r="AX233" s="39">
        <v>2</v>
      </c>
      <c r="AY233" s="39">
        <v>1</v>
      </c>
      <c r="AZ233" s="39">
        <v>1</v>
      </c>
      <c r="BA233" s="39"/>
      <c r="BB233" s="39">
        <v>2</v>
      </c>
      <c r="BC233" s="97">
        <f t="shared" si="9"/>
        <v>7</v>
      </c>
      <c r="BD233" s="98">
        <f t="shared" si="10"/>
        <v>1.7142857142857142</v>
      </c>
      <c r="BE233" s="127">
        <f t="shared" si="11"/>
        <v>7</v>
      </c>
    </row>
    <row r="234" spans="1:57" s="40" customFormat="1" ht="12.75">
      <c r="A234" s="183"/>
      <c r="B234" s="87" t="s">
        <v>6</v>
      </c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>
        <v>8</v>
      </c>
      <c r="AU234" s="36">
        <v>9</v>
      </c>
      <c r="AV234" s="36">
        <v>5</v>
      </c>
      <c r="AW234" s="36">
        <v>5</v>
      </c>
      <c r="AX234" s="36">
        <v>4</v>
      </c>
      <c r="AY234" s="36">
        <v>1</v>
      </c>
      <c r="AZ234" s="36">
        <v>1</v>
      </c>
      <c r="BA234" s="36">
        <v>1</v>
      </c>
      <c r="BB234" s="36">
        <v>1</v>
      </c>
      <c r="BC234" s="120">
        <f t="shared" si="9"/>
        <v>9</v>
      </c>
      <c r="BD234" s="121">
        <f t="shared" si="10"/>
        <v>3.888888888888889</v>
      </c>
      <c r="BE234" s="128">
        <f t="shared" si="11"/>
        <v>9</v>
      </c>
    </row>
    <row r="235" spans="1:57" ht="12.75">
      <c r="A235" s="183"/>
      <c r="B235" s="90" t="s">
        <v>7</v>
      </c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>
        <v>2</v>
      </c>
      <c r="AW235" s="39">
        <v>2</v>
      </c>
      <c r="AX235" s="39">
        <v>3</v>
      </c>
      <c r="AY235" s="39">
        <v>2</v>
      </c>
      <c r="AZ235" s="39">
        <v>1</v>
      </c>
      <c r="BA235" s="39">
        <v>1</v>
      </c>
      <c r="BB235" s="39">
        <v>1</v>
      </c>
      <c r="BC235" s="97">
        <f t="shared" si="9"/>
        <v>7</v>
      </c>
      <c r="BD235" s="98">
        <f t="shared" si="10"/>
        <v>1.7142857142857142</v>
      </c>
      <c r="BE235" s="127">
        <f t="shared" si="11"/>
        <v>7</v>
      </c>
    </row>
    <row r="236" spans="1:57" s="40" customFormat="1" ht="12.75">
      <c r="A236" s="184"/>
      <c r="B236" s="102" t="s">
        <v>8</v>
      </c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>
        <v>5</v>
      </c>
      <c r="AU236" s="68">
        <v>4</v>
      </c>
      <c r="AV236" s="68">
        <v>3</v>
      </c>
      <c r="AW236" s="68">
        <v>1</v>
      </c>
      <c r="AX236" s="68">
        <v>2</v>
      </c>
      <c r="AY236" s="68">
        <v>1</v>
      </c>
      <c r="AZ236" s="68">
        <v>2</v>
      </c>
      <c r="BA236" s="68"/>
      <c r="BB236" s="68">
        <v>3</v>
      </c>
      <c r="BC236" s="129">
        <f t="shared" si="9"/>
        <v>8</v>
      </c>
      <c r="BD236" s="130">
        <f t="shared" si="10"/>
        <v>2.625</v>
      </c>
      <c r="BE236" s="73">
        <f t="shared" si="11"/>
        <v>8</v>
      </c>
    </row>
    <row r="237" spans="1:57" ht="25.5">
      <c r="A237" s="132" t="s">
        <v>80</v>
      </c>
      <c r="B237" s="136" t="s">
        <v>96</v>
      </c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>
        <v>3</v>
      </c>
      <c r="X237" s="70">
        <v>1</v>
      </c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  <c r="AY237" s="70"/>
      <c r="AZ237" s="70"/>
      <c r="BA237" s="70"/>
      <c r="BB237" s="70"/>
      <c r="BC237" s="125">
        <f t="shared" si="9"/>
        <v>2</v>
      </c>
      <c r="BD237" s="126">
        <f t="shared" si="10"/>
        <v>2</v>
      </c>
      <c r="BE237" s="71">
        <f t="shared" si="11"/>
        <v>3</v>
      </c>
    </row>
    <row r="238" spans="1:57" s="40" customFormat="1" ht="12.75">
      <c r="A238" s="182" t="s">
        <v>81</v>
      </c>
      <c r="B238" s="99" t="s">
        <v>1</v>
      </c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>
        <v>2</v>
      </c>
      <c r="R238" s="69">
        <v>4</v>
      </c>
      <c r="S238" s="69">
        <v>2</v>
      </c>
      <c r="T238" s="69">
        <v>2</v>
      </c>
      <c r="U238" s="69">
        <v>2</v>
      </c>
      <c r="V238" s="69">
        <v>2</v>
      </c>
      <c r="W238" s="69">
        <v>2</v>
      </c>
      <c r="X238" s="69">
        <v>2</v>
      </c>
      <c r="Y238" s="69">
        <v>1</v>
      </c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88">
        <f t="shared" si="9"/>
        <v>9</v>
      </c>
      <c r="BD238" s="89">
        <f t="shared" si="10"/>
        <v>2.111111111111111</v>
      </c>
      <c r="BE238" s="100">
        <f t="shared" si="11"/>
        <v>9</v>
      </c>
    </row>
    <row r="239" spans="1:57" ht="12.75">
      <c r="A239" s="183"/>
      <c r="B239" s="90" t="s">
        <v>2</v>
      </c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>
        <v>2</v>
      </c>
      <c r="O239" s="39">
        <v>1</v>
      </c>
      <c r="P239" s="39">
        <v>1</v>
      </c>
      <c r="Q239" s="39">
        <v>2</v>
      </c>
      <c r="R239" s="39">
        <v>1</v>
      </c>
      <c r="S239" s="39">
        <v>1</v>
      </c>
      <c r="T239" s="39"/>
      <c r="U239" s="39">
        <v>1</v>
      </c>
      <c r="V239" s="39">
        <v>1</v>
      </c>
      <c r="W239" s="39">
        <v>1</v>
      </c>
      <c r="X239" s="39">
        <v>1</v>
      </c>
      <c r="Y239" s="39">
        <v>1</v>
      </c>
      <c r="Z239" s="39"/>
      <c r="AA239" s="39">
        <v>1</v>
      </c>
      <c r="AB239" s="39">
        <v>1</v>
      </c>
      <c r="AC239" s="39">
        <v>1</v>
      </c>
      <c r="AD239" s="39">
        <v>1</v>
      </c>
      <c r="AE239" s="39">
        <v>1</v>
      </c>
      <c r="AF239" s="39">
        <v>1</v>
      </c>
      <c r="AG239" s="39">
        <v>1</v>
      </c>
      <c r="AH239" s="39"/>
      <c r="AI239" s="39">
        <v>1</v>
      </c>
      <c r="AJ239" s="39">
        <v>1</v>
      </c>
      <c r="AK239" s="39">
        <v>1</v>
      </c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97">
        <f t="shared" si="9"/>
        <v>21</v>
      </c>
      <c r="BD239" s="98">
        <f t="shared" si="10"/>
        <v>1.0952380952380953</v>
      </c>
      <c r="BE239" s="127">
        <f t="shared" si="11"/>
        <v>21</v>
      </c>
    </row>
    <row r="240" spans="1:57" s="40" customFormat="1" ht="12.75">
      <c r="A240" s="183"/>
      <c r="B240" s="87" t="s">
        <v>3</v>
      </c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>
        <v>1</v>
      </c>
      <c r="S240" s="36">
        <v>1</v>
      </c>
      <c r="T240" s="36">
        <v>1</v>
      </c>
      <c r="U240" s="36">
        <v>1</v>
      </c>
      <c r="V240" s="36">
        <v>1</v>
      </c>
      <c r="W240" s="36">
        <v>2</v>
      </c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120">
        <f t="shared" si="9"/>
        <v>6</v>
      </c>
      <c r="BD240" s="121">
        <f t="shared" si="10"/>
        <v>1.1666666666666667</v>
      </c>
      <c r="BE240" s="128">
        <f t="shared" si="11"/>
        <v>6</v>
      </c>
    </row>
    <row r="241" spans="1:57" ht="12.75">
      <c r="A241" s="183"/>
      <c r="B241" s="90" t="s">
        <v>96</v>
      </c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>
        <v>3</v>
      </c>
      <c r="S241" s="39">
        <v>2</v>
      </c>
      <c r="T241" s="39">
        <v>1</v>
      </c>
      <c r="U241" s="39">
        <v>1</v>
      </c>
      <c r="V241" s="39">
        <v>1</v>
      </c>
      <c r="W241" s="39">
        <v>2</v>
      </c>
      <c r="X241" s="39">
        <v>1</v>
      </c>
      <c r="Y241" s="39">
        <v>1</v>
      </c>
      <c r="Z241" s="39">
        <v>1</v>
      </c>
      <c r="AA241" s="39">
        <v>1</v>
      </c>
      <c r="AB241" s="39">
        <v>1</v>
      </c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97">
        <f t="shared" si="9"/>
        <v>11</v>
      </c>
      <c r="BD241" s="98">
        <f t="shared" si="10"/>
        <v>1.3636363636363635</v>
      </c>
      <c r="BE241" s="127">
        <f t="shared" si="11"/>
        <v>11</v>
      </c>
    </row>
    <row r="242" spans="1:57" s="40" customFormat="1" ht="12.75">
      <c r="A242" s="183"/>
      <c r="B242" s="87" t="s">
        <v>5</v>
      </c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>
        <v>1</v>
      </c>
      <c r="U242" s="36">
        <v>1</v>
      </c>
      <c r="V242" s="36">
        <v>1</v>
      </c>
      <c r="W242" s="36"/>
      <c r="X242" s="36"/>
      <c r="Y242" s="36"/>
      <c r="Z242" s="36"/>
      <c r="AA242" s="36"/>
      <c r="AB242" s="36"/>
      <c r="AC242" s="36"/>
      <c r="AD242" s="36"/>
      <c r="AE242" s="36"/>
      <c r="AF242" s="36">
        <v>1</v>
      </c>
      <c r="AG242" s="36">
        <v>1</v>
      </c>
      <c r="AH242" s="36">
        <v>1</v>
      </c>
      <c r="AI242" s="36">
        <v>1</v>
      </c>
      <c r="AJ242" s="36">
        <v>1</v>
      </c>
      <c r="AK242" s="36">
        <v>1</v>
      </c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120">
        <f t="shared" si="9"/>
        <v>9</v>
      </c>
      <c r="BD242" s="121">
        <f t="shared" si="10"/>
        <v>1</v>
      </c>
      <c r="BE242" s="128">
        <f t="shared" si="11"/>
        <v>9</v>
      </c>
    </row>
    <row r="243" spans="1:57" ht="12.75">
      <c r="A243" s="183"/>
      <c r="B243" s="90" t="s">
        <v>6</v>
      </c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>
        <v>6</v>
      </c>
      <c r="O243" s="39">
        <v>7</v>
      </c>
      <c r="P243" s="39">
        <v>6</v>
      </c>
      <c r="Q243" s="39">
        <v>5</v>
      </c>
      <c r="R243" s="39">
        <v>4</v>
      </c>
      <c r="S243" s="39">
        <v>5</v>
      </c>
      <c r="T243" s="39">
        <v>5</v>
      </c>
      <c r="U243" s="39">
        <v>4</v>
      </c>
      <c r="V243" s="39">
        <v>3</v>
      </c>
      <c r="W243" s="39">
        <v>3</v>
      </c>
      <c r="X243" s="39">
        <v>3</v>
      </c>
      <c r="Y243" s="39">
        <v>2</v>
      </c>
      <c r="Z243" s="39">
        <v>3</v>
      </c>
      <c r="AA243" s="39">
        <v>2</v>
      </c>
      <c r="AB243" s="39">
        <v>1</v>
      </c>
      <c r="AC243" s="39">
        <v>1</v>
      </c>
      <c r="AD243" s="39">
        <v>1</v>
      </c>
      <c r="AE243" s="39">
        <v>1</v>
      </c>
      <c r="AF243" s="39">
        <v>1</v>
      </c>
      <c r="AG243" s="39">
        <v>1</v>
      </c>
      <c r="AH243" s="39">
        <v>1</v>
      </c>
      <c r="AI243" s="39">
        <v>1</v>
      </c>
      <c r="AJ243" s="39">
        <v>1</v>
      </c>
      <c r="AK243" s="39">
        <v>1</v>
      </c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97">
        <f t="shared" si="9"/>
        <v>24</v>
      </c>
      <c r="BD243" s="98">
        <f t="shared" si="10"/>
        <v>2.8333333333333335</v>
      </c>
      <c r="BE243" s="127">
        <f t="shared" si="11"/>
        <v>24</v>
      </c>
    </row>
    <row r="244" spans="1:57" s="40" customFormat="1" ht="12.75">
      <c r="A244" s="183"/>
      <c r="B244" s="87" t="s">
        <v>7</v>
      </c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>
        <v>2</v>
      </c>
      <c r="U244" s="36">
        <v>2</v>
      </c>
      <c r="V244" s="36">
        <v>2</v>
      </c>
      <c r="W244" s="36">
        <v>3</v>
      </c>
      <c r="X244" s="36">
        <v>2</v>
      </c>
      <c r="Y244" s="36">
        <v>1</v>
      </c>
      <c r="Z244" s="36">
        <v>1</v>
      </c>
      <c r="AA244" s="36">
        <v>1</v>
      </c>
      <c r="AB244" s="36">
        <v>1</v>
      </c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120">
        <f t="shared" si="9"/>
        <v>9</v>
      </c>
      <c r="BD244" s="121">
        <f t="shared" si="10"/>
        <v>1.6666666666666667</v>
      </c>
      <c r="BE244" s="128">
        <f t="shared" si="11"/>
        <v>9</v>
      </c>
    </row>
    <row r="245" spans="1:57" ht="12.75">
      <c r="A245" s="184"/>
      <c r="B245" s="123" t="s">
        <v>8</v>
      </c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>
        <v>8</v>
      </c>
      <c r="O245" s="124">
        <v>8</v>
      </c>
      <c r="P245" s="124">
        <v>7</v>
      </c>
      <c r="Q245" s="124">
        <v>5</v>
      </c>
      <c r="R245" s="124">
        <v>4</v>
      </c>
      <c r="S245" s="124">
        <v>5</v>
      </c>
      <c r="T245" s="124">
        <v>1</v>
      </c>
      <c r="U245" s="124">
        <v>3</v>
      </c>
      <c r="V245" s="124">
        <v>4</v>
      </c>
      <c r="W245" s="124">
        <v>2</v>
      </c>
      <c r="X245" s="124">
        <v>2</v>
      </c>
      <c r="Y245" s="124">
        <v>2</v>
      </c>
      <c r="Z245" s="124">
        <v>1</v>
      </c>
      <c r="AA245" s="124">
        <v>2</v>
      </c>
      <c r="AB245" s="124">
        <v>1</v>
      </c>
      <c r="AC245" s="124">
        <v>2</v>
      </c>
      <c r="AD245" s="124">
        <v>1</v>
      </c>
      <c r="AE245" s="124">
        <v>1</v>
      </c>
      <c r="AF245" s="124"/>
      <c r="AG245" s="124">
        <v>1</v>
      </c>
      <c r="AH245" s="124">
        <v>1</v>
      </c>
      <c r="AI245" s="124">
        <v>1</v>
      </c>
      <c r="AJ245" s="124">
        <v>1</v>
      </c>
      <c r="AK245" s="124">
        <v>1</v>
      </c>
      <c r="AL245" s="124">
        <v>1</v>
      </c>
      <c r="AM245" s="124">
        <v>1</v>
      </c>
      <c r="AN245" s="124">
        <v>1</v>
      </c>
      <c r="AO245" s="124">
        <v>1</v>
      </c>
      <c r="AP245" s="124">
        <v>1</v>
      </c>
      <c r="AQ245" s="124"/>
      <c r="AR245" s="124"/>
      <c r="AS245" s="124"/>
      <c r="AT245" s="124"/>
      <c r="AU245" s="124"/>
      <c r="AV245" s="124"/>
      <c r="AW245" s="124"/>
      <c r="AX245" s="124"/>
      <c r="AY245" s="124"/>
      <c r="AZ245" s="124"/>
      <c r="BA245" s="124"/>
      <c r="BB245" s="124"/>
      <c r="BC245" s="133">
        <f t="shared" si="9"/>
        <v>28</v>
      </c>
      <c r="BD245" s="134">
        <f t="shared" si="10"/>
        <v>2.4642857142857144</v>
      </c>
      <c r="BE245" s="135">
        <f t="shared" si="11"/>
        <v>28</v>
      </c>
    </row>
    <row r="246" spans="1:57" s="40" customFormat="1" ht="12.75">
      <c r="A246" s="179" t="s">
        <v>1001</v>
      </c>
      <c r="B246" s="99" t="s">
        <v>2</v>
      </c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>
        <v>2</v>
      </c>
      <c r="AH246" s="69">
        <v>1</v>
      </c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88">
        <f t="shared" si="9"/>
        <v>2</v>
      </c>
      <c r="BD246" s="89">
        <f t="shared" si="10"/>
        <v>1.5</v>
      </c>
      <c r="BE246" s="100">
        <f t="shared" si="11"/>
        <v>2</v>
      </c>
    </row>
    <row r="247" spans="1:57" ht="12.75">
      <c r="A247" s="180"/>
      <c r="B247" s="90" t="s">
        <v>6</v>
      </c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>
        <v>4</v>
      </c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97">
        <f t="shared" si="9"/>
        <v>1</v>
      </c>
      <c r="BD247" s="98">
        <f t="shared" si="10"/>
        <v>4</v>
      </c>
      <c r="BE247" s="127">
        <f t="shared" si="11"/>
        <v>4</v>
      </c>
    </row>
    <row r="248" spans="1:57" s="40" customFormat="1" ht="12.75">
      <c r="A248" s="180"/>
      <c r="B248" s="87" t="s">
        <v>7</v>
      </c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>
        <v>2</v>
      </c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120">
        <f t="shared" si="9"/>
        <v>1</v>
      </c>
      <c r="BD248" s="121">
        <f t="shared" si="10"/>
        <v>2</v>
      </c>
      <c r="BE248" s="128">
        <f t="shared" si="11"/>
        <v>2</v>
      </c>
    </row>
    <row r="249" spans="1:57" ht="12.75">
      <c r="A249" s="181"/>
      <c r="B249" s="123" t="s">
        <v>8</v>
      </c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124"/>
      <c r="U249" s="124"/>
      <c r="V249" s="124"/>
      <c r="W249" s="124"/>
      <c r="X249" s="124"/>
      <c r="Y249" s="124"/>
      <c r="Z249" s="124"/>
      <c r="AA249" s="124"/>
      <c r="AB249" s="124"/>
      <c r="AC249" s="124"/>
      <c r="AD249" s="124"/>
      <c r="AE249" s="124"/>
      <c r="AF249" s="124"/>
      <c r="AG249" s="124">
        <v>4</v>
      </c>
      <c r="AH249" s="124"/>
      <c r="AI249" s="124"/>
      <c r="AJ249" s="124"/>
      <c r="AK249" s="124"/>
      <c r="AL249" s="124"/>
      <c r="AM249" s="124"/>
      <c r="AN249" s="124"/>
      <c r="AO249" s="124"/>
      <c r="AP249" s="124"/>
      <c r="AQ249" s="124"/>
      <c r="AR249" s="124"/>
      <c r="AS249" s="124"/>
      <c r="AT249" s="124"/>
      <c r="AU249" s="124"/>
      <c r="AV249" s="124"/>
      <c r="AW249" s="124"/>
      <c r="AX249" s="124"/>
      <c r="AY249" s="124"/>
      <c r="AZ249" s="124"/>
      <c r="BA249" s="124"/>
      <c r="BB249" s="124"/>
      <c r="BC249" s="133">
        <f t="shared" si="9"/>
        <v>1</v>
      </c>
      <c r="BD249" s="134">
        <f t="shared" si="10"/>
        <v>4</v>
      </c>
      <c r="BE249" s="135">
        <f t="shared" si="11"/>
        <v>4</v>
      </c>
    </row>
    <row r="250" spans="1:57" s="40" customFormat="1" ht="12.75" customHeight="1">
      <c r="A250" s="182" t="s">
        <v>1002</v>
      </c>
      <c r="B250" s="99" t="s">
        <v>2</v>
      </c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>
        <v>2</v>
      </c>
      <c r="BA250" s="69">
        <v>1</v>
      </c>
      <c r="BB250" s="69">
        <v>3</v>
      </c>
      <c r="BC250" s="88">
        <f aca="true" t="shared" si="12" ref="BC250:BC313">COUNTIF(C250:BB250,"&gt;0")</f>
        <v>3</v>
      </c>
      <c r="BD250" s="89">
        <f aca="true" t="shared" si="13" ref="BD250:BD313">SUM(C250:BB250)/BC250</f>
        <v>2</v>
      </c>
      <c r="BE250" s="100">
        <f aca="true" t="shared" si="14" ref="BE250:BE313">MAX(D250:BC250)</f>
        <v>3</v>
      </c>
    </row>
    <row r="251" spans="1:57" ht="12.75">
      <c r="A251" s="183"/>
      <c r="B251" s="90" t="s">
        <v>6</v>
      </c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>
        <v>2</v>
      </c>
      <c r="BA251" s="39">
        <v>1</v>
      </c>
      <c r="BB251" s="39">
        <v>4</v>
      </c>
      <c r="BC251" s="97">
        <f t="shared" si="12"/>
        <v>3</v>
      </c>
      <c r="BD251" s="98">
        <f t="shared" si="13"/>
        <v>2.3333333333333335</v>
      </c>
      <c r="BE251" s="127">
        <f t="shared" si="14"/>
        <v>4</v>
      </c>
    </row>
    <row r="252" spans="1:57" s="40" customFormat="1" ht="12.75">
      <c r="A252" s="184"/>
      <c r="B252" s="102" t="s">
        <v>8</v>
      </c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>
        <v>1</v>
      </c>
      <c r="BA252" s="68"/>
      <c r="BB252" s="68">
        <v>1</v>
      </c>
      <c r="BC252" s="129">
        <f t="shared" si="12"/>
        <v>2</v>
      </c>
      <c r="BD252" s="130">
        <f t="shared" si="13"/>
        <v>1</v>
      </c>
      <c r="BE252" s="73">
        <f t="shared" si="14"/>
        <v>2</v>
      </c>
    </row>
    <row r="253" spans="1:57" ht="12.75" customHeight="1">
      <c r="A253" s="179" t="s">
        <v>1003</v>
      </c>
      <c r="B253" s="122" t="s">
        <v>1</v>
      </c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  <c r="AA253" s="93"/>
      <c r="AB253" s="93"/>
      <c r="AC253" s="93"/>
      <c r="AD253" s="93"/>
      <c r="AE253" s="93"/>
      <c r="AF253" s="93"/>
      <c r="AG253" s="93"/>
      <c r="AH253" s="93">
        <v>1</v>
      </c>
      <c r="AI253" s="93"/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93"/>
      <c r="AU253" s="93"/>
      <c r="AV253" s="93"/>
      <c r="AW253" s="93"/>
      <c r="AX253" s="93"/>
      <c r="AY253" s="93"/>
      <c r="AZ253" s="93"/>
      <c r="BA253" s="93"/>
      <c r="BB253" s="93"/>
      <c r="BC253" s="91">
        <f t="shared" si="12"/>
        <v>1</v>
      </c>
      <c r="BD253" s="92">
        <f t="shared" si="13"/>
        <v>1</v>
      </c>
      <c r="BE253" s="101">
        <f t="shared" si="14"/>
        <v>1</v>
      </c>
    </row>
    <row r="254" spans="1:57" s="40" customFormat="1" ht="12.75">
      <c r="A254" s="180"/>
      <c r="B254" s="87" t="s">
        <v>2</v>
      </c>
      <c r="C254" s="36"/>
      <c r="D254" s="36"/>
      <c r="E254" s="36"/>
      <c r="F254" s="36"/>
      <c r="G254" s="36"/>
      <c r="H254" s="36"/>
      <c r="I254" s="36"/>
      <c r="J254" s="36"/>
      <c r="K254" s="36"/>
      <c r="L254" s="36">
        <v>1</v>
      </c>
      <c r="M254" s="36">
        <v>1</v>
      </c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120">
        <f t="shared" si="12"/>
        <v>2</v>
      </c>
      <c r="BD254" s="121">
        <f t="shared" si="13"/>
        <v>1</v>
      </c>
      <c r="BE254" s="128">
        <f t="shared" si="14"/>
        <v>2</v>
      </c>
    </row>
    <row r="255" spans="1:57" ht="12.75">
      <c r="A255" s="180"/>
      <c r="B255" s="90" t="s">
        <v>6</v>
      </c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>
        <v>1</v>
      </c>
      <c r="AI255" s="39">
        <v>1</v>
      </c>
      <c r="AJ255" s="39">
        <v>1</v>
      </c>
      <c r="AK255" s="39">
        <v>1</v>
      </c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97">
        <f t="shared" si="12"/>
        <v>4</v>
      </c>
      <c r="BD255" s="98">
        <f t="shared" si="13"/>
        <v>1</v>
      </c>
      <c r="BE255" s="127">
        <f t="shared" si="14"/>
        <v>4</v>
      </c>
    </row>
    <row r="256" spans="1:57" s="40" customFormat="1" ht="12.75">
      <c r="A256" s="181"/>
      <c r="B256" s="102" t="s">
        <v>8</v>
      </c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>
        <v>1</v>
      </c>
      <c r="AI256" s="68">
        <v>1</v>
      </c>
      <c r="AJ256" s="68"/>
      <c r="AK256" s="68"/>
      <c r="AL256" s="68"/>
      <c r="AM256" s="68"/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  <c r="BA256" s="68"/>
      <c r="BB256" s="68"/>
      <c r="BC256" s="129">
        <f t="shared" si="12"/>
        <v>2</v>
      </c>
      <c r="BD256" s="130">
        <f t="shared" si="13"/>
        <v>1</v>
      </c>
      <c r="BE256" s="73">
        <f t="shared" si="14"/>
        <v>2</v>
      </c>
    </row>
    <row r="257" spans="1:57" ht="12.75" customHeight="1">
      <c r="A257" s="182" t="s">
        <v>1004</v>
      </c>
      <c r="B257" s="122" t="s">
        <v>1</v>
      </c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  <c r="AA257" s="93"/>
      <c r="AB257" s="93"/>
      <c r="AC257" s="93"/>
      <c r="AD257" s="93"/>
      <c r="AE257" s="93"/>
      <c r="AF257" s="93"/>
      <c r="AG257" s="93"/>
      <c r="AH257" s="93"/>
      <c r="AI257" s="93"/>
      <c r="AJ257" s="93"/>
      <c r="AK257" s="93"/>
      <c r="AL257" s="93"/>
      <c r="AM257" s="93"/>
      <c r="AN257" s="93"/>
      <c r="AO257" s="93">
        <v>8</v>
      </c>
      <c r="AP257" s="93">
        <v>8</v>
      </c>
      <c r="AQ257" s="93">
        <v>7</v>
      </c>
      <c r="AR257" s="93">
        <v>4</v>
      </c>
      <c r="AS257" s="93">
        <v>1</v>
      </c>
      <c r="AT257" s="93"/>
      <c r="AU257" s="93"/>
      <c r="AV257" s="93"/>
      <c r="AW257" s="93"/>
      <c r="AX257" s="93"/>
      <c r="AY257" s="93"/>
      <c r="AZ257" s="93"/>
      <c r="BA257" s="93"/>
      <c r="BB257" s="93"/>
      <c r="BC257" s="91">
        <f t="shared" si="12"/>
        <v>5</v>
      </c>
      <c r="BD257" s="92">
        <f t="shared" si="13"/>
        <v>5.6</v>
      </c>
      <c r="BE257" s="101">
        <f t="shared" si="14"/>
        <v>8</v>
      </c>
    </row>
    <row r="258" spans="1:57" s="40" customFormat="1" ht="12.75">
      <c r="A258" s="183"/>
      <c r="B258" s="87" t="s">
        <v>2</v>
      </c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>
        <v>5</v>
      </c>
      <c r="AP258" s="36">
        <v>6</v>
      </c>
      <c r="AQ258" s="36">
        <v>4</v>
      </c>
      <c r="AR258" s="36">
        <v>7</v>
      </c>
      <c r="AS258" s="36">
        <v>3</v>
      </c>
      <c r="AT258" s="36">
        <v>1</v>
      </c>
      <c r="AU258" s="36"/>
      <c r="AV258" s="36"/>
      <c r="AW258" s="36"/>
      <c r="AX258" s="36"/>
      <c r="AY258" s="36"/>
      <c r="AZ258" s="36"/>
      <c r="BA258" s="36"/>
      <c r="BB258" s="36"/>
      <c r="BC258" s="120">
        <f t="shared" si="12"/>
        <v>6</v>
      </c>
      <c r="BD258" s="121">
        <f t="shared" si="13"/>
        <v>4.333333333333333</v>
      </c>
      <c r="BE258" s="128">
        <f t="shared" si="14"/>
        <v>7</v>
      </c>
    </row>
    <row r="259" spans="1:57" ht="12.75">
      <c r="A259" s="183"/>
      <c r="B259" s="90" t="s">
        <v>3</v>
      </c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>
        <v>5</v>
      </c>
      <c r="AS259" s="39">
        <v>3</v>
      </c>
      <c r="AT259" s="39">
        <v>2</v>
      </c>
      <c r="AU259" s="39"/>
      <c r="AV259" s="39"/>
      <c r="AW259" s="39"/>
      <c r="AX259" s="39"/>
      <c r="AY259" s="39"/>
      <c r="AZ259" s="39"/>
      <c r="BA259" s="39"/>
      <c r="BB259" s="39"/>
      <c r="BC259" s="97">
        <f t="shared" si="12"/>
        <v>3</v>
      </c>
      <c r="BD259" s="98">
        <f t="shared" si="13"/>
        <v>3.3333333333333335</v>
      </c>
      <c r="BE259" s="127">
        <f t="shared" si="14"/>
        <v>5</v>
      </c>
    </row>
    <row r="260" spans="1:57" s="40" customFormat="1" ht="12.75">
      <c r="A260" s="183"/>
      <c r="B260" s="87" t="s">
        <v>96</v>
      </c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>
        <v>4</v>
      </c>
      <c r="AU260" s="36">
        <v>2</v>
      </c>
      <c r="AV260" s="36">
        <v>1</v>
      </c>
      <c r="AW260" s="36"/>
      <c r="AX260" s="36"/>
      <c r="AY260" s="36"/>
      <c r="AZ260" s="36"/>
      <c r="BA260" s="36"/>
      <c r="BB260" s="36"/>
      <c r="BC260" s="120">
        <f t="shared" si="12"/>
        <v>3</v>
      </c>
      <c r="BD260" s="121">
        <f t="shared" si="13"/>
        <v>2.3333333333333335</v>
      </c>
      <c r="BE260" s="128">
        <f t="shared" si="14"/>
        <v>4</v>
      </c>
    </row>
    <row r="261" spans="1:57" ht="12.75">
      <c r="A261" s="183"/>
      <c r="B261" s="90" t="s">
        <v>5</v>
      </c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>
        <v>4</v>
      </c>
      <c r="AP261" s="39">
        <v>5</v>
      </c>
      <c r="AQ261" s="39">
        <v>5</v>
      </c>
      <c r="AR261" s="39">
        <v>5</v>
      </c>
      <c r="AS261" s="39">
        <v>3</v>
      </c>
      <c r="AT261" s="39">
        <v>3</v>
      </c>
      <c r="AU261" s="39">
        <v>2</v>
      </c>
      <c r="AV261" s="39"/>
      <c r="AW261" s="39"/>
      <c r="AX261" s="39"/>
      <c r="AY261" s="39"/>
      <c r="AZ261" s="39"/>
      <c r="BA261" s="39"/>
      <c r="BB261" s="39"/>
      <c r="BC261" s="97">
        <f t="shared" si="12"/>
        <v>7</v>
      </c>
      <c r="BD261" s="98">
        <f t="shared" si="13"/>
        <v>3.857142857142857</v>
      </c>
      <c r="BE261" s="127">
        <f t="shared" si="14"/>
        <v>7</v>
      </c>
    </row>
    <row r="262" spans="1:57" s="40" customFormat="1" ht="12.75">
      <c r="A262" s="183"/>
      <c r="B262" s="87" t="s">
        <v>6</v>
      </c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>
        <v>15</v>
      </c>
      <c r="AP262" s="36">
        <v>15</v>
      </c>
      <c r="AQ262" s="36">
        <v>6</v>
      </c>
      <c r="AR262" s="36">
        <v>6</v>
      </c>
      <c r="AS262" s="36">
        <v>2</v>
      </c>
      <c r="AT262" s="36"/>
      <c r="AU262" s="36"/>
      <c r="AV262" s="36"/>
      <c r="AW262" s="36"/>
      <c r="AX262" s="36">
        <v>1</v>
      </c>
      <c r="AY262" s="36">
        <v>1</v>
      </c>
      <c r="AZ262" s="36"/>
      <c r="BA262" s="36"/>
      <c r="BB262" s="36"/>
      <c r="BC262" s="120">
        <f t="shared" si="12"/>
        <v>7</v>
      </c>
      <c r="BD262" s="121">
        <f t="shared" si="13"/>
        <v>6.571428571428571</v>
      </c>
      <c r="BE262" s="128">
        <f t="shared" si="14"/>
        <v>15</v>
      </c>
    </row>
    <row r="263" spans="1:57" ht="12.75">
      <c r="A263" s="183"/>
      <c r="B263" s="90" t="s">
        <v>7</v>
      </c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>
        <v>7</v>
      </c>
      <c r="AP263" s="39">
        <v>5</v>
      </c>
      <c r="AQ263" s="39">
        <v>4</v>
      </c>
      <c r="AR263" s="39">
        <v>2</v>
      </c>
      <c r="AS263" s="39">
        <v>2</v>
      </c>
      <c r="AT263" s="39">
        <v>3</v>
      </c>
      <c r="AU263" s="39">
        <v>3</v>
      </c>
      <c r="AV263" s="39">
        <v>1</v>
      </c>
      <c r="AW263" s="39">
        <v>1</v>
      </c>
      <c r="AX263" s="39">
        <v>1</v>
      </c>
      <c r="AY263" s="39"/>
      <c r="AZ263" s="39"/>
      <c r="BA263" s="39"/>
      <c r="BB263" s="39"/>
      <c r="BC263" s="97">
        <f t="shared" si="12"/>
        <v>10</v>
      </c>
      <c r="BD263" s="98">
        <f t="shared" si="13"/>
        <v>2.9</v>
      </c>
      <c r="BE263" s="127">
        <f t="shared" si="14"/>
        <v>10</v>
      </c>
    </row>
    <row r="264" spans="1:57" s="40" customFormat="1" ht="12.75">
      <c r="A264" s="184"/>
      <c r="B264" s="102" t="s">
        <v>8</v>
      </c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>
        <v>30</v>
      </c>
      <c r="AP264" s="68">
        <v>26</v>
      </c>
      <c r="AQ264" s="68">
        <v>14</v>
      </c>
      <c r="AR264" s="68">
        <v>14</v>
      </c>
      <c r="AS264" s="68">
        <v>12</v>
      </c>
      <c r="AT264" s="68">
        <v>3</v>
      </c>
      <c r="AU264" s="68">
        <v>1</v>
      </c>
      <c r="AV264" s="68"/>
      <c r="AW264" s="68"/>
      <c r="AX264" s="68">
        <v>1</v>
      </c>
      <c r="AY264" s="68">
        <v>3</v>
      </c>
      <c r="AZ264" s="68">
        <v>3</v>
      </c>
      <c r="BA264" s="68">
        <v>1</v>
      </c>
      <c r="BB264" s="68">
        <v>3</v>
      </c>
      <c r="BC264" s="129">
        <f t="shared" si="12"/>
        <v>12</v>
      </c>
      <c r="BD264" s="130">
        <f t="shared" si="13"/>
        <v>9.25</v>
      </c>
      <c r="BE264" s="73">
        <f t="shared" si="14"/>
        <v>30</v>
      </c>
    </row>
    <row r="265" spans="1:57" ht="12.75">
      <c r="A265" s="179" t="s">
        <v>1005</v>
      </c>
      <c r="B265" s="122" t="s">
        <v>1</v>
      </c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  <c r="Z265" s="93"/>
      <c r="AA265" s="93"/>
      <c r="AB265" s="93"/>
      <c r="AC265" s="93"/>
      <c r="AD265" s="93"/>
      <c r="AE265" s="93"/>
      <c r="AF265" s="93"/>
      <c r="AG265" s="93"/>
      <c r="AH265" s="93"/>
      <c r="AI265" s="93"/>
      <c r="AJ265" s="93"/>
      <c r="AK265" s="93"/>
      <c r="AL265" s="93"/>
      <c r="AM265" s="93"/>
      <c r="AN265" s="93"/>
      <c r="AO265" s="93"/>
      <c r="AP265" s="93"/>
      <c r="AQ265" s="93"/>
      <c r="AR265" s="93"/>
      <c r="AS265" s="93"/>
      <c r="AT265" s="93"/>
      <c r="AU265" s="93"/>
      <c r="AV265" s="93">
        <v>3</v>
      </c>
      <c r="AW265" s="93">
        <v>3</v>
      </c>
      <c r="AX265" s="93">
        <v>2</v>
      </c>
      <c r="AY265" s="93">
        <v>1</v>
      </c>
      <c r="AZ265" s="93">
        <v>1</v>
      </c>
      <c r="BA265" s="93"/>
      <c r="BB265" s="93"/>
      <c r="BC265" s="91">
        <f t="shared" si="12"/>
        <v>5</v>
      </c>
      <c r="BD265" s="92">
        <f t="shared" si="13"/>
        <v>2</v>
      </c>
      <c r="BE265" s="101">
        <f t="shared" si="14"/>
        <v>5</v>
      </c>
    </row>
    <row r="266" spans="1:57" s="40" customFormat="1" ht="12.75">
      <c r="A266" s="180"/>
      <c r="B266" s="87" t="s">
        <v>2</v>
      </c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>
        <v>1</v>
      </c>
      <c r="AV266" s="36">
        <v>4</v>
      </c>
      <c r="AW266" s="36">
        <v>4</v>
      </c>
      <c r="AX266" s="36">
        <v>2</v>
      </c>
      <c r="AY266" s="36">
        <v>1</v>
      </c>
      <c r="AZ266" s="36"/>
      <c r="BA266" s="36"/>
      <c r="BB266" s="36"/>
      <c r="BC266" s="120">
        <f t="shared" si="12"/>
        <v>5</v>
      </c>
      <c r="BD266" s="121">
        <f t="shared" si="13"/>
        <v>2.4</v>
      </c>
      <c r="BE266" s="128">
        <f t="shared" si="14"/>
        <v>5</v>
      </c>
    </row>
    <row r="267" spans="1:57" ht="12.75">
      <c r="A267" s="180"/>
      <c r="B267" s="90" t="s">
        <v>3</v>
      </c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>
        <v>3</v>
      </c>
      <c r="AW267" s="39">
        <v>3</v>
      </c>
      <c r="AX267" s="39">
        <v>3</v>
      </c>
      <c r="AY267" s="39">
        <v>3</v>
      </c>
      <c r="AZ267" s="39">
        <v>3</v>
      </c>
      <c r="BA267" s="39"/>
      <c r="BB267" s="39"/>
      <c r="BC267" s="97">
        <f t="shared" si="12"/>
        <v>5</v>
      </c>
      <c r="BD267" s="98">
        <f t="shared" si="13"/>
        <v>3</v>
      </c>
      <c r="BE267" s="127">
        <f t="shared" si="14"/>
        <v>5</v>
      </c>
    </row>
    <row r="268" spans="1:57" s="40" customFormat="1" ht="12.75">
      <c r="A268" s="180"/>
      <c r="B268" s="87" t="s">
        <v>96</v>
      </c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>
        <v>3</v>
      </c>
      <c r="AW268" s="36">
        <v>2</v>
      </c>
      <c r="AX268" s="36"/>
      <c r="AY268" s="36"/>
      <c r="AZ268" s="36"/>
      <c r="BA268" s="36"/>
      <c r="BB268" s="36"/>
      <c r="BC268" s="120">
        <f t="shared" si="12"/>
        <v>2</v>
      </c>
      <c r="BD268" s="121">
        <f t="shared" si="13"/>
        <v>2.5</v>
      </c>
      <c r="BE268" s="128">
        <f t="shared" si="14"/>
        <v>3</v>
      </c>
    </row>
    <row r="269" spans="1:57" ht="12.75">
      <c r="A269" s="180"/>
      <c r="B269" s="90" t="s">
        <v>5</v>
      </c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>
        <v>1</v>
      </c>
      <c r="AV269" s="39">
        <v>2</v>
      </c>
      <c r="AW269" s="39">
        <v>1</v>
      </c>
      <c r="AX269" s="39"/>
      <c r="AY269" s="39"/>
      <c r="AZ269" s="39"/>
      <c r="BA269" s="39"/>
      <c r="BB269" s="39"/>
      <c r="BC269" s="97">
        <f t="shared" si="12"/>
        <v>3</v>
      </c>
      <c r="BD269" s="98">
        <f t="shared" si="13"/>
        <v>1.3333333333333333</v>
      </c>
      <c r="BE269" s="127">
        <f t="shared" si="14"/>
        <v>3</v>
      </c>
    </row>
    <row r="270" spans="1:57" s="40" customFormat="1" ht="12.75">
      <c r="A270" s="180"/>
      <c r="B270" s="87" t="s">
        <v>6</v>
      </c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>
        <v>12</v>
      </c>
      <c r="AW270" s="36">
        <v>11</v>
      </c>
      <c r="AX270" s="36">
        <v>3</v>
      </c>
      <c r="AY270" s="36">
        <v>1</v>
      </c>
      <c r="AZ270" s="36">
        <v>1</v>
      </c>
      <c r="BA270" s="36"/>
      <c r="BB270" s="36"/>
      <c r="BC270" s="120">
        <f t="shared" si="12"/>
        <v>5</v>
      </c>
      <c r="BD270" s="121">
        <f t="shared" si="13"/>
        <v>5.6</v>
      </c>
      <c r="BE270" s="128">
        <f t="shared" si="14"/>
        <v>12</v>
      </c>
    </row>
    <row r="271" spans="1:57" ht="12.75">
      <c r="A271" s="180"/>
      <c r="B271" s="90" t="s">
        <v>7</v>
      </c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>
        <v>3</v>
      </c>
      <c r="AW271" s="39">
        <v>3</v>
      </c>
      <c r="AX271" s="39">
        <v>3</v>
      </c>
      <c r="AY271" s="39">
        <v>1</v>
      </c>
      <c r="AZ271" s="39"/>
      <c r="BA271" s="39"/>
      <c r="BB271" s="39"/>
      <c r="BC271" s="97">
        <f t="shared" si="12"/>
        <v>4</v>
      </c>
      <c r="BD271" s="98">
        <f t="shared" si="13"/>
        <v>2.5</v>
      </c>
      <c r="BE271" s="127">
        <f t="shared" si="14"/>
        <v>4</v>
      </c>
    </row>
    <row r="272" spans="1:57" s="40" customFormat="1" ht="12.75">
      <c r="A272" s="181"/>
      <c r="B272" s="102" t="s">
        <v>8</v>
      </c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8"/>
      <c r="AK272" s="68"/>
      <c r="AL272" s="68"/>
      <c r="AM272" s="68"/>
      <c r="AN272" s="68"/>
      <c r="AO272" s="68"/>
      <c r="AP272" s="68"/>
      <c r="AQ272" s="68"/>
      <c r="AR272" s="68"/>
      <c r="AS272" s="68"/>
      <c r="AT272" s="68"/>
      <c r="AU272" s="68"/>
      <c r="AV272" s="68">
        <v>16</v>
      </c>
      <c r="AW272" s="68">
        <v>4</v>
      </c>
      <c r="AX272" s="68">
        <v>14</v>
      </c>
      <c r="AY272" s="68">
        <v>13</v>
      </c>
      <c r="AZ272" s="68">
        <v>11</v>
      </c>
      <c r="BA272" s="68">
        <v>2</v>
      </c>
      <c r="BB272" s="68">
        <v>6</v>
      </c>
      <c r="BC272" s="129">
        <f t="shared" si="12"/>
        <v>7</v>
      </c>
      <c r="BD272" s="130">
        <f t="shared" si="13"/>
        <v>9.428571428571429</v>
      </c>
      <c r="BE272" s="73">
        <f t="shared" si="14"/>
        <v>16</v>
      </c>
    </row>
    <row r="273" spans="1:57" ht="12.75" customHeight="1">
      <c r="A273" s="182" t="s">
        <v>82</v>
      </c>
      <c r="B273" s="122" t="s">
        <v>1</v>
      </c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>
        <v>1</v>
      </c>
      <c r="U273" s="93">
        <v>1</v>
      </c>
      <c r="V273" s="93">
        <v>1</v>
      </c>
      <c r="W273" s="93"/>
      <c r="X273" s="93"/>
      <c r="Y273" s="93"/>
      <c r="Z273" s="93"/>
      <c r="AA273" s="93"/>
      <c r="AB273" s="93"/>
      <c r="AC273" s="93"/>
      <c r="AD273" s="93"/>
      <c r="AE273" s="93"/>
      <c r="AF273" s="93"/>
      <c r="AG273" s="93"/>
      <c r="AH273" s="93"/>
      <c r="AI273" s="93"/>
      <c r="AJ273" s="93"/>
      <c r="AK273" s="93"/>
      <c r="AL273" s="93"/>
      <c r="AM273" s="93"/>
      <c r="AN273" s="93"/>
      <c r="AO273" s="93"/>
      <c r="AP273" s="93"/>
      <c r="AQ273" s="93"/>
      <c r="AR273" s="93"/>
      <c r="AS273" s="93"/>
      <c r="AT273" s="93"/>
      <c r="AU273" s="93"/>
      <c r="AV273" s="93"/>
      <c r="AW273" s="93"/>
      <c r="AX273" s="93"/>
      <c r="AY273" s="93"/>
      <c r="AZ273" s="93"/>
      <c r="BA273" s="93"/>
      <c r="BB273" s="93"/>
      <c r="BC273" s="91">
        <f t="shared" si="12"/>
        <v>3</v>
      </c>
      <c r="BD273" s="92">
        <f t="shared" si="13"/>
        <v>1</v>
      </c>
      <c r="BE273" s="101">
        <f t="shared" si="14"/>
        <v>3</v>
      </c>
    </row>
    <row r="274" spans="1:57" s="40" customFormat="1" ht="12.75">
      <c r="A274" s="183"/>
      <c r="B274" s="87" t="s">
        <v>2</v>
      </c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>
        <v>3</v>
      </c>
      <c r="T274" s="36"/>
      <c r="U274" s="36">
        <v>2</v>
      </c>
      <c r="V274" s="36">
        <v>2</v>
      </c>
      <c r="W274" s="36">
        <v>1</v>
      </c>
      <c r="X274" s="36">
        <v>1</v>
      </c>
      <c r="Y274" s="36">
        <v>1</v>
      </c>
      <c r="Z274" s="36">
        <v>1</v>
      </c>
      <c r="AA274" s="36">
        <v>1</v>
      </c>
      <c r="AB274" s="36">
        <v>1</v>
      </c>
      <c r="AC274" s="36">
        <v>1</v>
      </c>
      <c r="AD274" s="36">
        <v>1</v>
      </c>
      <c r="AE274" s="36"/>
      <c r="AF274" s="36"/>
      <c r="AG274" s="36"/>
      <c r="AH274" s="36"/>
      <c r="AI274" s="36"/>
      <c r="AJ274" s="36"/>
      <c r="AK274" s="36"/>
      <c r="AL274" s="36"/>
      <c r="AM274" s="36"/>
      <c r="AN274" s="36">
        <v>1</v>
      </c>
      <c r="AO274" s="36"/>
      <c r="AP274" s="36">
        <v>1</v>
      </c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120">
        <f t="shared" si="12"/>
        <v>13</v>
      </c>
      <c r="BD274" s="121">
        <f t="shared" si="13"/>
        <v>1.3076923076923077</v>
      </c>
      <c r="BE274" s="128">
        <f t="shared" si="14"/>
        <v>13</v>
      </c>
    </row>
    <row r="275" spans="1:57" ht="12.75">
      <c r="A275" s="183"/>
      <c r="B275" s="90" t="s">
        <v>3</v>
      </c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>
        <v>2</v>
      </c>
      <c r="T275" s="39">
        <v>2</v>
      </c>
      <c r="U275" s="39">
        <v>1</v>
      </c>
      <c r="V275" s="39">
        <v>1</v>
      </c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>
        <v>1</v>
      </c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97">
        <f t="shared" si="12"/>
        <v>5</v>
      </c>
      <c r="BD275" s="98">
        <f t="shared" si="13"/>
        <v>1.4</v>
      </c>
      <c r="BE275" s="127">
        <f t="shared" si="14"/>
        <v>5</v>
      </c>
    </row>
    <row r="276" spans="1:57" s="40" customFormat="1" ht="12.75">
      <c r="A276" s="183"/>
      <c r="B276" s="87" t="s">
        <v>96</v>
      </c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>
        <v>3</v>
      </c>
      <c r="T276" s="36">
        <v>3</v>
      </c>
      <c r="U276" s="36">
        <v>2</v>
      </c>
      <c r="V276" s="36">
        <v>3</v>
      </c>
      <c r="W276" s="36">
        <v>2</v>
      </c>
      <c r="X276" s="36">
        <v>1</v>
      </c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120">
        <f t="shared" si="12"/>
        <v>6</v>
      </c>
      <c r="BD276" s="121">
        <f t="shared" si="13"/>
        <v>2.3333333333333335</v>
      </c>
      <c r="BE276" s="128">
        <f t="shared" si="14"/>
        <v>6</v>
      </c>
    </row>
    <row r="277" spans="1:57" ht="12.75">
      <c r="A277" s="183"/>
      <c r="B277" s="90" t="s">
        <v>5</v>
      </c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>
        <v>2</v>
      </c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97">
        <f t="shared" si="12"/>
        <v>1</v>
      </c>
      <c r="BD277" s="98">
        <f t="shared" si="13"/>
        <v>2</v>
      </c>
      <c r="BE277" s="127">
        <f t="shared" si="14"/>
        <v>2</v>
      </c>
    </row>
    <row r="278" spans="1:57" ht="12.75">
      <c r="A278" s="183"/>
      <c r="B278" s="87" t="s">
        <v>6</v>
      </c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>
        <v>4</v>
      </c>
      <c r="T278" s="36">
        <v>4</v>
      </c>
      <c r="U278" s="36">
        <v>5</v>
      </c>
      <c r="V278" s="36">
        <v>4</v>
      </c>
      <c r="W278" s="36">
        <v>1</v>
      </c>
      <c r="X278" s="36"/>
      <c r="Y278" s="36"/>
      <c r="Z278" s="36"/>
      <c r="AA278" s="36"/>
      <c r="AB278" s="36"/>
      <c r="AC278" s="36">
        <v>1</v>
      </c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120">
        <f t="shared" si="12"/>
        <v>6</v>
      </c>
      <c r="BD278" s="121">
        <f t="shared" si="13"/>
        <v>3.1666666666666665</v>
      </c>
      <c r="BE278" s="128">
        <f t="shared" si="14"/>
        <v>6</v>
      </c>
    </row>
    <row r="279" spans="1:57" ht="12.75">
      <c r="A279" s="183"/>
      <c r="B279" s="90" t="s">
        <v>7</v>
      </c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>
        <v>2</v>
      </c>
      <c r="W279" s="39">
        <v>1</v>
      </c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97">
        <f t="shared" si="12"/>
        <v>2</v>
      </c>
      <c r="BD279" s="98">
        <f t="shared" si="13"/>
        <v>1.5</v>
      </c>
      <c r="BE279" s="127">
        <f t="shared" si="14"/>
        <v>2</v>
      </c>
    </row>
    <row r="280" spans="1:57" ht="12.75">
      <c r="A280" s="184"/>
      <c r="B280" s="102" t="s">
        <v>8</v>
      </c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>
        <v>5</v>
      </c>
      <c r="T280" s="68">
        <v>1</v>
      </c>
      <c r="U280" s="68">
        <v>5</v>
      </c>
      <c r="V280" s="68">
        <v>3</v>
      </c>
      <c r="W280" s="68">
        <v>3</v>
      </c>
      <c r="X280" s="68">
        <v>1</v>
      </c>
      <c r="Y280" s="68">
        <v>2</v>
      </c>
      <c r="Z280" s="68">
        <v>2</v>
      </c>
      <c r="AA280" s="68">
        <v>2</v>
      </c>
      <c r="AB280" s="68">
        <v>1</v>
      </c>
      <c r="AC280" s="68">
        <v>1</v>
      </c>
      <c r="AD280" s="68"/>
      <c r="AE280" s="68"/>
      <c r="AF280" s="68"/>
      <c r="AG280" s="68"/>
      <c r="AH280" s="68"/>
      <c r="AI280" s="68"/>
      <c r="AJ280" s="68"/>
      <c r="AK280" s="68"/>
      <c r="AL280" s="68"/>
      <c r="AM280" s="68"/>
      <c r="AN280" s="68"/>
      <c r="AO280" s="68"/>
      <c r="AP280" s="68"/>
      <c r="AQ280" s="68"/>
      <c r="AR280" s="68"/>
      <c r="AS280" s="68"/>
      <c r="AT280" s="68"/>
      <c r="AU280" s="68"/>
      <c r="AV280" s="68"/>
      <c r="AW280" s="68"/>
      <c r="AX280" s="68"/>
      <c r="AY280" s="68"/>
      <c r="AZ280" s="68"/>
      <c r="BA280" s="68"/>
      <c r="BB280" s="68"/>
      <c r="BC280" s="129">
        <f t="shared" si="12"/>
        <v>11</v>
      </c>
      <c r="BD280" s="130">
        <f t="shared" si="13"/>
        <v>2.3636363636363638</v>
      </c>
      <c r="BE280" s="73">
        <f t="shared" si="14"/>
        <v>11</v>
      </c>
    </row>
    <row r="281" spans="1:57" ht="12.75">
      <c r="A281" s="179" t="s">
        <v>83</v>
      </c>
      <c r="B281" s="122" t="s">
        <v>1</v>
      </c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>
        <v>6</v>
      </c>
      <c r="P281" s="93">
        <v>6</v>
      </c>
      <c r="Q281" s="93">
        <v>2</v>
      </c>
      <c r="R281" s="93">
        <v>3</v>
      </c>
      <c r="S281" s="93"/>
      <c r="T281" s="93"/>
      <c r="U281" s="93"/>
      <c r="V281" s="93"/>
      <c r="W281" s="93"/>
      <c r="X281" s="93"/>
      <c r="Y281" s="93"/>
      <c r="Z281" s="93"/>
      <c r="AA281" s="93"/>
      <c r="AB281" s="93"/>
      <c r="AC281" s="93"/>
      <c r="AD281" s="93"/>
      <c r="AE281" s="93"/>
      <c r="AF281" s="93"/>
      <c r="AG281" s="93"/>
      <c r="AH281" s="93"/>
      <c r="AI281" s="93"/>
      <c r="AJ281" s="93"/>
      <c r="AK281" s="93"/>
      <c r="AL281" s="93"/>
      <c r="AM281" s="93"/>
      <c r="AN281" s="93"/>
      <c r="AO281" s="93"/>
      <c r="AP281" s="93"/>
      <c r="AQ281" s="93"/>
      <c r="AR281" s="93"/>
      <c r="AS281" s="93"/>
      <c r="AT281" s="93"/>
      <c r="AU281" s="93"/>
      <c r="AV281" s="93"/>
      <c r="AW281" s="93"/>
      <c r="AX281" s="93"/>
      <c r="AY281" s="93"/>
      <c r="AZ281" s="93"/>
      <c r="BA281" s="93"/>
      <c r="BB281" s="93"/>
      <c r="BC281" s="91">
        <f t="shared" si="12"/>
        <v>4</v>
      </c>
      <c r="BD281" s="92">
        <f t="shared" si="13"/>
        <v>4.25</v>
      </c>
      <c r="BE281" s="101">
        <f t="shared" si="14"/>
        <v>6</v>
      </c>
    </row>
    <row r="282" spans="1:57" ht="12.75">
      <c r="A282" s="180"/>
      <c r="B282" s="87" t="s">
        <v>2</v>
      </c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>
        <v>1</v>
      </c>
      <c r="O282" s="36">
        <v>4</v>
      </c>
      <c r="P282" s="36">
        <v>3</v>
      </c>
      <c r="Q282" s="36">
        <v>4</v>
      </c>
      <c r="R282" s="36">
        <v>2</v>
      </c>
      <c r="S282" s="36">
        <v>1</v>
      </c>
      <c r="T282" s="36"/>
      <c r="U282" s="36">
        <v>1</v>
      </c>
      <c r="V282" s="36">
        <v>1</v>
      </c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120">
        <f t="shared" si="12"/>
        <v>8</v>
      </c>
      <c r="BD282" s="121">
        <f t="shared" si="13"/>
        <v>2.125</v>
      </c>
      <c r="BE282" s="128">
        <f t="shared" si="14"/>
        <v>8</v>
      </c>
    </row>
    <row r="283" spans="1:57" ht="12.75">
      <c r="A283" s="180"/>
      <c r="B283" s="90" t="s">
        <v>3</v>
      </c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>
        <v>4</v>
      </c>
      <c r="T283" s="39">
        <v>5</v>
      </c>
      <c r="U283" s="39">
        <v>1</v>
      </c>
      <c r="V283" s="39">
        <v>1</v>
      </c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97">
        <f t="shared" si="12"/>
        <v>4</v>
      </c>
      <c r="BD283" s="98">
        <f t="shared" si="13"/>
        <v>2.75</v>
      </c>
      <c r="BE283" s="127">
        <f t="shared" si="14"/>
        <v>5</v>
      </c>
    </row>
    <row r="284" spans="1:57" ht="12.75">
      <c r="A284" s="180"/>
      <c r="B284" s="87" t="s">
        <v>96</v>
      </c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>
        <v>3</v>
      </c>
      <c r="T284" s="36">
        <v>3</v>
      </c>
      <c r="U284" s="36">
        <v>3</v>
      </c>
      <c r="V284" s="36">
        <v>1</v>
      </c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120">
        <f t="shared" si="12"/>
        <v>4</v>
      </c>
      <c r="BD284" s="121">
        <f t="shared" si="13"/>
        <v>2.5</v>
      </c>
      <c r="BE284" s="128">
        <f t="shared" si="14"/>
        <v>4</v>
      </c>
    </row>
    <row r="285" spans="1:57" ht="12.75">
      <c r="A285" s="180"/>
      <c r="B285" s="90" t="s">
        <v>5</v>
      </c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>
        <v>1</v>
      </c>
      <c r="O285" s="39">
        <v>3</v>
      </c>
      <c r="P285" s="39">
        <v>3</v>
      </c>
      <c r="Q285" s="39">
        <v>3</v>
      </c>
      <c r="R285" s="39">
        <v>3</v>
      </c>
      <c r="S285" s="39">
        <v>3</v>
      </c>
      <c r="T285" s="39">
        <v>3</v>
      </c>
      <c r="U285" s="39">
        <v>2</v>
      </c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>
        <v>1</v>
      </c>
      <c r="AS285" s="39">
        <v>1</v>
      </c>
      <c r="AT285" s="39"/>
      <c r="AU285" s="39"/>
      <c r="AV285" s="39"/>
      <c r="AW285" s="39"/>
      <c r="AX285" s="39"/>
      <c r="AY285" s="39"/>
      <c r="AZ285" s="39"/>
      <c r="BA285" s="39"/>
      <c r="BB285" s="39"/>
      <c r="BC285" s="97">
        <f t="shared" si="12"/>
        <v>10</v>
      </c>
      <c r="BD285" s="98">
        <f t="shared" si="13"/>
        <v>2.3</v>
      </c>
      <c r="BE285" s="127">
        <f t="shared" si="14"/>
        <v>10</v>
      </c>
    </row>
    <row r="286" spans="1:57" ht="12.75">
      <c r="A286" s="180"/>
      <c r="B286" s="87" t="s">
        <v>6</v>
      </c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>
        <v>8</v>
      </c>
      <c r="O286" s="36">
        <v>17</v>
      </c>
      <c r="P286" s="36">
        <v>15</v>
      </c>
      <c r="Q286" s="36">
        <v>15</v>
      </c>
      <c r="R286" s="36">
        <v>9</v>
      </c>
      <c r="S286" s="36">
        <v>5</v>
      </c>
      <c r="T286" s="36">
        <v>6</v>
      </c>
      <c r="U286" s="36">
        <v>4</v>
      </c>
      <c r="V286" s="36">
        <v>2</v>
      </c>
      <c r="W286" s="36"/>
      <c r="X286" s="36"/>
      <c r="Y286" s="36"/>
      <c r="Z286" s="36">
        <v>1</v>
      </c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120">
        <f t="shared" si="12"/>
        <v>10</v>
      </c>
      <c r="BD286" s="121">
        <f t="shared" si="13"/>
        <v>8.2</v>
      </c>
      <c r="BE286" s="128">
        <f t="shared" si="14"/>
        <v>17</v>
      </c>
    </row>
    <row r="287" spans="1:57" ht="12.75">
      <c r="A287" s="180"/>
      <c r="B287" s="90" t="s">
        <v>7</v>
      </c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>
        <v>2</v>
      </c>
      <c r="P287" s="39">
        <v>4</v>
      </c>
      <c r="Q287" s="39">
        <v>5</v>
      </c>
      <c r="R287" s="39">
        <v>7</v>
      </c>
      <c r="S287" s="39">
        <v>6</v>
      </c>
      <c r="T287" s="39">
        <v>5</v>
      </c>
      <c r="U287" s="39">
        <v>4</v>
      </c>
      <c r="V287" s="39">
        <v>2</v>
      </c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97">
        <f t="shared" si="12"/>
        <v>8</v>
      </c>
      <c r="BD287" s="98">
        <f t="shared" si="13"/>
        <v>4.375</v>
      </c>
      <c r="BE287" s="127">
        <f t="shared" si="14"/>
        <v>8</v>
      </c>
    </row>
    <row r="288" spans="1:57" ht="12.75">
      <c r="A288" s="181"/>
      <c r="B288" s="102" t="s">
        <v>8</v>
      </c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>
        <v>18</v>
      </c>
      <c r="P288" s="68">
        <v>19</v>
      </c>
      <c r="Q288" s="68">
        <v>17</v>
      </c>
      <c r="R288" s="68">
        <v>11</v>
      </c>
      <c r="S288" s="68">
        <v>8</v>
      </c>
      <c r="T288" s="68">
        <v>1</v>
      </c>
      <c r="U288" s="68">
        <v>5</v>
      </c>
      <c r="V288" s="68">
        <v>5</v>
      </c>
      <c r="W288" s="68">
        <v>3</v>
      </c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8"/>
      <c r="AK288" s="68"/>
      <c r="AL288" s="68"/>
      <c r="AM288" s="68"/>
      <c r="AN288" s="68">
        <v>1</v>
      </c>
      <c r="AO288" s="68"/>
      <c r="AP288" s="68"/>
      <c r="AQ288" s="68"/>
      <c r="AR288" s="68"/>
      <c r="AS288" s="68">
        <v>2</v>
      </c>
      <c r="AT288" s="68"/>
      <c r="AU288" s="68"/>
      <c r="AV288" s="68"/>
      <c r="AW288" s="68"/>
      <c r="AX288" s="68"/>
      <c r="AY288" s="68"/>
      <c r="AZ288" s="68"/>
      <c r="BA288" s="68"/>
      <c r="BB288" s="68"/>
      <c r="BC288" s="129">
        <f t="shared" si="12"/>
        <v>11</v>
      </c>
      <c r="BD288" s="130">
        <f t="shared" si="13"/>
        <v>8.181818181818182</v>
      </c>
      <c r="BE288" s="73">
        <f t="shared" si="14"/>
        <v>19</v>
      </c>
    </row>
    <row r="289" spans="1:57" ht="12.75">
      <c r="A289" s="182" t="s">
        <v>1006</v>
      </c>
      <c r="B289" s="122" t="s">
        <v>1</v>
      </c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U289" s="93"/>
      <c r="V289" s="93"/>
      <c r="W289" s="93"/>
      <c r="X289" s="93"/>
      <c r="Y289" s="93"/>
      <c r="Z289" s="93"/>
      <c r="AA289" s="93"/>
      <c r="AB289" s="93"/>
      <c r="AC289" s="93"/>
      <c r="AD289" s="93"/>
      <c r="AE289" s="93"/>
      <c r="AF289" s="93"/>
      <c r="AG289" s="93"/>
      <c r="AH289" s="93"/>
      <c r="AI289" s="93"/>
      <c r="AJ289" s="93"/>
      <c r="AK289" s="93"/>
      <c r="AL289" s="93"/>
      <c r="AM289" s="93"/>
      <c r="AN289" s="93"/>
      <c r="AO289" s="93"/>
      <c r="AP289" s="93"/>
      <c r="AQ289" s="93"/>
      <c r="AR289" s="93"/>
      <c r="AS289" s="93"/>
      <c r="AT289" s="93">
        <v>5</v>
      </c>
      <c r="AU289" s="93">
        <v>5</v>
      </c>
      <c r="AV289" s="93">
        <v>2</v>
      </c>
      <c r="AW289" s="93">
        <v>2</v>
      </c>
      <c r="AX289" s="93">
        <v>1</v>
      </c>
      <c r="AY289" s="93"/>
      <c r="AZ289" s="93"/>
      <c r="BA289" s="93"/>
      <c r="BB289" s="93"/>
      <c r="BC289" s="91">
        <f t="shared" si="12"/>
        <v>5</v>
      </c>
      <c r="BD289" s="92">
        <f t="shared" si="13"/>
        <v>3</v>
      </c>
      <c r="BE289" s="101">
        <f t="shared" si="14"/>
        <v>5</v>
      </c>
    </row>
    <row r="290" spans="1:57" ht="12.75">
      <c r="A290" s="183"/>
      <c r="B290" s="87" t="s">
        <v>2</v>
      </c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>
        <v>6</v>
      </c>
      <c r="AU290" s="36">
        <v>5</v>
      </c>
      <c r="AV290" s="36">
        <v>3</v>
      </c>
      <c r="AW290" s="36">
        <v>2</v>
      </c>
      <c r="AX290" s="36">
        <v>2</v>
      </c>
      <c r="AY290" s="36">
        <v>1</v>
      </c>
      <c r="AZ290" s="36">
        <v>1</v>
      </c>
      <c r="BA290" s="36"/>
      <c r="BB290" s="36">
        <v>2</v>
      </c>
      <c r="BC290" s="120">
        <f t="shared" si="12"/>
        <v>8</v>
      </c>
      <c r="BD290" s="121">
        <f t="shared" si="13"/>
        <v>2.75</v>
      </c>
      <c r="BE290" s="128">
        <f t="shared" si="14"/>
        <v>8</v>
      </c>
    </row>
    <row r="291" spans="1:57" ht="12.75">
      <c r="A291" s="183"/>
      <c r="B291" s="90" t="s">
        <v>3</v>
      </c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>
        <v>4</v>
      </c>
      <c r="AT291" s="39">
        <v>2</v>
      </c>
      <c r="AU291" s="39">
        <v>1</v>
      </c>
      <c r="AV291" s="39">
        <v>1</v>
      </c>
      <c r="AW291" s="39"/>
      <c r="AX291" s="39"/>
      <c r="AY291" s="39"/>
      <c r="AZ291" s="39"/>
      <c r="BA291" s="39"/>
      <c r="BB291" s="39"/>
      <c r="BC291" s="97">
        <f t="shared" si="12"/>
        <v>4</v>
      </c>
      <c r="BD291" s="98">
        <f t="shared" si="13"/>
        <v>2</v>
      </c>
      <c r="BE291" s="127">
        <f t="shared" si="14"/>
        <v>4</v>
      </c>
    </row>
    <row r="292" spans="1:57" ht="12.75">
      <c r="A292" s="183"/>
      <c r="B292" s="87" t="s">
        <v>96</v>
      </c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>
        <v>4</v>
      </c>
      <c r="AT292" s="36">
        <v>5</v>
      </c>
      <c r="AU292" s="36">
        <v>3</v>
      </c>
      <c r="AV292" s="36"/>
      <c r="AW292" s="36"/>
      <c r="AX292" s="36"/>
      <c r="AY292" s="36"/>
      <c r="AZ292" s="36"/>
      <c r="BA292" s="36"/>
      <c r="BB292" s="36"/>
      <c r="BC292" s="120">
        <f t="shared" si="12"/>
        <v>3</v>
      </c>
      <c r="BD292" s="121">
        <f t="shared" si="13"/>
        <v>4</v>
      </c>
      <c r="BE292" s="128">
        <f t="shared" si="14"/>
        <v>5</v>
      </c>
    </row>
    <row r="293" spans="1:57" ht="12.75">
      <c r="A293" s="183"/>
      <c r="B293" s="90" t="s">
        <v>5</v>
      </c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>
        <v>1</v>
      </c>
      <c r="AX293" s="39">
        <v>1</v>
      </c>
      <c r="AY293" s="39">
        <v>1</v>
      </c>
      <c r="AZ293" s="39"/>
      <c r="BA293" s="39"/>
      <c r="BB293" s="39"/>
      <c r="BC293" s="97">
        <f t="shared" si="12"/>
        <v>3</v>
      </c>
      <c r="BD293" s="98">
        <f t="shared" si="13"/>
        <v>1</v>
      </c>
      <c r="BE293" s="127">
        <f t="shared" si="14"/>
        <v>3</v>
      </c>
    </row>
    <row r="294" spans="1:57" ht="12.75">
      <c r="A294" s="183"/>
      <c r="B294" s="87" t="s">
        <v>6</v>
      </c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>
        <v>10</v>
      </c>
      <c r="AT294" s="36">
        <v>9</v>
      </c>
      <c r="AU294" s="36">
        <v>10</v>
      </c>
      <c r="AV294" s="36">
        <v>6</v>
      </c>
      <c r="AW294" s="36">
        <v>6</v>
      </c>
      <c r="AX294" s="36">
        <v>4</v>
      </c>
      <c r="AY294" s="36">
        <v>3</v>
      </c>
      <c r="AZ294" s="36">
        <v>1</v>
      </c>
      <c r="BA294" s="36">
        <v>1</v>
      </c>
      <c r="BB294" s="36">
        <v>2</v>
      </c>
      <c r="BC294" s="120">
        <f t="shared" si="12"/>
        <v>10</v>
      </c>
      <c r="BD294" s="121">
        <f t="shared" si="13"/>
        <v>5.2</v>
      </c>
      <c r="BE294" s="128">
        <f t="shared" si="14"/>
        <v>10</v>
      </c>
    </row>
    <row r="295" spans="1:57" ht="12.75">
      <c r="A295" s="183"/>
      <c r="B295" s="90" t="s">
        <v>7</v>
      </c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>
        <v>4</v>
      </c>
      <c r="AW295" s="39">
        <v>3</v>
      </c>
      <c r="AX295" s="39">
        <v>4</v>
      </c>
      <c r="AY295" s="39">
        <v>3</v>
      </c>
      <c r="AZ295" s="39">
        <v>1</v>
      </c>
      <c r="BA295" s="39">
        <v>1</v>
      </c>
      <c r="BB295" s="39">
        <v>1</v>
      </c>
      <c r="BC295" s="97">
        <f t="shared" si="12"/>
        <v>7</v>
      </c>
      <c r="BD295" s="98">
        <f t="shared" si="13"/>
        <v>2.4285714285714284</v>
      </c>
      <c r="BE295" s="127">
        <f t="shared" si="14"/>
        <v>7</v>
      </c>
    </row>
    <row r="296" spans="1:57" ht="12.75">
      <c r="A296" s="184"/>
      <c r="B296" s="102" t="s">
        <v>8</v>
      </c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  <c r="AI296" s="68"/>
      <c r="AJ296" s="68"/>
      <c r="AK296" s="68"/>
      <c r="AL296" s="68"/>
      <c r="AM296" s="68"/>
      <c r="AN296" s="68"/>
      <c r="AO296" s="68"/>
      <c r="AP296" s="68"/>
      <c r="AQ296" s="68"/>
      <c r="AR296" s="68"/>
      <c r="AS296" s="68">
        <v>15</v>
      </c>
      <c r="AT296" s="68">
        <v>15</v>
      </c>
      <c r="AU296" s="68">
        <v>12</v>
      </c>
      <c r="AV296" s="68">
        <v>5</v>
      </c>
      <c r="AW296" s="68"/>
      <c r="AX296" s="68">
        <v>6</v>
      </c>
      <c r="AY296" s="68"/>
      <c r="AZ296" s="68">
        <v>2</v>
      </c>
      <c r="BA296" s="68"/>
      <c r="BB296" s="68">
        <v>2</v>
      </c>
      <c r="BC296" s="129">
        <f t="shared" si="12"/>
        <v>7</v>
      </c>
      <c r="BD296" s="130">
        <f t="shared" si="13"/>
        <v>8.142857142857142</v>
      </c>
      <c r="BE296" s="73">
        <f t="shared" si="14"/>
        <v>15</v>
      </c>
    </row>
    <row r="297" spans="1:57" ht="12.75" customHeight="1">
      <c r="A297" s="179" t="s">
        <v>84</v>
      </c>
      <c r="B297" s="122" t="s">
        <v>1</v>
      </c>
      <c r="C297" s="93"/>
      <c r="D297" s="93">
        <v>2</v>
      </c>
      <c r="E297" s="93">
        <v>2</v>
      </c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  <c r="Z297" s="93"/>
      <c r="AA297" s="93"/>
      <c r="AB297" s="93"/>
      <c r="AC297" s="93"/>
      <c r="AD297" s="93"/>
      <c r="AE297" s="93"/>
      <c r="AF297" s="93"/>
      <c r="AG297" s="93"/>
      <c r="AH297" s="93"/>
      <c r="AI297" s="93"/>
      <c r="AJ297" s="93"/>
      <c r="AK297" s="93"/>
      <c r="AL297" s="93"/>
      <c r="AM297" s="93"/>
      <c r="AN297" s="93"/>
      <c r="AO297" s="93"/>
      <c r="AP297" s="93"/>
      <c r="AQ297" s="93"/>
      <c r="AR297" s="93"/>
      <c r="AS297" s="93"/>
      <c r="AT297" s="93"/>
      <c r="AU297" s="93"/>
      <c r="AV297" s="93"/>
      <c r="AW297" s="93"/>
      <c r="AX297" s="93"/>
      <c r="AY297" s="93"/>
      <c r="AZ297" s="93"/>
      <c r="BA297" s="93"/>
      <c r="BB297" s="93"/>
      <c r="BC297" s="91">
        <f t="shared" si="12"/>
        <v>2</v>
      </c>
      <c r="BD297" s="92">
        <f t="shared" si="13"/>
        <v>2</v>
      </c>
      <c r="BE297" s="101">
        <f t="shared" si="14"/>
        <v>2</v>
      </c>
    </row>
    <row r="298" spans="1:57" ht="12.75">
      <c r="A298" s="180"/>
      <c r="B298" s="87" t="s">
        <v>2</v>
      </c>
      <c r="C298" s="36"/>
      <c r="D298" s="36">
        <v>3</v>
      </c>
      <c r="E298" s="36">
        <v>1</v>
      </c>
      <c r="F298" s="36">
        <v>1</v>
      </c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120">
        <f t="shared" si="12"/>
        <v>3</v>
      </c>
      <c r="BD298" s="121">
        <f t="shared" si="13"/>
        <v>1.6666666666666667</v>
      </c>
      <c r="BE298" s="128">
        <f t="shared" si="14"/>
        <v>3</v>
      </c>
    </row>
    <row r="299" spans="1:57" ht="12.75">
      <c r="A299" s="180"/>
      <c r="B299" s="90" t="s">
        <v>5</v>
      </c>
      <c r="C299" s="39"/>
      <c r="D299" s="39"/>
      <c r="E299" s="39"/>
      <c r="F299" s="39">
        <v>1</v>
      </c>
      <c r="G299" s="39">
        <v>1</v>
      </c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97">
        <f t="shared" si="12"/>
        <v>2</v>
      </c>
      <c r="BD299" s="98">
        <f t="shared" si="13"/>
        <v>1</v>
      </c>
      <c r="BE299" s="127">
        <f t="shared" si="14"/>
        <v>2</v>
      </c>
    </row>
    <row r="300" spans="1:57" ht="12.75">
      <c r="A300" s="180"/>
      <c r="B300" s="87" t="s">
        <v>6</v>
      </c>
      <c r="C300" s="36"/>
      <c r="D300" s="36">
        <v>2</v>
      </c>
      <c r="E300" s="36">
        <v>1</v>
      </c>
      <c r="F300" s="36">
        <v>2</v>
      </c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>
        <v>1</v>
      </c>
      <c r="V300" s="36">
        <v>1</v>
      </c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120">
        <f t="shared" si="12"/>
        <v>5</v>
      </c>
      <c r="BD300" s="121">
        <f t="shared" si="13"/>
        <v>1.4</v>
      </c>
      <c r="BE300" s="128">
        <f t="shared" si="14"/>
        <v>5</v>
      </c>
    </row>
    <row r="301" spans="1:57" ht="12.75">
      <c r="A301" s="180"/>
      <c r="B301" s="90" t="s">
        <v>7</v>
      </c>
      <c r="C301" s="39"/>
      <c r="D301" s="39"/>
      <c r="E301" s="39"/>
      <c r="F301" s="39"/>
      <c r="G301" s="39"/>
      <c r="H301" s="39"/>
      <c r="I301" s="39"/>
      <c r="J301" s="39">
        <v>1</v>
      </c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97">
        <f t="shared" si="12"/>
        <v>1</v>
      </c>
      <c r="BD301" s="98">
        <f t="shared" si="13"/>
        <v>1</v>
      </c>
      <c r="BE301" s="127">
        <f t="shared" si="14"/>
        <v>1</v>
      </c>
    </row>
    <row r="302" spans="1:57" ht="12.75">
      <c r="A302" s="181"/>
      <c r="B302" s="102" t="s">
        <v>8</v>
      </c>
      <c r="C302" s="68"/>
      <c r="D302" s="68">
        <v>5</v>
      </c>
      <c r="E302" s="68">
        <v>3</v>
      </c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68"/>
      <c r="AL302" s="68"/>
      <c r="AM302" s="68"/>
      <c r="AN302" s="68"/>
      <c r="AO302" s="68"/>
      <c r="AP302" s="68"/>
      <c r="AQ302" s="68"/>
      <c r="AR302" s="68"/>
      <c r="AS302" s="68"/>
      <c r="AT302" s="68"/>
      <c r="AU302" s="68"/>
      <c r="AV302" s="68"/>
      <c r="AW302" s="68"/>
      <c r="AX302" s="68"/>
      <c r="AY302" s="68"/>
      <c r="AZ302" s="68"/>
      <c r="BA302" s="68"/>
      <c r="BB302" s="68"/>
      <c r="BC302" s="129">
        <f t="shared" si="12"/>
        <v>2</v>
      </c>
      <c r="BD302" s="130">
        <f t="shared" si="13"/>
        <v>4</v>
      </c>
      <c r="BE302" s="73">
        <f t="shared" si="14"/>
        <v>5</v>
      </c>
    </row>
    <row r="303" spans="1:57" ht="12.75">
      <c r="A303" s="182" t="s">
        <v>1007</v>
      </c>
      <c r="B303" s="122" t="s">
        <v>1</v>
      </c>
      <c r="C303" s="93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  <c r="Z303" s="93"/>
      <c r="AA303" s="93"/>
      <c r="AB303" s="93"/>
      <c r="AC303" s="93"/>
      <c r="AD303" s="93"/>
      <c r="AE303" s="93"/>
      <c r="AF303" s="93"/>
      <c r="AG303" s="93"/>
      <c r="AH303" s="93">
        <v>10</v>
      </c>
      <c r="AI303" s="93">
        <v>10</v>
      </c>
      <c r="AJ303" s="93">
        <v>9</v>
      </c>
      <c r="AK303" s="93">
        <v>9</v>
      </c>
      <c r="AL303" s="93">
        <v>4</v>
      </c>
      <c r="AM303" s="93">
        <v>4</v>
      </c>
      <c r="AN303" s="93">
        <v>2</v>
      </c>
      <c r="AO303" s="93">
        <v>2</v>
      </c>
      <c r="AP303" s="93">
        <v>1</v>
      </c>
      <c r="AQ303" s="93">
        <v>1</v>
      </c>
      <c r="AR303" s="93">
        <v>1</v>
      </c>
      <c r="AS303" s="93"/>
      <c r="AT303" s="93"/>
      <c r="AU303" s="93"/>
      <c r="AV303" s="93"/>
      <c r="AW303" s="93"/>
      <c r="AX303" s="93"/>
      <c r="AY303" s="93"/>
      <c r="AZ303" s="93"/>
      <c r="BA303" s="93"/>
      <c r="BB303" s="93"/>
      <c r="BC303" s="91">
        <f t="shared" si="12"/>
        <v>11</v>
      </c>
      <c r="BD303" s="92">
        <f t="shared" si="13"/>
        <v>4.818181818181818</v>
      </c>
      <c r="BE303" s="101">
        <f t="shared" si="14"/>
        <v>11</v>
      </c>
    </row>
    <row r="304" spans="1:57" ht="12.75">
      <c r="A304" s="183"/>
      <c r="B304" s="87" t="s">
        <v>2</v>
      </c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>
        <v>8</v>
      </c>
      <c r="AI304" s="36">
        <v>8</v>
      </c>
      <c r="AJ304" s="36">
        <v>8</v>
      </c>
      <c r="AK304" s="36">
        <v>9</v>
      </c>
      <c r="AL304" s="36">
        <v>7</v>
      </c>
      <c r="AM304" s="36">
        <v>7</v>
      </c>
      <c r="AN304" s="36">
        <v>7</v>
      </c>
      <c r="AO304" s="36">
        <v>7</v>
      </c>
      <c r="AP304" s="36">
        <v>6</v>
      </c>
      <c r="AQ304" s="36"/>
      <c r="AR304" s="36">
        <v>1</v>
      </c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120">
        <f t="shared" si="12"/>
        <v>10</v>
      </c>
      <c r="BD304" s="121">
        <f t="shared" si="13"/>
        <v>6.8</v>
      </c>
      <c r="BE304" s="128">
        <f t="shared" si="14"/>
        <v>10</v>
      </c>
    </row>
    <row r="305" spans="1:57" ht="12.75">
      <c r="A305" s="183"/>
      <c r="B305" s="90" t="s">
        <v>3</v>
      </c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>
        <v>7</v>
      </c>
      <c r="AI305" s="39">
        <v>6</v>
      </c>
      <c r="AJ305" s="39">
        <v>4</v>
      </c>
      <c r="AK305" s="39">
        <v>1</v>
      </c>
      <c r="AL305" s="39">
        <v>2</v>
      </c>
      <c r="AM305" s="39">
        <v>1</v>
      </c>
      <c r="AN305" s="39">
        <v>1</v>
      </c>
      <c r="AO305" s="39">
        <v>1</v>
      </c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97">
        <f t="shared" si="12"/>
        <v>8</v>
      </c>
      <c r="BD305" s="98">
        <f t="shared" si="13"/>
        <v>2.875</v>
      </c>
      <c r="BE305" s="127">
        <f t="shared" si="14"/>
        <v>8</v>
      </c>
    </row>
    <row r="306" spans="1:57" ht="12.75">
      <c r="A306" s="183"/>
      <c r="B306" s="87" t="s">
        <v>96</v>
      </c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>
        <v>6</v>
      </c>
      <c r="AI306" s="36">
        <v>7</v>
      </c>
      <c r="AJ306" s="36">
        <v>5</v>
      </c>
      <c r="AK306" s="36">
        <v>4</v>
      </c>
      <c r="AL306" s="36">
        <v>2</v>
      </c>
      <c r="AM306" s="36">
        <v>2</v>
      </c>
      <c r="AN306" s="36"/>
      <c r="AO306" s="36"/>
      <c r="AP306" s="36">
        <v>1</v>
      </c>
      <c r="AQ306" s="36">
        <v>1</v>
      </c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120">
        <f t="shared" si="12"/>
        <v>8</v>
      </c>
      <c r="BD306" s="121">
        <f t="shared" si="13"/>
        <v>3.5</v>
      </c>
      <c r="BE306" s="128">
        <f t="shared" si="14"/>
        <v>8</v>
      </c>
    </row>
    <row r="307" spans="1:57" ht="12.75">
      <c r="A307" s="183"/>
      <c r="B307" s="90" t="s">
        <v>5</v>
      </c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>
        <v>4</v>
      </c>
      <c r="AI307" s="39">
        <v>4</v>
      </c>
      <c r="AJ307" s="39">
        <v>4</v>
      </c>
      <c r="AK307" s="39">
        <v>4</v>
      </c>
      <c r="AL307" s="39">
        <v>3</v>
      </c>
      <c r="AM307" s="39">
        <v>3</v>
      </c>
      <c r="AN307" s="39">
        <v>3</v>
      </c>
      <c r="AO307" s="39">
        <v>3</v>
      </c>
      <c r="AP307" s="39">
        <v>3</v>
      </c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97">
        <f t="shared" si="12"/>
        <v>9</v>
      </c>
      <c r="BD307" s="98">
        <f t="shared" si="13"/>
        <v>3.4444444444444446</v>
      </c>
      <c r="BE307" s="127">
        <f t="shared" si="14"/>
        <v>9</v>
      </c>
    </row>
    <row r="308" spans="1:57" ht="12.75">
      <c r="A308" s="183"/>
      <c r="B308" s="87" t="s">
        <v>6</v>
      </c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>
        <v>21</v>
      </c>
      <c r="AI308" s="36">
        <v>20</v>
      </c>
      <c r="AJ308" s="36">
        <v>20</v>
      </c>
      <c r="AK308" s="36">
        <v>13</v>
      </c>
      <c r="AL308" s="36">
        <v>14</v>
      </c>
      <c r="AM308" s="36">
        <v>14</v>
      </c>
      <c r="AN308" s="36">
        <v>8</v>
      </c>
      <c r="AO308" s="36">
        <v>7</v>
      </c>
      <c r="AP308" s="36"/>
      <c r="AQ308" s="36"/>
      <c r="AR308" s="36"/>
      <c r="AS308" s="36"/>
      <c r="AT308" s="36">
        <v>1</v>
      </c>
      <c r="AU308" s="36">
        <v>1</v>
      </c>
      <c r="AV308" s="36"/>
      <c r="AW308" s="36">
        <v>1</v>
      </c>
      <c r="AX308" s="36">
        <v>2</v>
      </c>
      <c r="AY308" s="36">
        <v>1</v>
      </c>
      <c r="AZ308" s="36">
        <v>1</v>
      </c>
      <c r="BA308" s="36"/>
      <c r="BB308" s="36">
        <v>1</v>
      </c>
      <c r="BC308" s="120">
        <f t="shared" si="12"/>
        <v>15</v>
      </c>
      <c r="BD308" s="121">
        <f t="shared" si="13"/>
        <v>8.333333333333334</v>
      </c>
      <c r="BE308" s="128">
        <f t="shared" si="14"/>
        <v>21</v>
      </c>
    </row>
    <row r="309" spans="1:57" ht="12.75">
      <c r="A309" s="183"/>
      <c r="B309" s="90" t="s">
        <v>7</v>
      </c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>
        <v>4</v>
      </c>
      <c r="AI309" s="39">
        <v>2</v>
      </c>
      <c r="AJ309" s="39">
        <v>3</v>
      </c>
      <c r="AK309" s="39">
        <v>3</v>
      </c>
      <c r="AL309" s="39">
        <v>4</v>
      </c>
      <c r="AM309" s="39">
        <v>2</v>
      </c>
      <c r="AN309" s="39">
        <v>4</v>
      </c>
      <c r="AO309" s="39">
        <v>3</v>
      </c>
      <c r="AP309" s="39">
        <v>2</v>
      </c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97">
        <f t="shared" si="12"/>
        <v>9</v>
      </c>
      <c r="BD309" s="98">
        <f t="shared" si="13"/>
        <v>3</v>
      </c>
      <c r="BE309" s="127">
        <f t="shared" si="14"/>
        <v>9</v>
      </c>
    </row>
    <row r="310" spans="1:57" ht="12.75">
      <c r="A310" s="184"/>
      <c r="B310" s="102" t="s">
        <v>8</v>
      </c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>
        <v>27</v>
      </c>
      <c r="AI310" s="68">
        <v>27</v>
      </c>
      <c r="AJ310" s="68">
        <v>27</v>
      </c>
      <c r="AK310" s="68">
        <v>22</v>
      </c>
      <c r="AL310" s="68">
        <v>19</v>
      </c>
      <c r="AM310" s="68">
        <v>18</v>
      </c>
      <c r="AN310" s="68">
        <v>14</v>
      </c>
      <c r="AO310" s="68">
        <v>11</v>
      </c>
      <c r="AP310" s="68">
        <v>7</v>
      </c>
      <c r="AQ310" s="68"/>
      <c r="AR310" s="68"/>
      <c r="AS310" s="68"/>
      <c r="AT310" s="68">
        <v>1</v>
      </c>
      <c r="AU310" s="68"/>
      <c r="AV310" s="68"/>
      <c r="AW310" s="68"/>
      <c r="AX310" s="68">
        <v>1</v>
      </c>
      <c r="AY310" s="68">
        <v>2</v>
      </c>
      <c r="AZ310" s="68">
        <v>2</v>
      </c>
      <c r="BA310" s="68"/>
      <c r="BB310" s="68">
        <v>2</v>
      </c>
      <c r="BC310" s="129">
        <f t="shared" si="12"/>
        <v>14</v>
      </c>
      <c r="BD310" s="130">
        <f t="shared" si="13"/>
        <v>12.857142857142858</v>
      </c>
      <c r="BE310" s="73">
        <f t="shared" si="14"/>
        <v>27</v>
      </c>
    </row>
    <row r="311" spans="1:57" ht="12.75">
      <c r="A311" s="137" t="s">
        <v>85</v>
      </c>
      <c r="B311" s="136" t="s">
        <v>6</v>
      </c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>
        <v>2</v>
      </c>
      <c r="X311" s="70">
        <v>1</v>
      </c>
      <c r="Y311" s="70">
        <v>1</v>
      </c>
      <c r="Z311" s="70"/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  <c r="AK311" s="70"/>
      <c r="AL311" s="70"/>
      <c r="AM311" s="70"/>
      <c r="AN311" s="70"/>
      <c r="AO311" s="70"/>
      <c r="AP311" s="70"/>
      <c r="AQ311" s="70"/>
      <c r="AR311" s="70"/>
      <c r="AS311" s="70"/>
      <c r="AT311" s="70"/>
      <c r="AU311" s="70"/>
      <c r="AV311" s="70"/>
      <c r="AW311" s="70"/>
      <c r="AX311" s="70"/>
      <c r="AY311" s="70"/>
      <c r="AZ311" s="70"/>
      <c r="BA311" s="70"/>
      <c r="BB311" s="70"/>
      <c r="BC311" s="125">
        <f t="shared" si="12"/>
        <v>3</v>
      </c>
      <c r="BD311" s="126">
        <f t="shared" si="13"/>
        <v>1.3333333333333333</v>
      </c>
      <c r="BE311" s="71">
        <f t="shared" si="14"/>
        <v>3</v>
      </c>
    </row>
    <row r="312" spans="1:57" ht="12.75">
      <c r="A312" s="182" t="s">
        <v>86</v>
      </c>
      <c r="B312" s="99" t="s">
        <v>1</v>
      </c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>
        <v>1</v>
      </c>
      <c r="Y312" s="69">
        <v>1</v>
      </c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  <c r="AM312" s="69"/>
      <c r="AN312" s="69"/>
      <c r="AO312" s="69"/>
      <c r="AP312" s="69"/>
      <c r="AQ312" s="69"/>
      <c r="AR312" s="69"/>
      <c r="AS312" s="69"/>
      <c r="AT312" s="69"/>
      <c r="AU312" s="69"/>
      <c r="AV312" s="69"/>
      <c r="AW312" s="69"/>
      <c r="AX312" s="69"/>
      <c r="AY312" s="69"/>
      <c r="AZ312" s="69"/>
      <c r="BA312" s="69"/>
      <c r="BB312" s="69"/>
      <c r="BC312" s="88">
        <f t="shared" si="12"/>
        <v>2</v>
      </c>
      <c r="BD312" s="89">
        <f t="shared" si="13"/>
        <v>1</v>
      </c>
      <c r="BE312" s="100">
        <f t="shared" si="14"/>
        <v>2</v>
      </c>
    </row>
    <row r="313" spans="1:57" ht="12.75">
      <c r="A313" s="183"/>
      <c r="B313" s="90" t="s">
        <v>2</v>
      </c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>
        <v>1</v>
      </c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97">
        <f t="shared" si="12"/>
        <v>1</v>
      </c>
      <c r="BD313" s="98">
        <f t="shared" si="13"/>
        <v>1</v>
      </c>
      <c r="BE313" s="127">
        <f t="shared" si="14"/>
        <v>1</v>
      </c>
    </row>
    <row r="314" spans="1:57" ht="12.75">
      <c r="A314" s="183"/>
      <c r="B314" s="87" t="s">
        <v>3</v>
      </c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>
        <v>1</v>
      </c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120">
        <f aca="true" t="shared" si="15" ref="BC314:BC377">COUNTIF(C314:BB314,"&gt;0")</f>
        <v>1</v>
      </c>
      <c r="BD314" s="121">
        <f aca="true" t="shared" si="16" ref="BD314:BD377">SUM(C314:BB314)/BC314</f>
        <v>1</v>
      </c>
      <c r="BE314" s="128">
        <f aca="true" t="shared" si="17" ref="BE314:BE377">MAX(D314:BC314)</f>
        <v>1</v>
      </c>
    </row>
    <row r="315" spans="1:57" ht="12.75">
      <c r="A315" s="183"/>
      <c r="B315" s="90" t="s">
        <v>6</v>
      </c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>
        <v>3</v>
      </c>
      <c r="U315" s="39">
        <v>2</v>
      </c>
      <c r="V315" s="39">
        <v>1</v>
      </c>
      <c r="W315" s="39">
        <v>1</v>
      </c>
      <c r="X315" s="39"/>
      <c r="Y315" s="39"/>
      <c r="Z315" s="39"/>
      <c r="AA315" s="39">
        <v>1</v>
      </c>
      <c r="AB315" s="39">
        <v>1</v>
      </c>
      <c r="AC315" s="39">
        <v>1</v>
      </c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97">
        <f t="shared" si="15"/>
        <v>7</v>
      </c>
      <c r="BD315" s="98">
        <f t="shared" si="16"/>
        <v>1.4285714285714286</v>
      </c>
      <c r="BE315" s="127">
        <f t="shared" si="17"/>
        <v>7</v>
      </c>
    </row>
    <row r="316" spans="1:57" ht="12.75">
      <c r="A316" s="184"/>
      <c r="B316" s="102" t="s">
        <v>7</v>
      </c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/>
      <c r="AG316" s="68"/>
      <c r="AH316" s="68"/>
      <c r="AI316" s="68"/>
      <c r="AJ316" s="68"/>
      <c r="AK316" s="68">
        <v>1</v>
      </c>
      <c r="AL316" s="68">
        <v>1</v>
      </c>
      <c r="AM316" s="68"/>
      <c r="AN316" s="68"/>
      <c r="AO316" s="68"/>
      <c r="AP316" s="68"/>
      <c r="AQ316" s="68"/>
      <c r="AR316" s="68"/>
      <c r="AS316" s="68"/>
      <c r="AT316" s="68"/>
      <c r="AU316" s="68"/>
      <c r="AV316" s="68"/>
      <c r="AW316" s="68"/>
      <c r="AX316" s="68"/>
      <c r="AY316" s="68"/>
      <c r="AZ316" s="68"/>
      <c r="BA316" s="68"/>
      <c r="BB316" s="68"/>
      <c r="BC316" s="129">
        <f t="shared" si="15"/>
        <v>2</v>
      </c>
      <c r="BD316" s="130">
        <f t="shared" si="16"/>
        <v>1</v>
      </c>
      <c r="BE316" s="73">
        <f t="shared" si="17"/>
        <v>2</v>
      </c>
    </row>
    <row r="317" spans="1:57" ht="12.75">
      <c r="A317" s="179" t="s">
        <v>87</v>
      </c>
      <c r="B317" s="122" t="s">
        <v>1</v>
      </c>
      <c r="C317" s="93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>
        <v>1</v>
      </c>
      <c r="R317" s="93">
        <v>2</v>
      </c>
      <c r="S317" s="93">
        <v>1</v>
      </c>
      <c r="T317" s="93"/>
      <c r="U317" s="93"/>
      <c r="V317" s="93"/>
      <c r="W317" s="93"/>
      <c r="X317" s="93"/>
      <c r="Y317" s="93"/>
      <c r="Z317" s="93"/>
      <c r="AA317" s="93"/>
      <c r="AB317" s="93"/>
      <c r="AC317" s="93"/>
      <c r="AD317" s="93"/>
      <c r="AE317" s="93"/>
      <c r="AF317" s="93"/>
      <c r="AG317" s="93"/>
      <c r="AH317" s="93"/>
      <c r="AI317" s="93"/>
      <c r="AJ317" s="93"/>
      <c r="AK317" s="93"/>
      <c r="AL317" s="93"/>
      <c r="AM317" s="93"/>
      <c r="AN317" s="93"/>
      <c r="AO317" s="93"/>
      <c r="AP317" s="93"/>
      <c r="AQ317" s="93"/>
      <c r="AR317" s="93"/>
      <c r="AS317" s="93"/>
      <c r="AT317" s="93"/>
      <c r="AU317" s="93"/>
      <c r="AV317" s="93"/>
      <c r="AW317" s="93"/>
      <c r="AX317" s="93"/>
      <c r="AY317" s="93"/>
      <c r="AZ317" s="93"/>
      <c r="BA317" s="93"/>
      <c r="BB317" s="93"/>
      <c r="BC317" s="91">
        <f t="shared" si="15"/>
        <v>3</v>
      </c>
      <c r="BD317" s="92">
        <f t="shared" si="16"/>
        <v>1.3333333333333333</v>
      </c>
      <c r="BE317" s="101">
        <f t="shared" si="17"/>
        <v>3</v>
      </c>
    </row>
    <row r="318" spans="1:57" ht="12.75">
      <c r="A318" s="180"/>
      <c r="B318" s="87" t="s">
        <v>2</v>
      </c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>
        <v>2</v>
      </c>
      <c r="R318" s="36">
        <v>1</v>
      </c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120">
        <f t="shared" si="15"/>
        <v>2</v>
      </c>
      <c r="BD318" s="121">
        <f t="shared" si="16"/>
        <v>1.5</v>
      </c>
      <c r="BE318" s="128">
        <f t="shared" si="17"/>
        <v>2</v>
      </c>
    </row>
    <row r="319" spans="1:57" ht="12.75">
      <c r="A319" s="180"/>
      <c r="B319" s="90" t="s">
        <v>3</v>
      </c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>
        <v>1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97">
        <f t="shared" si="15"/>
        <v>1</v>
      </c>
      <c r="BD319" s="98">
        <f t="shared" si="16"/>
        <v>1</v>
      </c>
      <c r="BE319" s="127">
        <f t="shared" si="17"/>
        <v>1</v>
      </c>
    </row>
    <row r="320" spans="1:57" ht="12.75">
      <c r="A320" s="180"/>
      <c r="B320" s="87" t="s">
        <v>96</v>
      </c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>
        <v>1</v>
      </c>
      <c r="Z320" s="36">
        <v>1</v>
      </c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120">
        <f t="shared" si="15"/>
        <v>2</v>
      </c>
      <c r="BD320" s="121">
        <f t="shared" si="16"/>
        <v>1</v>
      </c>
      <c r="BE320" s="128">
        <f t="shared" si="17"/>
        <v>2</v>
      </c>
    </row>
    <row r="321" spans="1:57" ht="12.75">
      <c r="A321" s="180"/>
      <c r="B321" s="90" t="s">
        <v>5</v>
      </c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>
        <v>1</v>
      </c>
      <c r="U321" s="39">
        <v>1</v>
      </c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97">
        <f t="shared" si="15"/>
        <v>2</v>
      </c>
      <c r="BD321" s="98">
        <f t="shared" si="16"/>
        <v>1</v>
      </c>
      <c r="BE321" s="127">
        <f t="shared" si="17"/>
        <v>2</v>
      </c>
    </row>
    <row r="322" spans="1:57" ht="12.75">
      <c r="A322" s="180"/>
      <c r="B322" s="87" t="s">
        <v>6</v>
      </c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>
        <v>2</v>
      </c>
      <c r="O322" s="36">
        <v>2</v>
      </c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>
        <v>1</v>
      </c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120">
        <f t="shared" si="15"/>
        <v>3</v>
      </c>
      <c r="BD322" s="121">
        <f t="shared" si="16"/>
        <v>1.6666666666666667</v>
      </c>
      <c r="BE322" s="128">
        <f t="shared" si="17"/>
        <v>3</v>
      </c>
    </row>
    <row r="323" spans="1:57" ht="12.75">
      <c r="A323" s="180"/>
      <c r="B323" s="90" t="s">
        <v>7</v>
      </c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>
        <v>1</v>
      </c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97">
        <f t="shared" si="15"/>
        <v>1</v>
      </c>
      <c r="BD323" s="98">
        <f t="shared" si="16"/>
        <v>1</v>
      </c>
      <c r="BE323" s="127">
        <f t="shared" si="17"/>
        <v>1</v>
      </c>
    </row>
    <row r="324" spans="1:57" ht="12.75">
      <c r="A324" s="181"/>
      <c r="B324" s="102" t="s">
        <v>8</v>
      </c>
      <c r="C324" s="68"/>
      <c r="D324" s="68"/>
      <c r="E324" s="68"/>
      <c r="F324" s="68"/>
      <c r="G324" s="68"/>
      <c r="H324" s="68"/>
      <c r="I324" s="68"/>
      <c r="J324" s="68"/>
      <c r="K324" s="68"/>
      <c r="L324" s="68">
        <v>9</v>
      </c>
      <c r="M324" s="68">
        <v>8</v>
      </c>
      <c r="N324" s="68">
        <v>5</v>
      </c>
      <c r="O324" s="68">
        <v>3</v>
      </c>
      <c r="P324" s="68">
        <v>2</v>
      </c>
      <c r="Q324" s="68">
        <v>2</v>
      </c>
      <c r="R324" s="68">
        <v>2</v>
      </c>
      <c r="S324" s="68">
        <v>1</v>
      </c>
      <c r="T324" s="68"/>
      <c r="U324" s="68">
        <v>2</v>
      </c>
      <c r="V324" s="68">
        <v>1</v>
      </c>
      <c r="W324" s="68"/>
      <c r="X324" s="68"/>
      <c r="Y324" s="68"/>
      <c r="Z324" s="68"/>
      <c r="AA324" s="68"/>
      <c r="AB324" s="68"/>
      <c r="AC324" s="68"/>
      <c r="AD324" s="68"/>
      <c r="AE324" s="68"/>
      <c r="AF324" s="68"/>
      <c r="AG324" s="68"/>
      <c r="AH324" s="68"/>
      <c r="AI324" s="68"/>
      <c r="AJ324" s="68"/>
      <c r="AK324" s="68"/>
      <c r="AL324" s="68"/>
      <c r="AM324" s="68"/>
      <c r="AN324" s="68"/>
      <c r="AO324" s="68"/>
      <c r="AP324" s="68"/>
      <c r="AQ324" s="68"/>
      <c r="AR324" s="68"/>
      <c r="AS324" s="68"/>
      <c r="AT324" s="68"/>
      <c r="AU324" s="68"/>
      <c r="AV324" s="68"/>
      <c r="AW324" s="68"/>
      <c r="AX324" s="68"/>
      <c r="AY324" s="68"/>
      <c r="AZ324" s="68"/>
      <c r="BA324" s="68"/>
      <c r="BB324" s="68"/>
      <c r="BC324" s="129">
        <f t="shared" si="15"/>
        <v>10</v>
      </c>
      <c r="BD324" s="130">
        <f t="shared" si="16"/>
        <v>3.5</v>
      </c>
      <c r="BE324" s="73">
        <f t="shared" si="17"/>
        <v>10</v>
      </c>
    </row>
    <row r="325" spans="1:57" ht="12.75" customHeight="1">
      <c r="A325" s="182" t="s">
        <v>1008</v>
      </c>
      <c r="B325" s="122" t="s">
        <v>2</v>
      </c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93"/>
      <c r="U325" s="93"/>
      <c r="V325" s="93"/>
      <c r="W325" s="93"/>
      <c r="X325" s="93"/>
      <c r="Y325" s="93"/>
      <c r="Z325" s="93"/>
      <c r="AA325" s="93"/>
      <c r="AB325" s="93"/>
      <c r="AC325" s="93"/>
      <c r="AD325" s="93"/>
      <c r="AE325" s="93"/>
      <c r="AF325" s="93"/>
      <c r="AG325" s="93"/>
      <c r="AH325" s="93"/>
      <c r="AI325" s="93"/>
      <c r="AJ325" s="93"/>
      <c r="AK325" s="93"/>
      <c r="AL325" s="93"/>
      <c r="AM325" s="93"/>
      <c r="AN325" s="93"/>
      <c r="AO325" s="93"/>
      <c r="AP325" s="93"/>
      <c r="AQ325" s="93"/>
      <c r="AR325" s="93"/>
      <c r="AS325" s="93"/>
      <c r="AT325" s="93"/>
      <c r="AU325" s="93"/>
      <c r="AV325" s="93"/>
      <c r="AW325" s="93"/>
      <c r="AX325" s="93"/>
      <c r="AY325" s="93"/>
      <c r="AZ325" s="93"/>
      <c r="BA325" s="93">
        <v>4</v>
      </c>
      <c r="BB325" s="93">
        <v>8</v>
      </c>
      <c r="BC325" s="91">
        <f t="shared" si="15"/>
        <v>2</v>
      </c>
      <c r="BD325" s="92">
        <f t="shared" si="16"/>
        <v>6</v>
      </c>
      <c r="BE325" s="101">
        <f t="shared" si="17"/>
        <v>8</v>
      </c>
    </row>
    <row r="326" spans="1:57" ht="12.75">
      <c r="A326" s="183"/>
      <c r="B326" s="87" t="s">
        <v>5</v>
      </c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>
        <v>3</v>
      </c>
      <c r="BB326" s="36">
        <v>3</v>
      </c>
      <c r="BC326" s="120">
        <f t="shared" si="15"/>
        <v>2</v>
      </c>
      <c r="BD326" s="121">
        <f t="shared" si="16"/>
        <v>3</v>
      </c>
      <c r="BE326" s="128">
        <f t="shared" si="17"/>
        <v>3</v>
      </c>
    </row>
    <row r="327" spans="1:57" ht="12.75">
      <c r="A327" s="184"/>
      <c r="B327" s="123" t="s">
        <v>7</v>
      </c>
      <c r="C327" s="124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124"/>
      <c r="U327" s="124"/>
      <c r="V327" s="124"/>
      <c r="W327" s="124"/>
      <c r="X327" s="124"/>
      <c r="Y327" s="124"/>
      <c r="Z327" s="124"/>
      <c r="AA327" s="124"/>
      <c r="AB327" s="124"/>
      <c r="AC327" s="124"/>
      <c r="AD327" s="124"/>
      <c r="AE327" s="124"/>
      <c r="AF327" s="124"/>
      <c r="AG327" s="124"/>
      <c r="AH327" s="124"/>
      <c r="AI327" s="124"/>
      <c r="AJ327" s="124"/>
      <c r="AK327" s="124"/>
      <c r="AL327" s="124"/>
      <c r="AM327" s="124"/>
      <c r="AN327" s="124"/>
      <c r="AO327" s="124"/>
      <c r="AP327" s="124"/>
      <c r="AQ327" s="124"/>
      <c r="AR327" s="124"/>
      <c r="AS327" s="124"/>
      <c r="AT327" s="124"/>
      <c r="AU327" s="124"/>
      <c r="AV327" s="124"/>
      <c r="AW327" s="124"/>
      <c r="AX327" s="124"/>
      <c r="AY327" s="124"/>
      <c r="AZ327" s="124"/>
      <c r="BA327" s="124">
        <v>3</v>
      </c>
      <c r="BB327" s="124">
        <v>3</v>
      </c>
      <c r="BC327" s="133">
        <f t="shared" si="15"/>
        <v>2</v>
      </c>
      <c r="BD327" s="134">
        <f t="shared" si="16"/>
        <v>3</v>
      </c>
      <c r="BE327" s="135">
        <f t="shared" si="17"/>
        <v>3</v>
      </c>
    </row>
    <row r="328" spans="1:57" ht="25.5" customHeight="1">
      <c r="A328" s="179" t="s">
        <v>88</v>
      </c>
      <c r="B328" s="99" t="s">
        <v>1</v>
      </c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>
        <v>2</v>
      </c>
      <c r="S328" s="69">
        <v>1</v>
      </c>
      <c r="T328" s="69">
        <v>1</v>
      </c>
      <c r="U328" s="69">
        <v>1</v>
      </c>
      <c r="V328" s="69">
        <v>1</v>
      </c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  <c r="AL328" s="69"/>
      <c r="AM328" s="69"/>
      <c r="AN328" s="69"/>
      <c r="AO328" s="69"/>
      <c r="AP328" s="69"/>
      <c r="AQ328" s="69"/>
      <c r="AR328" s="69"/>
      <c r="AS328" s="69"/>
      <c r="AT328" s="69"/>
      <c r="AU328" s="69"/>
      <c r="AV328" s="69"/>
      <c r="AW328" s="69"/>
      <c r="AX328" s="69"/>
      <c r="AY328" s="69"/>
      <c r="AZ328" s="69"/>
      <c r="BA328" s="69"/>
      <c r="BB328" s="69"/>
      <c r="BC328" s="88">
        <f t="shared" si="15"/>
        <v>5</v>
      </c>
      <c r="BD328" s="89">
        <f t="shared" si="16"/>
        <v>1.2</v>
      </c>
      <c r="BE328" s="100">
        <f t="shared" si="17"/>
        <v>5</v>
      </c>
    </row>
    <row r="329" spans="1:57" ht="12.75">
      <c r="A329" s="180"/>
      <c r="B329" s="90" t="s">
        <v>2</v>
      </c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>
        <v>2</v>
      </c>
      <c r="S329" s="39">
        <v>2</v>
      </c>
      <c r="T329" s="39">
        <v>1</v>
      </c>
      <c r="U329" s="39">
        <v>3</v>
      </c>
      <c r="V329" s="39">
        <v>2</v>
      </c>
      <c r="W329" s="39">
        <v>1</v>
      </c>
      <c r="X329" s="39">
        <v>1</v>
      </c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97">
        <f t="shared" si="15"/>
        <v>7</v>
      </c>
      <c r="BD329" s="98">
        <f t="shared" si="16"/>
        <v>1.7142857142857142</v>
      </c>
      <c r="BE329" s="127">
        <f t="shared" si="17"/>
        <v>7</v>
      </c>
    </row>
    <row r="330" spans="1:57" ht="12.75">
      <c r="A330" s="180"/>
      <c r="B330" s="87" t="s">
        <v>3</v>
      </c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>
        <v>1</v>
      </c>
      <c r="S330" s="36">
        <v>1</v>
      </c>
      <c r="T330" s="36">
        <v>1</v>
      </c>
      <c r="U330" s="36">
        <v>1</v>
      </c>
      <c r="V330" s="36">
        <v>1</v>
      </c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120">
        <f t="shared" si="15"/>
        <v>5</v>
      </c>
      <c r="BD330" s="121">
        <f t="shared" si="16"/>
        <v>1</v>
      </c>
      <c r="BE330" s="128">
        <f t="shared" si="17"/>
        <v>5</v>
      </c>
    </row>
    <row r="331" spans="1:57" ht="12.75">
      <c r="A331" s="180"/>
      <c r="B331" s="90" t="s">
        <v>96</v>
      </c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>
        <v>1</v>
      </c>
      <c r="S331" s="39">
        <v>1</v>
      </c>
      <c r="T331" s="39">
        <v>1</v>
      </c>
      <c r="U331" s="39">
        <v>1</v>
      </c>
      <c r="V331" s="39">
        <v>1</v>
      </c>
      <c r="W331" s="39">
        <v>1</v>
      </c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97">
        <f t="shared" si="15"/>
        <v>6</v>
      </c>
      <c r="BD331" s="98">
        <f t="shared" si="16"/>
        <v>1</v>
      </c>
      <c r="BE331" s="127">
        <f t="shared" si="17"/>
        <v>6</v>
      </c>
    </row>
    <row r="332" spans="1:57" ht="12.75">
      <c r="A332" s="180"/>
      <c r="B332" s="87" t="s">
        <v>5</v>
      </c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>
        <v>1</v>
      </c>
      <c r="AZ332" s="36">
        <v>1</v>
      </c>
      <c r="BA332" s="36">
        <v>1</v>
      </c>
      <c r="BB332" s="36">
        <v>1</v>
      </c>
      <c r="BC332" s="120">
        <f t="shared" si="15"/>
        <v>4</v>
      </c>
      <c r="BD332" s="121">
        <f t="shared" si="16"/>
        <v>1</v>
      </c>
      <c r="BE332" s="128">
        <f t="shared" si="17"/>
        <v>4</v>
      </c>
    </row>
    <row r="333" spans="1:57" ht="12.75">
      <c r="A333" s="180"/>
      <c r="B333" s="90" t="s">
        <v>6</v>
      </c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>
        <v>2</v>
      </c>
      <c r="S333" s="39">
        <v>2</v>
      </c>
      <c r="T333" s="39">
        <v>2</v>
      </c>
      <c r="U333" s="39">
        <v>1</v>
      </c>
      <c r="V333" s="39">
        <v>2</v>
      </c>
      <c r="W333" s="39">
        <v>2</v>
      </c>
      <c r="X333" s="39">
        <v>1</v>
      </c>
      <c r="Y333" s="39">
        <v>1</v>
      </c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97">
        <f t="shared" si="15"/>
        <v>8</v>
      </c>
      <c r="BD333" s="98">
        <f t="shared" si="16"/>
        <v>1.625</v>
      </c>
      <c r="BE333" s="127">
        <f t="shared" si="17"/>
        <v>8</v>
      </c>
    </row>
    <row r="334" spans="1:57" ht="12.75">
      <c r="A334" s="180"/>
      <c r="B334" s="87" t="s">
        <v>7</v>
      </c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>
        <v>1</v>
      </c>
      <c r="Y334" s="36">
        <v>1</v>
      </c>
      <c r="Z334" s="36">
        <v>1</v>
      </c>
      <c r="AA334" s="36">
        <v>1</v>
      </c>
      <c r="AB334" s="36">
        <v>1</v>
      </c>
      <c r="AC334" s="36">
        <v>1</v>
      </c>
      <c r="AD334" s="36">
        <v>1</v>
      </c>
      <c r="AE334" s="36">
        <v>1</v>
      </c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120">
        <f t="shared" si="15"/>
        <v>8</v>
      </c>
      <c r="BD334" s="121">
        <f t="shared" si="16"/>
        <v>1</v>
      </c>
      <c r="BE334" s="128">
        <f t="shared" si="17"/>
        <v>8</v>
      </c>
    </row>
    <row r="335" spans="1:57" ht="12.75">
      <c r="A335" s="181"/>
      <c r="B335" s="123" t="s">
        <v>8</v>
      </c>
      <c r="C335" s="124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>
        <v>1</v>
      </c>
      <c r="S335" s="124">
        <v>1</v>
      </c>
      <c r="T335" s="124"/>
      <c r="U335" s="124">
        <v>1</v>
      </c>
      <c r="V335" s="124">
        <v>1</v>
      </c>
      <c r="W335" s="124">
        <v>1</v>
      </c>
      <c r="X335" s="124">
        <v>1</v>
      </c>
      <c r="Y335" s="124">
        <v>1</v>
      </c>
      <c r="Z335" s="124">
        <v>1</v>
      </c>
      <c r="AA335" s="124"/>
      <c r="AB335" s="124"/>
      <c r="AC335" s="124"/>
      <c r="AD335" s="124"/>
      <c r="AE335" s="124"/>
      <c r="AF335" s="124"/>
      <c r="AG335" s="124"/>
      <c r="AH335" s="124"/>
      <c r="AI335" s="124"/>
      <c r="AJ335" s="124"/>
      <c r="AK335" s="124"/>
      <c r="AL335" s="124"/>
      <c r="AM335" s="124"/>
      <c r="AN335" s="124"/>
      <c r="AO335" s="124"/>
      <c r="AP335" s="124"/>
      <c r="AQ335" s="124"/>
      <c r="AR335" s="124"/>
      <c r="AS335" s="124"/>
      <c r="AT335" s="124"/>
      <c r="AU335" s="124"/>
      <c r="AV335" s="124"/>
      <c r="AW335" s="124"/>
      <c r="AX335" s="124"/>
      <c r="AY335" s="124"/>
      <c r="AZ335" s="124"/>
      <c r="BA335" s="124"/>
      <c r="BB335" s="124"/>
      <c r="BC335" s="133">
        <f t="shared" si="15"/>
        <v>8</v>
      </c>
      <c r="BD335" s="134">
        <f t="shared" si="16"/>
        <v>1</v>
      </c>
      <c r="BE335" s="135">
        <f t="shared" si="17"/>
        <v>8</v>
      </c>
    </row>
    <row r="336" spans="1:57" ht="38.25">
      <c r="A336" s="131" t="s">
        <v>90</v>
      </c>
      <c r="B336" s="138" t="s">
        <v>1</v>
      </c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>
        <v>1</v>
      </c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103">
        <f t="shared" si="15"/>
        <v>1</v>
      </c>
      <c r="BD336" s="104">
        <f t="shared" si="16"/>
        <v>1</v>
      </c>
      <c r="BE336" s="72">
        <f t="shared" si="17"/>
        <v>1</v>
      </c>
    </row>
    <row r="337" spans="1:57" ht="12.75" customHeight="1">
      <c r="A337" s="179" t="s">
        <v>1009</v>
      </c>
      <c r="B337" s="122" t="s">
        <v>1</v>
      </c>
      <c r="C337" s="93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3"/>
      <c r="V337" s="93"/>
      <c r="W337" s="93"/>
      <c r="X337" s="93"/>
      <c r="Y337" s="93"/>
      <c r="Z337" s="93"/>
      <c r="AA337" s="93"/>
      <c r="AB337" s="93"/>
      <c r="AC337" s="93"/>
      <c r="AD337" s="93"/>
      <c r="AE337" s="93"/>
      <c r="AF337" s="93"/>
      <c r="AG337" s="93"/>
      <c r="AH337" s="93"/>
      <c r="AI337" s="93"/>
      <c r="AJ337" s="93"/>
      <c r="AK337" s="93"/>
      <c r="AL337" s="93"/>
      <c r="AM337" s="93">
        <v>2</v>
      </c>
      <c r="AN337" s="93">
        <v>3</v>
      </c>
      <c r="AO337" s="93">
        <v>1</v>
      </c>
      <c r="AP337" s="93"/>
      <c r="AQ337" s="93"/>
      <c r="AR337" s="93"/>
      <c r="AS337" s="93"/>
      <c r="AT337" s="93"/>
      <c r="AU337" s="93"/>
      <c r="AV337" s="93"/>
      <c r="AW337" s="93"/>
      <c r="AX337" s="93"/>
      <c r="AY337" s="93"/>
      <c r="AZ337" s="93"/>
      <c r="BA337" s="93"/>
      <c r="BB337" s="93"/>
      <c r="BC337" s="91">
        <f t="shared" si="15"/>
        <v>3</v>
      </c>
      <c r="BD337" s="92">
        <f t="shared" si="16"/>
        <v>2</v>
      </c>
      <c r="BE337" s="101">
        <f t="shared" si="17"/>
        <v>3</v>
      </c>
    </row>
    <row r="338" spans="1:57" ht="12.75" customHeight="1">
      <c r="A338" s="180"/>
      <c r="B338" s="87" t="s">
        <v>2</v>
      </c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>
        <v>2</v>
      </c>
      <c r="AN338" s="36">
        <v>2</v>
      </c>
      <c r="AO338" s="36">
        <v>1</v>
      </c>
      <c r="AP338" s="36">
        <v>1</v>
      </c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120">
        <f t="shared" si="15"/>
        <v>4</v>
      </c>
      <c r="BD338" s="121">
        <f t="shared" si="16"/>
        <v>1.5</v>
      </c>
      <c r="BE338" s="128">
        <f t="shared" si="17"/>
        <v>4</v>
      </c>
    </row>
    <row r="339" spans="1:57" ht="12.75">
      <c r="A339" s="180"/>
      <c r="B339" s="90" t="s">
        <v>3</v>
      </c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>
        <v>1</v>
      </c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97">
        <f t="shared" si="15"/>
        <v>1</v>
      </c>
      <c r="BD339" s="98">
        <f t="shared" si="16"/>
        <v>1</v>
      </c>
      <c r="BE339" s="127">
        <f t="shared" si="17"/>
        <v>1</v>
      </c>
    </row>
    <row r="340" spans="1:57" ht="12.75">
      <c r="A340" s="180"/>
      <c r="B340" s="87" t="s">
        <v>6</v>
      </c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>
        <v>4</v>
      </c>
      <c r="AN340" s="36">
        <v>3</v>
      </c>
      <c r="AO340" s="36">
        <v>3</v>
      </c>
      <c r="AP340" s="36">
        <v>3</v>
      </c>
      <c r="AQ340" s="36">
        <v>2</v>
      </c>
      <c r="AR340" s="36">
        <v>3</v>
      </c>
      <c r="AS340" s="36">
        <v>2</v>
      </c>
      <c r="AT340" s="36"/>
      <c r="AU340" s="36"/>
      <c r="AV340" s="36"/>
      <c r="AW340" s="36"/>
      <c r="AX340" s="36"/>
      <c r="AY340" s="36"/>
      <c r="AZ340" s="36"/>
      <c r="BA340" s="36"/>
      <c r="BB340" s="36"/>
      <c r="BC340" s="120">
        <f t="shared" si="15"/>
        <v>7</v>
      </c>
      <c r="BD340" s="121">
        <f t="shared" si="16"/>
        <v>2.857142857142857</v>
      </c>
      <c r="BE340" s="128">
        <f t="shared" si="17"/>
        <v>7</v>
      </c>
    </row>
    <row r="341" spans="1:57" ht="12.75">
      <c r="A341" s="180"/>
      <c r="B341" s="90" t="s">
        <v>7</v>
      </c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>
        <v>1</v>
      </c>
      <c r="AN341" s="39">
        <v>1</v>
      </c>
      <c r="AO341" s="39">
        <v>2</v>
      </c>
      <c r="AP341" s="39"/>
      <c r="AQ341" s="39"/>
      <c r="AR341" s="39">
        <v>1</v>
      </c>
      <c r="AS341" s="39">
        <v>1</v>
      </c>
      <c r="AT341" s="39">
        <v>1</v>
      </c>
      <c r="AU341" s="39"/>
      <c r="AV341" s="39"/>
      <c r="AW341" s="39"/>
      <c r="AX341" s="39"/>
      <c r="AY341" s="39"/>
      <c r="AZ341" s="39"/>
      <c r="BA341" s="39"/>
      <c r="BB341" s="39"/>
      <c r="BC341" s="97">
        <f t="shared" si="15"/>
        <v>6</v>
      </c>
      <c r="BD341" s="98">
        <f t="shared" si="16"/>
        <v>1.1666666666666667</v>
      </c>
      <c r="BE341" s="127">
        <f t="shared" si="17"/>
        <v>6</v>
      </c>
    </row>
    <row r="342" spans="1:57" ht="12.75">
      <c r="A342" s="181"/>
      <c r="B342" s="102" t="s">
        <v>8</v>
      </c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8"/>
      <c r="AG342" s="68"/>
      <c r="AH342" s="68"/>
      <c r="AI342" s="68"/>
      <c r="AJ342" s="68"/>
      <c r="AK342" s="68"/>
      <c r="AL342" s="68"/>
      <c r="AM342" s="68">
        <v>5</v>
      </c>
      <c r="AN342" s="68">
        <v>3</v>
      </c>
      <c r="AO342" s="68">
        <v>1</v>
      </c>
      <c r="AP342" s="68">
        <v>1</v>
      </c>
      <c r="AQ342" s="68"/>
      <c r="AR342" s="68"/>
      <c r="AS342" s="68"/>
      <c r="AT342" s="68"/>
      <c r="AU342" s="68"/>
      <c r="AV342" s="68"/>
      <c r="AW342" s="68"/>
      <c r="AX342" s="68"/>
      <c r="AY342" s="68"/>
      <c r="AZ342" s="68"/>
      <c r="BA342" s="68"/>
      <c r="BB342" s="68"/>
      <c r="BC342" s="129">
        <f t="shared" si="15"/>
        <v>4</v>
      </c>
      <c r="BD342" s="130">
        <f t="shared" si="16"/>
        <v>2.5</v>
      </c>
      <c r="BE342" s="73">
        <f t="shared" si="17"/>
        <v>5</v>
      </c>
    </row>
    <row r="343" spans="1:57" ht="12.75">
      <c r="A343" s="182" t="s">
        <v>1010</v>
      </c>
      <c r="B343" s="122" t="s">
        <v>1</v>
      </c>
      <c r="C343" s="93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93"/>
      <c r="W343" s="93"/>
      <c r="X343" s="93"/>
      <c r="Y343" s="93"/>
      <c r="Z343" s="93"/>
      <c r="AA343" s="93"/>
      <c r="AB343" s="93"/>
      <c r="AC343" s="93"/>
      <c r="AD343" s="93"/>
      <c r="AE343" s="93"/>
      <c r="AF343" s="93"/>
      <c r="AG343" s="93"/>
      <c r="AH343" s="93"/>
      <c r="AI343" s="93"/>
      <c r="AJ343" s="93"/>
      <c r="AK343" s="93"/>
      <c r="AL343" s="93"/>
      <c r="AM343" s="93">
        <v>1</v>
      </c>
      <c r="AN343" s="93"/>
      <c r="AO343" s="93"/>
      <c r="AP343" s="93"/>
      <c r="AQ343" s="93"/>
      <c r="AR343" s="93"/>
      <c r="AS343" s="93"/>
      <c r="AT343" s="93"/>
      <c r="AU343" s="93"/>
      <c r="AV343" s="93"/>
      <c r="AW343" s="93"/>
      <c r="AX343" s="93"/>
      <c r="AY343" s="93"/>
      <c r="AZ343" s="93"/>
      <c r="BA343" s="93"/>
      <c r="BB343" s="93"/>
      <c r="BC343" s="91">
        <f t="shared" si="15"/>
        <v>1</v>
      </c>
      <c r="BD343" s="92">
        <f t="shared" si="16"/>
        <v>1</v>
      </c>
      <c r="BE343" s="101">
        <f t="shared" si="17"/>
        <v>1</v>
      </c>
    </row>
    <row r="344" spans="1:57" ht="12.75">
      <c r="A344" s="183"/>
      <c r="B344" s="87" t="s">
        <v>5</v>
      </c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>
        <v>1</v>
      </c>
      <c r="AQ344" s="36">
        <v>1</v>
      </c>
      <c r="AR344" s="36">
        <v>1</v>
      </c>
      <c r="AS344" s="36">
        <v>1</v>
      </c>
      <c r="AT344" s="36"/>
      <c r="AU344" s="36"/>
      <c r="AV344" s="36"/>
      <c r="AW344" s="36"/>
      <c r="AX344" s="36"/>
      <c r="AY344" s="36"/>
      <c r="AZ344" s="36"/>
      <c r="BA344" s="36"/>
      <c r="BB344" s="36"/>
      <c r="BC344" s="120">
        <f t="shared" si="15"/>
        <v>4</v>
      </c>
      <c r="BD344" s="121">
        <f t="shared" si="16"/>
        <v>1</v>
      </c>
      <c r="BE344" s="128">
        <f t="shared" si="17"/>
        <v>4</v>
      </c>
    </row>
    <row r="345" spans="1:57" ht="12.75">
      <c r="A345" s="183"/>
      <c r="B345" s="90" t="s">
        <v>6</v>
      </c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>
        <v>2</v>
      </c>
      <c r="AI345" s="39">
        <v>2</v>
      </c>
      <c r="AJ345" s="39">
        <v>1</v>
      </c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97">
        <f t="shared" si="15"/>
        <v>3</v>
      </c>
      <c r="BD345" s="98">
        <f t="shared" si="16"/>
        <v>1.6666666666666667</v>
      </c>
      <c r="BE345" s="127">
        <f t="shared" si="17"/>
        <v>3</v>
      </c>
    </row>
    <row r="346" spans="1:57" ht="12.75">
      <c r="A346" s="184"/>
      <c r="B346" s="102" t="s">
        <v>8</v>
      </c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8"/>
      <c r="AG346" s="68"/>
      <c r="AH346" s="68">
        <v>1</v>
      </c>
      <c r="AI346" s="68">
        <v>1</v>
      </c>
      <c r="AJ346" s="68">
        <v>2</v>
      </c>
      <c r="AK346" s="68">
        <v>1</v>
      </c>
      <c r="AL346" s="68">
        <v>1</v>
      </c>
      <c r="AM346" s="68"/>
      <c r="AN346" s="68"/>
      <c r="AO346" s="68"/>
      <c r="AP346" s="68"/>
      <c r="AQ346" s="68"/>
      <c r="AR346" s="68"/>
      <c r="AS346" s="68"/>
      <c r="AT346" s="68"/>
      <c r="AU346" s="68"/>
      <c r="AV346" s="68"/>
      <c r="AW346" s="68"/>
      <c r="AX346" s="68"/>
      <c r="AY346" s="68"/>
      <c r="AZ346" s="68"/>
      <c r="BA346" s="68"/>
      <c r="BB346" s="68"/>
      <c r="BC346" s="129">
        <f t="shared" si="15"/>
        <v>5</v>
      </c>
      <c r="BD346" s="130">
        <f t="shared" si="16"/>
        <v>1.2</v>
      </c>
      <c r="BE346" s="73">
        <f t="shared" si="17"/>
        <v>5</v>
      </c>
    </row>
    <row r="347" spans="1:57" ht="12.75">
      <c r="A347" s="179" t="s">
        <v>1011</v>
      </c>
      <c r="B347" s="122" t="s">
        <v>1</v>
      </c>
      <c r="C347" s="93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T347" s="93"/>
      <c r="U347" s="93"/>
      <c r="V347" s="93"/>
      <c r="W347" s="93"/>
      <c r="X347" s="93"/>
      <c r="Y347" s="93"/>
      <c r="Z347" s="93"/>
      <c r="AA347" s="93"/>
      <c r="AB347" s="93"/>
      <c r="AC347" s="93"/>
      <c r="AD347" s="93"/>
      <c r="AE347" s="93"/>
      <c r="AF347" s="93"/>
      <c r="AG347" s="93"/>
      <c r="AH347" s="93"/>
      <c r="AI347" s="93"/>
      <c r="AJ347" s="93"/>
      <c r="AK347" s="93"/>
      <c r="AL347" s="93"/>
      <c r="AM347" s="93"/>
      <c r="AN347" s="93"/>
      <c r="AO347" s="93"/>
      <c r="AP347" s="93"/>
      <c r="AQ347" s="93"/>
      <c r="AR347" s="93"/>
      <c r="AS347" s="93"/>
      <c r="AT347" s="93">
        <v>2</v>
      </c>
      <c r="AU347" s="93">
        <v>1</v>
      </c>
      <c r="AV347" s="93"/>
      <c r="AW347" s="93"/>
      <c r="AX347" s="93"/>
      <c r="AY347" s="93"/>
      <c r="AZ347" s="93"/>
      <c r="BA347" s="93"/>
      <c r="BB347" s="93"/>
      <c r="BC347" s="91">
        <f t="shared" si="15"/>
        <v>2</v>
      </c>
      <c r="BD347" s="92">
        <f t="shared" si="16"/>
        <v>1.5</v>
      </c>
      <c r="BE347" s="101">
        <f t="shared" si="17"/>
        <v>2</v>
      </c>
    </row>
    <row r="348" spans="1:57" ht="12.75">
      <c r="A348" s="180"/>
      <c r="B348" s="87" t="s">
        <v>2</v>
      </c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>
        <v>4</v>
      </c>
      <c r="AV348" s="36">
        <v>1</v>
      </c>
      <c r="AW348" s="36">
        <v>1</v>
      </c>
      <c r="AX348" s="36">
        <v>1</v>
      </c>
      <c r="AY348" s="36"/>
      <c r="AZ348" s="36"/>
      <c r="BA348" s="36"/>
      <c r="BB348" s="36"/>
      <c r="BC348" s="120">
        <f t="shared" si="15"/>
        <v>4</v>
      </c>
      <c r="BD348" s="121">
        <f t="shared" si="16"/>
        <v>1.75</v>
      </c>
      <c r="BE348" s="128">
        <f t="shared" si="17"/>
        <v>4</v>
      </c>
    </row>
    <row r="349" spans="1:57" ht="12.75">
      <c r="A349" s="180"/>
      <c r="B349" s="90" t="s">
        <v>3</v>
      </c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>
        <v>3</v>
      </c>
      <c r="AU349" s="39">
        <v>1</v>
      </c>
      <c r="AV349" s="39"/>
      <c r="AW349" s="39"/>
      <c r="AX349" s="39"/>
      <c r="AY349" s="39"/>
      <c r="AZ349" s="39"/>
      <c r="BA349" s="39"/>
      <c r="BB349" s="39"/>
      <c r="BC349" s="97">
        <f t="shared" si="15"/>
        <v>2</v>
      </c>
      <c r="BD349" s="98">
        <f t="shared" si="16"/>
        <v>2</v>
      </c>
      <c r="BE349" s="127">
        <f t="shared" si="17"/>
        <v>3</v>
      </c>
    </row>
    <row r="350" spans="1:57" ht="12.75">
      <c r="A350" s="180"/>
      <c r="B350" s="87" t="s">
        <v>96</v>
      </c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>
        <v>3</v>
      </c>
      <c r="AU350" s="36">
        <v>1</v>
      </c>
      <c r="AV350" s="36">
        <v>1</v>
      </c>
      <c r="AW350" s="36"/>
      <c r="AX350" s="36"/>
      <c r="AY350" s="36"/>
      <c r="AZ350" s="36"/>
      <c r="BA350" s="36"/>
      <c r="BB350" s="36"/>
      <c r="BC350" s="120">
        <f t="shared" si="15"/>
        <v>3</v>
      </c>
      <c r="BD350" s="121">
        <f t="shared" si="16"/>
        <v>1.6666666666666667</v>
      </c>
      <c r="BE350" s="128">
        <f t="shared" si="17"/>
        <v>3</v>
      </c>
    </row>
    <row r="351" spans="1:57" ht="12.75">
      <c r="A351" s="180"/>
      <c r="B351" s="90" t="s">
        <v>5</v>
      </c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>
        <v>2</v>
      </c>
      <c r="AU351" s="39"/>
      <c r="AV351" s="39"/>
      <c r="AW351" s="39"/>
      <c r="AX351" s="39"/>
      <c r="AY351" s="39"/>
      <c r="AZ351" s="39"/>
      <c r="BA351" s="39"/>
      <c r="BB351" s="39"/>
      <c r="BC351" s="97">
        <f t="shared" si="15"/>
        <v>1</v>
      </c>
      <c r="BD351" s="98">
        <f t="shared" si="16"/>
        <v>2</v>
      </c>
      <c r="BE351" s="127">
        <f t="shared" si="17"/>
        <v>2</v>
      </c>
    </row>
    <row r="352" spans="1:57" ht="12.75">
      <c r="A352" s="180"/>
      <c r="B352" s="87" t="s">
        <v>6</v>
      </c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>
        <v>13</v>
      </c>
      <c r="AU352" s="36">
        <v>5</v>
      </c>
      <c r="AV352" s="36">
        <v>3</v>
      </c>
      <c r="AW352" s="36">
        <v>2</v>
      </c>
      <c r="AX352" s="36">
        <v>2</v>
      </c>
      <c r="AY352" s="36">
        <v>1</v>
      </c>
      <c r="AZ352" s="36"/>
      <c r="BA352" s="36"/>
      <c r="BB352" s="36"/>
      <c r="BC352" s="120">
        <f t="shared" si="15"/>
        <v>6</v>
      </c>
      <c r="BD352" s="121">
        <f t="shared" si="16"/>
        <v>4.333333333333333</v>
      </c>
      <c r="BE352" s="128">
        <f t="shared" si="17"/>
        <v>13</v>
      </c>
    </row>
    <row r="353" spans="1:57" ht="12.75">
      <c r="A353" s="180"/>
      <c r="B353" s="90" t="s">
        <v>7</v>
      </c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>
        <v>3</v>
      </c>
      <c r="AU353" s="39">
        <v>2</v>
      </c>
      <c r="AV353" s="39"/>
      <c r="AW353" s="39"/>
      <c r="AX353" s="39"/>
      <c r="AY353" s="39"/>
      <c r="AZ353" s="39"/>
      <c r="BA353" s="39"/>
      <c r="BB353" s="39"/>
      <c r="BC353" s="97">
        <f t="shared" si="15"/>
        <v>2</v>
      </c>
      <c r="BD353" s="98">
        <f t="shared" si="16"/>
        <v>2.5</v>
      </c>
      <c r="BE353" s="127">
        <f t="shared" si="17"/>
        <v>3</v>
      </c>
    </row>
    <row r="354" spans="1:57" ht="12.75">
      <c r="A354" s="181"/>
      <c r="B354" s="102" t="s">
        <v>8</v>
      </c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68"/>
      <c r="AR354" s="68"/>
      <c r="AS354" s="68"/>
      <c r="AT354" s="68">
        <v>13</v>
      </c>
      <c r="AU354" s="68">
        <v>10</v>
      </c>
      <c r="AV354" s="68">
        <v>2</v>
      </c>
      <c r="AW354" s="68">
        <v>1</v>
      </c>
      <c r="AX354" s="68">
        <v>2</v>
      </c>
      <c r="AY354" s="68">
        <v>2</v>
      </c>
      <c r="AZ354" s="68">
        <v>1</v>
      </c>
      <c r="BA354" s="68">
        <v>1</v>
      </c>
      <c r="BB354" s="68">
        <v>1</v>
      </c>
      <c r="BC354" s="129">
        <f t="shared" si="15"/>
        <v>9</v>
      </c>
      <c r="BD354" s="130">
        <f t="shared" si="16"/>
        <v>3.6666666666666665</v>
      </c>
      <c r="BE354" s="73">
        <f t="shared" si="17"/>
        <v>13</v>
      </c>
    </row>
    <row r="355" spans="1:57" ht="25.5">
      <c r="A355" s="131" t="s">
        <v>92</v>
      </c>
      <c r="B355" s="136" t="s">
        <v>96</v>
      </c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>
        <v>4</v>
      </c>
      <c r="O355" s="70">
        <v>1</v>
      </c>
      <c r="P355" s="70"/>
      <c r="Q355" s="70"/>
      <c r="R355" s="70"/>
      <c r="S355" s="70">
        <v>1</v>
      </c>
      <c r="T355" s="70">
        <v>1</v>
      </c>
      <c r="U355" s="70"/>
      <c r="V355" s="70"/>
      <c r="W355" s="70"/>
      <c r="X355" s="70"/>
      <c r="Y355" s="70"/>
      <c r="Z355" s="70"/>
      <c r="AA355" s="70"/>
      <c r="AB355" s="70"/>
      <c r="AC355" s="70"/>
      <c r="AD355" s="70"/>
      <c r="AE355" s="70"/>
      <c r="AF355" s="70"/>
      <c r="AG355" s="70"/>
      <c r="AH355" s="70"/>
      <c r="AI355" s="70"/>
      <c r="AJ355" s="70"/>
      <c r="AK355" s="70"/>
      <c r="AL355" s="70"/>
      <c r="AM355" s="70"/>
      <c r="AN355" s="70"/>
      <c r="AO355" s="70"/>
      <c r="AP355" s="70"/>
      <c r="AQ355" s="70"/>
      <c r="AR355" s="70"/>
      <c r="AS355" s="70"/>
      <c r="AT355" s="70"/>
      <c r="AU355" s="70"/>
      <c r="AV355" s="70"/>
      <c r="AW355" s="70"/>
      <c r="AX355" s="70"/>
      <c r="AY355" s="70"/>
      <c r="AZ355" s="70"/>
      <c r="BA355" s="70"/>
      <c r="BB355" s="70"/>
      <c r="BC355" s="125">
        <f t="shared" si="15"/>
        <v>4</v>
      </c>
      <c r="BD355" s="126">
        <f t="shared" si="16"/>
        <v>1.75</v>
      </c>
      <c r="BE355" s="71">
        <f t="shared" si="17"/>
        <v>4</v>
      </c>
    </row>
    <row r="356" spans="1:57" ht="12.75">
      <c r="A356" s="185" t="s">
        <v>1012</v>
      </c>
      <c r="B356" s="99" t="s">
        <v>6</v>
      </c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  <c r="AJ356" s="69"/>
      <c r="AK356" s="69"/>
      <c r="AL356" s="69"/>
      <c r="AM356" s="69"/>
      <c r="AN356" s="69"/>
      <c r="AO356" s="69"/>
      <c r="AP356" s="69"/>
      <c r="AQ356" s="69"/>
      <c r="AR356" s="69"/>
      <c r="AS356" s="69"/>
      <c r="AT356" s="69"/>
      <c r="AU356" s="69"/>
      <c r="AV356" s="69"/>
      <c r="AW356" s="69"/>
      <c r="AX356" s="69"/>
      <c r="AY356" s="69">
        <v>2</v>
      </c>
      <c r="AZ356" s="69">
        <v>2</v>
      </c>
      <c r="BA356" s="69">
        <v>1</v>
      </c>
      <c r="BB356" s="69">
        <v>1</v>
      </c>
      <c r="BC356" s="88">
        <f t="shared" si="15"/>
        <v>4</v>
      </c>
      <c r="BD356" s="89">
        <f t="shared" si="16"/>
        <v>1.5</v>
      </c>
      <c r="BE356" s="100">
        <f t="shared" si="17"/>
        <v>4</v>
      </c>
    </row>
    <row r="357" spans="1:57" ht="12.75">
      <c r="A357" s="187"/>
      <c r="B357" s="123" t="s">
        <v>8</v>
      </c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  <c r="T357" s="124"/>
      <c r="U357" s="124"/>
      <c r="V357" s="124"/>
      <c r="W357" s="124"/>
      <c r="X357" s="124"/>
      <c r="Y357" s="124"/>
      <c r="Z357" s="124"/>
      <c r="AA357" s="124"/>
      <c r="AB357" s="124"/>
      <c r="AC357" s="124"/>
      <c r="AD357" s="124"/>
      <c r="AE357" s="124"/>
      <c r="AF357" s="124"/>
      <c r="AG357" s="124"/>
      <c r="AH357" s="124"/>
      <c r="AI357" s="124"/>
      <c r="AJ357" s="124"/>
      <c r="AK357" s="124"/>
      <c r="AL357" s="124"/>
      <c r="AM357" s="124"/>
      <c r="AN357" s="124"/>
      <c r="AO357" s="124"/>
      <c r="AP357" s="124"/>
      <c r="AQ357" s="124"/>
      <c r="AR357" s="124"/>
      <c r="AS357" s="124"/>
      <c r="AT357" s="124"/>
      <c r="AU357" s="124"/>
      <c r="AV357" s="124"/>
      <c r="AW357" s="124"/>
      <c r="AX357" s="124"/>
      <c r="AY357" s="124">
        <v>1</v>
      </c>
      <c r="AZ357" s="124">
        <v>2</v>
      </c>
      <c r="BA357" s="124"/>
      <c r="BB357" s="124">
        <v>1</v>
      </c>
      <c r="BC357" s="133">
        <f t="shared" si="15"/>
        <v>3</v>
      </c>
      <c r="BD357" s="134">
        <f t="shared" si="16"/>
        <v>1.3333333333333333</v>
      </c>
      <c r="BE357" s="135">
        <f t="shared" si="17"/>
        <v>3</v>
      </c>
    </row>
    <row r="358" spans="1:57" ht="12.75" customHeight="1">
      <c r="A358" s="182" t="s">
        <v>89</v>
      </c>
      <c r="B358" s="99" t="s">
        <v>1</v>
      </c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>
        <v>1</v>
      </c>
      <c r="O358" s="69">
        <v>1</v>
      </c>
      <c r="P358" s="69">
        <v>1</v>
      </c>
      <c r="Q358" s="69">
        <v>1</v>
      </c>
      <c r="R358" s="69">
        <v>1</v>
      </c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K358" s="69"/>
      <c r="AL358" s="69"/>
      <c r="AM358" s="69"/>
      <c r="AN358" s="69"/>
      <c r="AO358" s="69"/>
      <c r="AP358" s="69"/>
      <c r="AQ358" s="69"/>
      <c r="AR358" s="69"/>
      <c r="AS358" s="69"/>
      <c r="AT358" s="69"/>
      <c r="AU358" s="69"/>
      <c r="AV358" s="69"/>
      <c r="AW358" s="69"/>
      <c r="AX358" s="69"/>
      <c r="AY358" s="69"/>
      <c r="AZ358" s="69"/>
      <c r="BA358" s="69"/>
      <c r="BB358" s="69"/>
      <c r="BC358" s="88">
        <f t="shared" si="15"/>
        <v>5</v>
      </c>
      <c r="BD358" s="89">
        <f t="shared" si="16"/>
        <v>1</v>
      </c>
      <c r="BE358" s="100">
        <f t="shared" si="17"/>
        <v>5</v>
      </c>
    </row>
    <row r="359" spans="1:57" ht="12.75">
      <c r="A359" s="183"/>
      <c r="B359" s="90" t="s">
        <v>2</v>
      </c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>
        <v>2</v>
      </c>
      <c r="O359" s="39">
        <v>1</v>
      </c>
      <c r="P359" s="39"/>
      <c r="Q359" s="39">
        <v>1</v>
      </c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97">
        <f t="shared" si="15"/>
        <v>3</v>
      </c>
      <c r="BD359" s="98">
        <f t="shared" si="16"/>
        <v>1.3333333333333333</v>
      </c>
      <c r="BE359" s="127">
        <f t="shared" si="17"/>
        <v>3</v>
      </c>
    </row>
    <row r="360" spans="1:57" ht="12.75">
      <c r="A360" s="183"/>
      <c r="B360" s="87" t="s">
        <v>3</v>
      </c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>
        <v>1</v>
      </c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120">
        <f t="shared" si="15"/>
        <v>1</v>
      </c>
      <c r="BD360" s="121">
        <f t="shared" si="16"/>
        <v>1</v>
      </c>
      <c r="BE360" s="128">
        <f t="shared" si="17"/>
        <v>1</v>
      </c>
    </row>
    <row r="361" spans="1:57" ht="12.75">
      <c r="A361" s="183"/>
      <c r="B361" s="90" t="s">
        <v>96</v>
      </c>
      <c r="C361" s="39"/>
      <c r="D361" s="39"/>
      <c r="E361" s="39"/>
      <c r="F361" s="39"/>
      <c r="G361" s="39"/>
      <c r="H361" s="39"/>
      <c r="I361" s="39"/>
      <c r="J361" s="39"/>
      <c r="K361" s="39"/>
      <c r="L361" s="39">
        <v>1</v>
      </c>
      <c r="M361" s="39">
        <v>2</v>
      </c>
      <c r="N361" s="39">
        <v>2</v>
      </c>
      <c r="O361" s="39">
        <v>1</v>
      </c>
      <c r="P361" s="39">
        <v>1</v>
      </c>
      <c r="Q361" s="39"/>
      <c r="R361" s="39">
        <v>1</v>
      </c>
      <c r="S361" s="39">
        <v>1</v>
      </c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97">
        <f t="shared" si="15"/>
        <v>7</v>
      </c>
      <c r="BD361" s="98">
        <f t="shared" si="16"/>
        <v>1.2857142857142858</v>
      </c>
      <c r="BE361" s="127">
        <f t="shared" si="17"/>
        <v>7</v>
      </c>
    </row>
    <row r="362" spans="1:57" ht="12.75">
      <c r="A362" s="183"/>
      <c r="B362" s="87" t="s">
        <v>5</v>
      </c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>
        <v>1</v>
      </c>
      <c r="O362" s="36"/>
      <c r="P362" s="36">
        <v>1</v>
      </c>
      <c r="Q362" s="36">
        <v>1</v>
      </c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120">
        <f t="shared" si="15"/>
        <v>3</v>
      </c>
      <c r="BD362" s="121">
        <f t="shared" si="16"/>
        <v>1</v>
      </c>
      <c r="BE362" s="128">
        <f t="shared" si="17"/>
        <v>3</v>
      </c>
    </row>
    <row r="363" spans="1:57" ht="12.75">
      <c r="A363" s="183"/>
      <c r="B363" s="90" t="s">
        <v>6</v>
      </c>
      <c r="C363" s="39"/>
      <c r="D363" s="39"/>
      <c r="E363" s="39"/>
      <c r="F363" s="39"/>
      <c r="G363" s="39">
        <v>3</v>
      </c>
      <c r="H363" s="39">
        <v>2</v>
      </c>
      <c r="I363" s="39">
        <v>1</v>
      </c>
      <c r="J363" s="39">
        <v>1</v>
      </c>
      <c r="K363" s="39">
        <v>1</v>
      </c>
      <c r="L363" s="39">
        <v>3</v>
      </c>
      <c r="M363" s="39">
        <v>3</v>
      </c>
      <c r="N363" s="39">
        <v>2</v>
      </c>
      <c r="O363" s="39">
        <v>2</v>
      </c>
      <c r="P363" s="39">
        <v>2</v>
      </c>
      <c r="Q363" s="39">
        <v>2</v>
      </c>
      <c r="R363" s="39">
        <v>2</v>
      </c>
      <c r="S363" s="39">
        <v>1</v>
      </c>
      <c r="T363" s="39">
        <v>1</v>
      </c>
      <c r="U363" s="39">
        <v>1</v>
      </c>
      <c r="V363" s="39">
        <v>1</v>
      </c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97">
        <f t="shared" si="15"/>
        <v>16</v>
      </c>
      <c r="BD363" s="98">
        <f t="shared" si="16"/>
        <v>1.75</v>
      </c>
      <c r="BE363" s="127">
        <f t="shared" si="17"/>
        <v>16</v>
      </c>
    </row>
    <row r="364" spans="1:57" ht="12.75">
      <c r="A364" s="183"/>
      <c r="B364" s="87" t="s">
        <v>7</v>
      </c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>
        <v>1</v>
      </c>
      <c r="T364" s="36">
        <v>1</v>
      </c>
      <c r="U364" s="36">
        <v>1</v>
      </c>
      <c r="V364" s="36">
        <v>1</v>
      </c>
      <c r="W364" s="36">
        <v>1</v>
      </c>
      <c r="X364" s="36">
        <v>1</v>
      </c>
      <c r="Y364" s="36">
        <v>1</v>
      </c>
      <c r="Z364" s="36">
        <v>1</v>
      </c>
      <c r="AA364" s="36">
        <v>1</v>
      </c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6"/>
      <c r="AZ364" s="36"/>
      <c r="BA364" s="36"/>
      <c r="BB364" s="36"/>
      <c r="BC364" s="120">
        <f t="shared" si="15"/>
        <v>9</v>
      </c>
      <c r="BD364" s="121">
        <f t="shared" si="16"/>
        <v>1</v>
      </c>
      <c r="BE364" s="128">
        <f t="shared" si="17"/>
        <v>9</v>
      </c>
    </row>
    <row r="365" spans="1:57" ht="12.75">
      <c r="A365" s="184"/>
      <c r="B365" s="123" t="s">
        <v>8</v>
      </c>
      <c r="C365" s="124"/>
      <c r="D365" s="124"/>
      <c r="E365" s="124"/>
      <c r="F365" s="124">
        <v>1</v>
      </c>
      <c r="G365" s="124">
        <v>2</v>
      </c>
      <c r="H365" s="124">
        <v>2</v>
      </c>
      <c r="I365" s="124">
        <v>2</v>
      </c>
      <c r="J365" s="124">
        <v>2</v>
      </c>
      <c r="K365" s="124">
        <v>2</v>
      </c>
      <c r="L365" s="124">
        <v>2</v>
      </c>
      <c r="M365" s="124">
        <v>1</v>
      </c>
      <c r="N365" s="124">
        <v>1</v>
      </c>
      <c r="O365" s="124">
        <v>1</v>
      </c>
      <c r="P365" s="124">
        <v>1</v>
      </c>
      <c r="Q365" s="124">
        <v>1</v>
      </c>
      <c r="R365" s="124">
        <v>1</v>
      </c>
      <c r="S365" s="124">
        <v>1</v>
      </c>
      <c r="T365" s="124"/>
      <c r="U365" s="124">
        <v>1</v>
      </c>
      <c r="V365" s="124"/>
      <c r="W365" s="124"/>
      <c r="X365" s="124"/>
      <c r="Y365" s="124"/>
      <c r="Z365" s="124"/>
      <c r="AA365" s="124"/>
      <c r="AB365" s="124"/>
      <c r="AC365" s="124"/>
      <c r="AD365" s="124"/>
      <c r="AE365" s="124"/>
      <c r="AF365" s="124"/>
      <c r="AG365" s="124"/>
      <c r="AH365" s="124"/>
      <c r="AI365" s="124"/>
      <c r="AJ365" s="124"/>
      <c r="AK365" s="124"/>
      <c r="AL365" s="124"/>
      <c r="AM365" s="124"/>
      <c r="AN365" s="124"/>
      <c r="AO365" s="124"/>
      <c r="AP365" s="124"/>
      <c r="AQ365" s="124"/>
      <c r="AR365" s="124"/>
      <c r="AS365" s="124"/>
      <c r="AT365" s="124"/>
      <c r="AU365" s="124"/>
      <c r="AV365" s="124"/>
      <c r="AW365" s="124"/>
      <c r="AX365" s="124"/>
      <c r="AY365" s="124"/>
      <c r="AZ365" s="124"/>
      <c r="BA365" s="124"/>
      <c r="BB365" s="124"/>
      <c r="BC365" s="133">
        <f t="shared" si="15"/>
        <v>15</v>
      </c>
      <c r="BD365" s="134">
        <f t="shared" si="16"/>
        <v>1.4</v>
      </c>
      <c r="BE365" s="135">
        <f t="shared" si="17"/>
        <v>15</v>
      </c>
    </row>
    <row r="366" spans="1:57" ht="12.75">
      <c r="A366" s="185" t="s">
        <v>1013</v>
      </c>
      <c r="B366" s="99" t="s">
        <v>1</v>
      </c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  <c r="AD366" s="69"/>
      <c r="AE366" s="69"/>
      <c r="AF366" s="69"/>
      <c r="AG366" s="69"/>
      <c r="AH366" s="69"/>
      <c r="AI366" s="69"/>
      <c r="AJ366" s="69"/>
      <c r="AK366" s="69"/>
      <c r="AL366" s="69"/>
      <c r="AM366" s="69">
        <v>3</v>
      </c>
      <c r="AN366" s="69">
        <v>3</v>
      </c>
      <c r="AO366" s="69">
        <v>1</v>
      </c>
      <c r="AP366" s="69"/>
      <c r="AQ366" s="69"/>
      <c r="AR366" s="69"/>
      <c r="AS366" s="69"/>
      <c r="AT366" s="69"/>
      <c r="AU366" s="69"/>
      <c r="AV366" s="69"/>
      <c r="AW366" s="69"/>
      <c r="AX366" s="69"/>
      <c r="AY366" s="69"/>
      <c r="AZ366" s="69"/>
      <c r="BA366" s="69"/>
      <c r="BB366" s="69"/>
      <c r="BC366" s="88">
        <f t="shared" si="15"/>
        <v>3</v>
      </c>
      <c r="BD366" s="89">
        <f t="shared" si="16"/>
        <v>2.3333333333333335</v>
      </c>
      <c r="BE366" s="100">
        <f t="shared" si="17"/>
        <v>3</v>
      </c>
    </row>
    <row r="367" spans="1:57" ht="12.75" customHeight="1">
      <c r="A367" s="186"/>
      <c r="B367" s="90" t="s">
        <v>2</v>
      </c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>
        <v>2</v>
      </c>
      <c r="AN367" s="39">
        <v>2</v>
      </c>
      <c r="AO367" s="39">
        <v>1</v>
      </c>
      <c r="AP367" s="39">
        <v>1</v>
      </c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97">
        <f t="shared" si="15"/>
        <v>4</v>
      </c>
      <c r="BD367" s="98">
        <f t="shared" si="16"/>
        <v>1.5</v>
      </c>
      <c r="BE367" s="127">
        <f t="shared" si="17"/>
        <v>4</v>
      </c>
    </row>
    <row r="368" spans="1:57" ht="12.75">
      <c r="A368" s="186"/>
      <c r="B368" s="87" t="s">
        <v>3</v>
      </c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>
        <v>2</v>
      </c>
      <c r="AS368" s="36">
        <v>1</v>
      </c>
      <c r="AT368" s="36"/>
      <c r="AU368" s="36"/>
      <c r="AV368" s="36"/>
      <c r="AW368" s="36"/>
      <c r="AX368" s="36"/>
      <c r="AY368" s="36"/>
      <c r="AZ368" s="36"/>
      <c r="BA368" s="36"/>
      <c r="BB368" s="36"/>
      <c r="BC368" s="120">
        <f t="shared" si="15"/>
        <v>2</v>
      </c>
      <c r="BD368" s="121">
        <f t="shared" si="16"/>
        <v>1.5</v>
      </c>
      <c r="BE368" s="128">
        <f t="shared" si="17"/>
        <v>2</v>
      </c>
    </row>
    <row r="369" spans="1:57" ht="12.75">
      <c r="A369" s="186"/>
      <c r="B369" s="90" t="s">
        <v>96</v>
      </c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>
        <v>2</v>
      </c>
      <c r="AT369" s="39"/>
      <c r="AU369" s="39"/>
      <c r="AV369" s="39"/>
      <c r="AW369" s="39"/>
      <c r="AX369" s="39"/>
      <c r="AY369" s="39"/>
      <c r="AZ369" s="39"/>
      <c r="BA369" s="39"/>
      <c r="BB369" s="39"/>
      <c r="BC369" s="97">
        <f t="shared" si="15"/>
        <v>1</v>
      </c>
      <c r="BD369" s="98">
        <f t="shared" si="16"/>
        <v>2</v>
      </c>
      <c r="BE369" s="127">
        <f t="shared" si="17"/>
        <v>2</v>
      </c>
    </row>
    <row r="370" spans="1:57" ht="12.75">
      <c r="A370" s="186"/>
      <c r="B370" s="87" t="s">
        <v>5</v>
      </c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>
        <v>1</v>
      </c>
      <c r="AR370" s="36">
        <v>1</v>
      </c>
      <c r="AS370" s="36">
        <v>1</v>
      </c>
      <c r="AT370" s="36"/>
      <c r="AU370" s="36"/>
      <c r="AV370" s="36"/>
      <c r="AW370" s="36"/>
      <c r="AX370" s="36"/>
      <c r="AY370" s="36"/>
      <c r="AZ370" s="36"/>
      <c r="BA370" s="36"/>
      <c r="BB370" s="36"/>
      <c r="BC370" s="120">
        <f t="shared" si="15"/>
        <v>3</v>
      </c>
      <c r="BD370" s="121">
        <f t="shared" si="16"/>
        <v>1</v>
      </c>
      <c r="BE370" s="128">
        <f t="shared" si="17"/>
        <v>3</v>
      </c>
    </row>
    <row r="371" spans="1:57" ht="12.75">
      <c r="A371" s="186"/>
      <c r="B371" s="90" t="s">
        <v>6</v>
      </c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>
        <v>3</v>
      </c>
      <c r="AN371" s="39">
        <v>4</v>
      </c>
      <c r="AO371" s="39">
        <v>2</v>
      </c>
      <c r="AP371" s="39">
        <v>1</v>
      </c>
      <c r="AQ371" s="39">
        <v>1</v>
      </c>
      <c r="AR371" s="39">
        <v>1</v>
      </c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97">
        <f t="shared" si="15"/>
        <v>6</v>
      </c>
      <c r="BD371" s="98">
        <f t="shared" si="16"/>
        <v>2</v>
      </c>
      <c r="BE371" s="127">
        <f t="shared" si="17"/>
        <v>6</v>
      </c>
    </row>
    <row r="372" spans="1:57" ht="12.75">
      <c r="A372" s="186"/>
      <c r="B372" s="87" t="s">
        <v>7</v>
      </c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>
        <v>2</v>
      </c>
      <c r="AS372" s="36">
        <v>1</v>
      </c>
      <c r="AT372" s="36">
        <v>2</v>
      </c>
      <c r="AU372" s="36"/>
      <c r="AV372" s="36"/>
      <c r="AW372" s="36"/>
      <c r="AX372" s="36"/>
      <c r="AY372" s="36"/>
      <c r="AZ372" s="36"/>
      <c r="BA372" s="36">
        <v>1</v>
      </c>
      <c r="BB372" s="36">
        <v>1</v>
      </c>
      <c r="BC372" s="120">
        <f t="shared" si="15"/>
        <v>5</v>
      </c>
      <c r="BD372" s="121">
        <f t="shared" si="16"/>
        <v>1.4</v>
      </c>
      <c r="BE372" s="128">
        <f t="shared" si="17"/>
        <v>5</v>
      </c>
    </row>
    <row r="373" spans="1:57" ht="12.75">
      <c r="A373" s="187"/>
      <c r="B373" s="123" t="s">
        <v>8</v>
      </c>
      <c r="C373" s="124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  <c r="Q373" s="124"/>
      <c r="R373" s="124"/>
      <c r="S373" s="124"/>
      <c r="T373" s="124"/>
      <c r="U373" s="124"/>
      <c r="V373" s="124"/>
      <c r="W373" s="124"/>
      <c r="X373" s="124"/>
      <c r="Y373" s="124"/>
      <c r="Z373" s="124"/>
      <c r="AA373" s="124"/>
      <c r="AB373" s="124"/>
      <c r="AC373" s="124"/>
      <c r="AD373" s="124"/>
      <c r="AE373" s="124"/>
      <c r="AF373" s="124"/>
      <c r="AG373" s="124"/>
      <c r="AH373" s="124"/>
      <c r="AI373" s="124"/>
      <c r="AJ373" s="124"/>
      <c r="AK373" s="124"/>
      <c r="AL373" s="124"/>
      <c r="AM373" s="124">
        <v>4</v>
      </c>
      <c r="AN373" s="124">
        <v>3</v>
      </c>
      <c r="AO373" s="124">
        <v>2</v>
      </c>
      <c r="AP373" s="124">
        <v>1</v>
      </c>
      <c r="AQ373" s="124"/>
      <c r="AR373" s="124"/>
      <c r="AS373" s="124">
        <v>1</v>
      </c>
      <c r="AT373" s="124">
        <v>2</v>
      </c>
      <c r="AU373" s="124">
        <v>1</v>
      </c>
      <c r="AV373" s="124">
        <v>1</v>
      </c>
      <c r="AW373" s="124"/>
      <c r="AX373" s="124">
        <v>1</v>
      </c>
      <c r="AY373" s="124">
        <v>1</v>
      </c>
      <c r="AZ373" s="124"/>
      <c r="BA373" s="124"/>
      <c r="BB373" s="124"/>
      <c r="BC373" s="133">
        <f t="shared" si="15"/>
        <v>10</v>
      </c>
      <c r="BD373" s="134">
        <f t="shared" si="16"/>
        <v>1.7</v>
      </c>
      <c r="BE373" s="135">
        <f t="shared" si="17"/>
        <v>10</v>
      </c>
    </row>
    <row r="374" spans="1:57" ht="12.75">
      <c r="A374" s="182" t="s">
        <v>1014</v>
      </c>
      <c r="B374" s="99" t="s">
        <v>1</v>
      </c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  <c r="AA374" s="69"/>
      <c r="AB374" s="69"/>
      <c r="AC374" s="69"/>
      <c r="AD374" s="69"/>
      <c r="AE374" s="69"/>
      <c r="AF374" s="69"/>
      <c r="AG374" s="69"/>
      <c r="AH374" s="69"/>
      <c r="AI374" s="69"/>
      <c r="AJ374" s="69"/>
      <c r="AK374" s="69"/>
      <c r="AL374" s="69"/>
      <c r="AM374" s="69"/>
      <c r="AN374" s="69"/>
      <c r="AO374" s="69"/>
      <c r="AP374" s="69"/>
      <c r="AQ374" s="69"/>
      <c r="AR374" s="69"/>
      <c r="AS374" s="69"/>
      <c r="AT374" s="69"/>
      <c r="AU374" s="69"/>
      <c r="AV374" s="69"/>
      <c r="AW374" s="69"/>
      <c r="AX374" s="69"/>
      <c r="AY374" s="69">
        <v>1</v>
      </c>
      <c r="AZ374" s="69">
        <v>1</v>
      </c>
      <c r="BA374" s="69"/>
      <c r="BB374" s="69"/>
      <c r="BC374" s="88">
        <f t="shared" si="15"/>
        <v>2</v>
      </c>
      <c r="BD374" s="89">
        <f t="shared" si="16"/>
        <v>1</v>
      </c>
      <c r="BE374" s="100">
        <f t="shared" si="17"/>
        <v>2</v>
      </c>
    </row>
    <row r="375" spans="1:57" ht="12.75">
      <c r="A375" s="183"/>
      <c r="B375" s="90" t="s">
        <v>6</v>
      </c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>
        <v>1</v>
      </c>
      <c r="AZ375" s="39">
        <v>1</v>
      </c>
      <c r="BA375" s="39"/>
      <c r="BB375" s="39"/>
      <c r="BC375" s="97">
        <f t="shared" si="15"/>
        <v>2</v>
      </c>
      <c r="BD375" s="98">
        <f t="shared" si="16"/>
        <v>1</v>
      </c>
      <c r="BE375" s="127">
        <f t="shared" si="17"/>
        <v>2</v>
      </c>
    </row>
    <row r="376" spans="1:57" ht="12.75">
      <c r="A376" s="184"/>
      <c r="B376" s="102" t="s">
        <v>8</v>
      </c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  <c r="AC376" s="68"/>
      <c r="AD376" s="68"/>
      <c r="AE376" s="68"/>
      <c r="AF376" s="68"/>
      <c r="AG376" s="68"/>
      <c r="AH376" s="68"/>
      <c r="AI376" s="68"/>
      <c r="AJ376" s="68"/>
      <c r="AK376" s="68"/>
      <c r="AL376" s="68"/>
      <c r="AM376" s="68"/>
      <c r="AN376" s="68"/>
      <c r="AO376" s="68"/>
      <c r="AP376" s="68"/>
      <c r="AQ376" s="68"/>
      <c r="AR376" s="68"/>
      <c r="AS376" s="68"/>
      <c r="AT376" s="68"/>
      <c r="AU376" s="68"/>
      <c r="AV376" s="68"/>
      <c r="AW376" s="68"/>
      <c r="AX376" s="68"/>
      <c r="AY376" s="68">
        <v>1</v>
      </c>
      <c r="AZ376" s="68">
        <v>1</v>
      </c>
      <c r="BA376" s="68"/>
      <c r="BB376" s="68"/>
      <c r="BC376" s="129">
        <f t="shared" si="15"/>
        <v>2</v>
      </c>
      <c r="BD376" s="130">
        <f t="shared" si="16"/>
        <v>1</v>
      </c>
      <c r="BE376" s="73">
        <f t="shared" si="17"/>
        <v>2</v>
      </c>
    </row>
    <row r="377" spans="1:57" ht="12.75" customHeight="1">
      <c r="A377" s="185" t="s">
        <v>91</v>
      </c>
      <c r="B377" s="122" t="s">
        <v>1</v>
      </c>
      <c r="C377" s="93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>
        <v>1</v>
      </c>
      <c r="V377" s="93">
        <v>1</v>
      </c>
      <c r="W377" s="93"/>
      <c r="X377" s="93"/>
      <c r="Y377" s="93"/>
      <c r="Z377" s="93"/>
      <c r="AA377" s="93"/>
      <c r="AB377" s="93"/>
      <c r="AC377" s="93"/>
      <c r="AD377" s="93"/>
      <c r="AE377" s="93"/>
      <c r="AF377" s="93"/>
      <c r="AG377" s="93"/>
      <c r="AH377" s="93"/>
      <c r="AI377" s="93"/>
      <c r="AJ377" s="93"/>
      <c r="AK377" s="93"/>
      <c r="AL377" s="93"/>
      <c r="AM377" s="93"/>
      <c r="AN377" s="93"/>
      <c r="AO377" s="93"/>
      <c r="AP377" s="93"/>
      <c r="AQ377" s="93"/>
      <c r="AR377" s="93"/>
      <c r="AS377" s="93"/>
      <c r="AT377" s="93"/>
      <c r="AU377" s="93"/>
      <c r="AV377" s="93"/>
      <c r="AW377" s="93"/>
      <c r="AX377" s="93"/>
      <c r="AY377" s="93"/>
      <c r="AZ377" s="93"/>
      <c r="BA377" s="93"/>
      <c r="BB377" s="93"/>
      <c r="BC377" s="91">
        <f t="shared" si="15"/>
        <v>2</v>
      </c>
      <c r="BD377" s="92">
        <f t="shared" si="16"/>
        <v>1</v>
      </c>
      <c r="BE377" s="101">
        <f t="shared" si="17"/>
        <v>2</v>
      </c>
    </row>
    <row r="378" spans="1:57" ht="12.75">
      <c r="A378" s="186"/>
      <c r="B378" s="87" t="s">
        <v>2</v>
      </c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>
        <v>1</v>
      </c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  <c r="AY378" s="36"/>
      <c r="AZ378" s="36"/>
      <c r="BA378" s="36"/>
      <c r="BB378" s="36"/>
      <c r="BC378" s="120">
        <f aca="true" t="shared" si="18" ref="BC378:BC433">COUNTIF(C378:BB378,"&gt;0")</f>
        <v>1</v>
      </c>
      <c r="BD378" s="121">
        <f aca="true" t="shared" si="19" ref="BD378:BD432">SUM(C378:BB378)/BC378</f>
        <v>1</v>
      </c>
      <c r="BE378" s="128">
        <f aca="true" t="shared" si="20" ref="BE378:BE433">MAX(D378:BC378)</f>
        <v>1</v>
      </c>
    </row>
    <row r="379" spans="1:57" ht="12.75">
      <c r="A379" s="186"/>
      <c r="B379" s="90" t="s">
        <v>6</v>
      </c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>
        <v>2</v>
      </c>
      <c r="S379" s="39">
        <v>1</v>
      </c>
      <c r="T379" s="39">
        <v>1</v>
      </c>
      <c r="U379" s="39"/>
      <c r="V379" s="39"/>
      <c r="W379" s="39"/>
      <c r="X379" s="39"/>
      <c r="Y379" s="39"/>
      <c r="Z379" s="39"/>
      <c r="AA379" s="39">
        <v>1</v>
      </c>
      <c r="AB379" s="39"/>
      <c r="AC379" s="39"/>
      <c r="AD379" s="39">
        <v>1</v>
      </c>
      <c r="AE379" s="39">
        <v>1</v>
      </c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97">
        <f t="shared" si="18"/>
        <v>6</v>
      </c>
      <c r="BD379" s="98">
        <f t="shared" si="19"/>
        <v>1.1666666666666667</v>
      </c>
      <c r="BE379" s="127">
        <f t="shared" si="20"/>
        <v>6</v>
      </c>
    </row>
    <row r="380" spans="1:57" ht="12.75">
      <c r="A380" s="187"/>
      <c r="B380" s="102" t="s">
        <v>8</v>
      </c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>
        <v>1</v>
      </c>
      <c r="S380" s="68">
        <v>1</v>
      </c>
      <c r="T380" s="68">
        <v>1</v>
      </c>
      <c r="U380" s="68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8"/>
      <c r="AG380" s="68"/>
      <c r="AH380" s="68"/>
      <c r="AI380" s="68"/>
      <c r="AJ380" s="68"/>
      <c r="AK380" s="68"/>
      <c r="AL380" s="68"/>
      <c r="AM380" s="68"/>
      <c r="AN380" s="68"/>
      <c r="AO380" s="68"/>
      <c r="AP380" s="68"/>
      <c r="AQ380" s="68"/>
      <c r="AR380" s="68"/>
      <c r="AS380" s="68"/>
      <c r="AT380" s="68"/>
      <c r="AU380" s="68"/>
      <c r="AV380" s="68"/>
      <c r="AW380" s="68"/>
      <c r="AX380" s="68"/>
      <c r="AY380" s="68"/>
      <c r="AZ380" s="68"/>
      <c r="BA380" s="68"/>
      <c r="BB380" s="68"/>
      <c r="BC380" s="129">
        <f t="shared" si="18"/>
        <v>3</v>
      </c>
      <c r="BD380" s="130">
        <f t="shared" si="19"/>
        <v>1</v>
      </c>
      <c r="BE380" s="73">
        <f t="shared" si="20"/>
        <v>3</v>
      </c>
    </row>
    <row r="381" spans="1:57" ht="12.75" customHeight="1">
      <c r="A381" s="182" t="s">
        <v>1015</v>
      </c>
      <c r="B381" s="122" t="s">
        <v>1</v>
      </c>
      <c r="C381" s="93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  <c r="V381" s="93"/>
      <c r="W381" s="93"/>
      <c r="X381" s="93"/>
      <c r="Y381" s="93"/>
      <c r="Z381" s="93"/>
      <c r="AA381" s="93"/>
      <c r="AB381" s="93"/>
      <c r="AC381" s="93"/>
      <c r="AD381" s="93"/>
      <c r="AE381" s="93">
        <v>4</v>
      </c>
      <c r="AF381" s="93">
        <v>4</v>
      </c>
      <c r="AG381" s="93">
        <v>2</v>
      </c>
      <c r="AH381" s="93">
        <v>2</v>
      </c>
      <c r="AI381" s="93">
        <v>2</v>
      </c>
      <c r="AJ381" s="93">
        <v>2</v>
      </c>
      <c r="AK381" s="93">
        <v>1</v>
      </c>
      <c r="AL381" s="93">
        <v>1</v>
      </c>
      <c r="AM381" s="93">
        <v>1</v>
      </c>
      <c r="AN381" s="93">
        <v>1</v>
      </c>
      <c r="AO381" s="93"/>
      <c r="AP381" s="93"/>
      <c r="AQ381" s="93"/>
      <c r="AR381" s="93"/>
      <c r="AS381" s="93"/>
      <c r="AT381" s="93"/>
      <c r="AU381" s="93"/>
      <c r="AV381" s="93"/>
      <c r="AW381" s="93"/>
      <c r="AX381" s="93"/>
      <c r="AY381" s="93"/>
      <c r="AZ381" s="93"/>
      <c r="BA381" s="93"/>
      <c r="BB381" s="93"/>
      <c r="BC381" s="91">
        <f t="shared" si="18"/>
        <v>10</v>
      </c>
      <c r="BD381" s="92">
        <f t="shared" si="19"/>
        <v>2</v>
      </c>
      <c r="BE381" s="101">
        <f t="shared" si="20"/>
        <v>10</v>
      </c>
    </row>
    <row r="382" spans="1:57" ht="12.75">
      <c r="A382" s="183"/>
      <c r="B382" s="87" t="s">
        <v>2</v>
      </c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>
        <v>4</v>
      </c>
      <c r="AF382" s="36">
        <v>4</v>
      </c>
      <c r="AG382" s="36">
        <v>3</v>
      </c>
      <c r="AH382" s="36">
        <v>1</v>
      </c>
      <c r="AI382" s="36">
        <v>2</v>
      </c>
      <c r="AJ382" s="36">
        <v>1</v>
      </c>
      <c r="AK382" s="36">
        <v>1</v>
      </c>
      <c r="AL382" s="36">
        <v>1</v>
      </c>
      <c r="AM382" s="36">
        <v>1</v>
      </c>
      <c r="AN382" s="36">
        <v>1</v>
      </c>
      <c r="AO382" s="36">
        <v>1</v>
      </c>
      <c r="AP382" s="36"/>
      <c r="AQ382" s="36"/>
      <c r="AR382" s="36"/>
      <c r="AS382" s="36"/>
      <c r="AT382" s="36"/>
      <c r="AU382" s="36"/>
      <c r="AV382" s="36"/>
      <c r="AW382" s="36"/>
      <c r="AX382" s="36"/>
      <c r="AY382" s="36"/>
      <c r="AZ382" s="36"/>
      <c r="BA382" s="36"/>
      <c r="BB382" s="36"/>
      <c r="BC382" s="120">
        <f t="shared" si="18"/>
        <v>11</v>
      </c>
      <c r="BD382" s="121">
        <f t="shared" si="19"/>
        <v>1.8181818181818181</v>
      </c>
      <c r="BE382" s="128">
        <f t="shared" si="20"/>
        <v>11</v>
      </c>
    </row>
    <row r="383" spans="1:57" ht="12.75">
      <c r="A383" s="183"/>
      <c r="B383" s="90" t="s">
        <v>3</v>
      </c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>
        <v>4</v>
      </c>
      <c r="AF383" s="39">
        <v>5</v>
      </c>
      <c r="AG383" s="39">
        <v>4</v>
      </c>
      <c r="AH383" s="39">
        <v>1</v>
      </c>
      <c r="AI383" s="39"/>
      <c r="AJ383" s="39"/>
      <c r="AK383" s="39"/>
      <c r="AL383" s="39"/>
      <c r="AM383" s="39">
        <v>1</v>
      </c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97">
        <f t="shared" si="18"/>
        <v>5</v>
      </c>
      <c r="BD383" s="98">
        <f t="shared" si="19"/>
        <v>3</v>
      </c>
      <c r="BE383" s="127">
        <f t="shared" si="20"/>
        <v>5</v>
      </c>
    </row>
    <row r="384" spans="1:57" ht="12.75">
      <c r="A384" s="183"/>
      <c r="B384" s="87" t="s">
        <v>96</v>
      </c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>
        <v>5</v>
      </c>
      <c r="AF384" s="36">
        <v>6</v>
      </c>
      <c r="AG384" s="36">
        <v>6</v>
      </c>
      <c r="AH384" s="36">
        <v>4</v>
      </c>
      <c r="AI384" s="36">
        <v>4</v>
      </c>
      <c r="AJ384" s="36">
        <v>2</v>
      </c>
      <c r="AK384" s="36">
        <v>2</v>
      </c>
      <c r="AL384" s="36">
        <v>1</v>
      </c>
      <c r="AM384" s="36">
        <v>1</v>
      </c>
      <c r="AN384" s="36">
        <v>2</v>
      </c>
      <c r="AO384" s="36">
        <v>1</v>
      </c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120">
        <f t="shared" si="18"/>
        <v>11</v>
      </c>
      <c r="BD384" s="121">
        <f t="shared" si="19"/>
        <v>3.090909090909091</v>
      </c>
      <c r="BE384" s="128">
        <f t="shared" si="20"/>
        <v>11</v>
      </c>
    </row>
    <row r="385" spans="1:57" ht="12.75">
      <c r="A385" s="183"/>
      <c r="B385" s="90" t="s">
        <v>5</v>
      </c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>
        <v>1</v>
      </c>
      <c r="AF385" s="39">
        <v>1</v>
      </c>
      <c r="AG385" s="39">
        <v>1</v>
      </c>
      <c r="AH385" s="39">
        <v>1</v>
      </c>
      <c r="AI385" s="39">
        <v>2</v>
      </c>
      <c r="AJ385" s="39"/>
      <c r="AK385" s="39"/>
      <c r="AL385" s="39"/>
      <c r="AM385" s="39">
        <v>1</v>
      </c>
      <c r="AN385" s="39">
        <v>1</v>
      </c>
      <c r="AO385" s="39">
        <v>1</v>
      </c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97">
        <f t="shared" si="18"/>
        <v>8</v>
      </c>
      <c r="BD385" s="98">
        <f t="shared" si="19"/>
        <v>1.125</v>
      </c>
      <c r="BE385" s="127">
        <f t="shared" si="20"/>
        <v>8</v>
      </c>
    </row>
    <row r="386" spans="1:57" ht="12.75">
      <c r="A386" s="183"/>
      <c r="B386" s="87" t="s">
        <v>6</v>
      </c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>
        <v>9</v>
      </c>
      <c r="AF386" s="36">
        <v>9</v>
      </c>
      <c r="AG386" s="36">
        <v>11</v>
      </c>
      <c r="AH386" s="36">
        <v>8</v>
      </c>
      <c r="AI386" s="36">
        <v>11</v>
      </c>
      <c r="AJ386" s="36">
        <v>9</v>
      </c>
      <c r="AK386" s="36">
        <v>4</v>
      </c>
      <c r="AL386" s="36">
        <v>4</v>
      </c>
      <c r="AM386" s="36">
        <v>4</v>
      </c>
      <c r="AN386" s="36">
        <v>3</v>
      </c>
      <c r="AO386" s="36">
        <v>2</v>
      </c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120">
        <f t="shared" si="18"/>
        <v>11</v>
      </c>
      <c r="BD386" s="121">
        <f t="shared" si="19"/>
        <v>6.7272727272727275</v>
      </c>
      <c r="BE386" s="128">
        <f t="shared" si="20"/>
        <v>11</v>
      </c>
    </row>
    <row r="387" spans="1:57" ht="12.75">
      <c r="A387" s="183"/>
      <c r="B387" s="90" t="s">
        <v>7</v>
      </c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>
        <v>4</v>
      </c>
      <c r="AK387" s="39">
        <v>3</v>
      </c>
      <c r="AL387" s="39">
        <v>3</v>
      </c>
      <c r="AM387" s="39">
        <v>2</v>
      </c>
      <c r="AN387" s="39">
        <v>1</v>
      </c>
      <c r="AO387" s="39">
        <v>2</v>
      </c>
      <c r="AP387" s="39">
        <v>1</v>
      </c>
      <c r="AQ387" s="39">
        <v>1</v>
      </c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97">
        <f t="shared" si="18"/>
        <v>8</v>
      </c>
      <c r="BD387" s="98">
        <f t="shared" si="19"/>
        <v>2.125</v>
      </c>
      <c r="BE387" s="127">
        <f t="shared" si="20"/>
        <v>8</v>
      </c>
    </row>
    <row r="388" spans="1:57" ht="12.75">
      <c r="A388" s="184"/>
      <c r="B388" s="102" t="s">
        <v>8</v>
      </c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>
        <v>12</v>
      </c>
      <c r="AF388" s="68">
        <v>12</v>
      </c>
      <c r="AG388" s="68">
        <v>8</v>
      </c>
      <c r="AH388" s="68">
        <v>5</v>
      </c>
      <c r="AI388" s="68">
        <v>3</v>
      </c>
      <c r="AJ388" s="68">
        <v>2</v>
      </c>
      <c r="AK388" s="68">
        <v>6</v>
      </c>
      <c r="AL388" s="68">
        <v>1</v>
      </c>
      <c r="AM388" s="68">
        <v>2</v>
      </c>
      <c r="AN388" s="68">
        <v>3</v>
      </c>
      <c r="AO388" s="68">
        <v>4</v>
      </c>
      <c r="AP388" s="68"/>
      <c r="AQ388" s="68">
        <v>1</v>
      </c>
      <c r="AR388" s="68">
        <v>1</v>
      </c>
      <c r="AS388" s="68"/>
      <c r="AT388" s="68"/>
      <c r="AU388" s="68"/>
      <c r="AV388" s="68"/>
      <c r="AW388" s="68"/>
      <c r="AX388" s="68"/>
      <c r="AY388" s="68"/>
      <c r="AZ388" s="68"/>
      <c r="BA388" s="68"/>
      <c r="BB388" s="68"/>
      <c r="BC388" s="129">
        <f t="shared" si="18"/>
        <v>13</v>
      </c>
      <c r="BD388" s="130">
        <f t="shared" si="19"/>
        <v>4.615384615384615</v>
      </c>
      <c r="BE388" s="73">
        <f t="shared" si="20"/>
        <v>13</v>
      </c>
    </row>
    <row r="389" spans="1:57" ht="12.75">
      <c r="A389" s="185" t="s">
        <v>1016</v>
      </c>
      <c r="B389" s="122" t="s">
        <v>1</v>
      </c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  <c r="V389" s="93"/>
      <c r="W389" s="93"/>
      <c r="X389" s="93"/>
      <c r="Y389" s="93"/>
      <c r="Z389" s="93"/>
      <c r="AA389" s="93"/>
      <c r="AB389" s="93"/>
      <c r="AC389" s="93"/>
      <c r="AD389" s="93"/>
      <c r="AE389" s="93"/>
      <c r="AF389" s="93"/>
      <c r="AG389" s="93"/>
      <c r="AH389" s="93"/>
      <c r="AI389" s="93"/>
      <c r="AJ389" s="93"/>
      <c r="AK389" s="93"/>
      <c r="AL389" s="93"/>
      <c r="AM389" s="93"/>
      <c r="AN389" s="93"/>
      <c r="AO389" s="93">
        <v>1</v>
      </c>
      <c r="AP389" s="93">
        <v>1</v>
      </c>
      <c r="AQ389" s="93">
        <v>1</v>
      </c>
      <c r="AR389" s="93">
        <v>1</v>
      </c>
      <c r="AS389" s="93"/>
      <c r="AT389" s="93"/>
      <c r="AU389" s="93"/>
      <c r="AV389" s="93"/>
      <c r="AW389" s="93"/>
      <c r="AX389" s="93"/>
      <c r="AY389" s="93"/>
      <c r="AZ389" s="93"/>
      <c r="BA389" s="93"/>
      <c r="BB389" s="93"/>
      <c r="BC389" s="91">
        <f t="shared" si="18"/>
        <v>4</v>
      </c>
      <c r="BD389" s="92">
        <f t="shared" si="19"/>
        <v>1</v>
      </c>
      <c r="BE389" s="101">
        <f t="shared" si="20"/>
        <v>4</v>
      </c>
    </row>
    <row r="390" spans="1:57" ht="12.75">
      <c r="A390" s="186"/>
      <c r="B390" s="87" t="s">
        <v>2</v>
      </c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>
        <v>2</v>
      </c>
      <c r="AP390" s="36">
        <v>2</v>
      </c>
      <c r="AQ390" s="36">
        <v>1</v>
      </c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120">
        <f t="shared" si="18"/>
        <v>3</v>
      </c>
      <c r="BD390" s="121">
        <f t="shared" si="19"/>
        <v>1.6666666666666667</v>
      </c>
      <c r="BE390" s="128">
        <f t="shared" si="20"/>
        <v>3</v>
      </c>
    </row>
    <row r="391" spans="1:57" ht="12.75" customHeight="1">
      <c r="A391" s="186"/>
      <c r="B391" s="90" t="s">
        <v>3</v>
      </c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>
        <v>1</v>
      </c>
      <c r="AO391" s="39">
        <v>1</v>
      </c>
      <c r="AP391" s="39">
        <v>1</v>
      </c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97">
        <f t="shared" si="18"/>
        <v>3</v>
      </c>
      <c r="BD391" s="98">
        <f t="shared" si="19"/>
        <v>1</v>
      </c>
      <c r="BE391" s="127">
        <f t="shared" si="20"/>
        <v>3</v>
      </c>
    </row>
    <row r="392" spans="1:57" ht="12.75">
      <c r="A392" s="186"/>
      <c r="B392" s="87" t="s">
        <v>96</v>
      </c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>
        <v>1</v>
      </c>
      <c r="AO392" s="36">
        <v>1</v>
      </c>
      <c r="AP392" s="36">
        <v>1</v>
      </c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36"/>
      <c r="BB392" s="36"/>
      <c r="BC392" s="120">
        <f t="shared" si="18"/>
        <v>3</v>
      </c>
      <c r="BD392" s="121">
        <f t="shared" si="19"/>
        <v>1</v>
      </c>
      <c r="BE392" s="128">
        <f t="shared" si="20"/>
        <v>3</v>
      </c>
    </row>
    <row r="393" spans="1:57" ht="12.75">
      <c r="A393" s="186"/>
      <c r="B393" s="90" t="s">
        <v>5</v>
      </c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>
        <v>1</v>
      </c>
      <c r="AM393" s="39">
        <v>1</v>
      </c>
      <c r="AN393" s="39">
        <v>1</v>
      </c>
      <c r="AO393" s="39">
        <v>1</v>
      </c>
      <c r="AP393" s="39">
        <v>1</v>
      </c>
      <c r="AQ393" s="39"/>
      <c r="AR393" s="39">
        <v>1</v>
      </c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97">
        <f t="shared" si="18"/>
        <v>6</v>
      </c>
      <c r="BD393" s="98">
        <f t="shared" si="19"/>
        <v>1</v>
      </c>
      <c r="BE393" s="127">
        <f t="shared" si="20"/>
        <v>6</v>
      </c>
    </row>
    <row r="394" spans="1:57" ht="12.75">
      <c r="A394" s="186"/>
      <c r="B394" s="87" t="s">
        <v>6</v>
      </c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>
        <v>2</v>
      </c>
      <c r="AK394" s="36">
        <v>2</v>
      </c>
      <c r="AL394" s="36">
        <v>3</v>
      </c>
      <c r="AM394" s="36">
        <v>3</v>
      </c>
      <c r="AN394" s="36">
        <v>3</v>
      </c>
      <c r="AO394" s="36">
        <v>4</v>
      </c>
      <c r="AP394" s="36">
        <v>1</v>
      </c>
      <c r="AQ394" s="36">
        <v>4</v>
      </c>
      <c r="AR394" s="36">
        <v>2</v>
      </c>
      <c r="AS394" s="36">
        <v>2</v>
      </c>
      <c r="AT394" s="36">
        <v>2</v>
      </c>
      <c r="AU394" s="36">
        <v>1</v>
      </c>
      <c r="AV394" s="36">
        <v>1</v>
      </c>
      <c r="AW394" s="36">
        <v>1</v>
      </c>
      <c r="AX394" s="36">
        <v>1</v>
      </c>
      <c r="AY394" s="36">
        <v>2</v>
      </c>
      <c r="AZ394" s="36">
        <v>1</v>
      </c>
      <c r="BA394" s="36"/>
      <c r="BB394" s="36"/>
      <c r="BC394" s="120">
        <f t="shared" si="18"/>
        <v>17</v>
      </c>
      <c r="BD394" s="121">
        <f t="shared" si="19"/>
        <v>2.0588235294117645</v>
      </c>
      <c r="BE394" s="128">
        <f t="shared" si="20"/>
        <v>17</v>
      </c>
    </row>
    <row r="395" spans="1:57" ht="12.75">
      <c r="A395" s="186"/>
      <c r="B395" s="90" t="s">
        <v>7</v>
      </c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>
        <v>1</v>
      </c>
      <c r="AP395" s="39"/>
      <c r="AQ395" s="39"/>
      <c r="AR395" s="39"/>
      <c r="AS395" s="39">
        <v>1</v>
      </c>
      <c r="AT395" s="39"/>
      <c r="AU395" s="39"/>
      <c r="AV395" s="39"/>
      <c r="AW395" s="39"/>
      <c r="AX395" s="39"/>
      <c r="AY395" s="39"/>
      <c r="AZ395" s="39"/>
      <c r="BA395" s="39"/>
      <c r="BB395" s="39"/>
      <c r="BC395" s="97">
        <f t="shared" si="18"/>
        <v>2</v>
      </c>
      <c r="BD395" s="98">
        <f t="shared" si="19"/>
        <v>1</v>
      </c>
      <c r="BE395" s="127">
        <f t="shared" si="20"/>
        <v>2</v>
      </c>
    </row>
    <row r="396" spans="1:57" ht="12.75">
      <c r="A396" s="187"/>
      <c r="B396" s="102" t="s">
        <v>8</v>
      </c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  <c r="AA396" s="68"/>
      <c r="AB396" s="68"/>
      <c r="AC396" s="68"/>
      <c r="AD396" s="68"/>
      <c r="AE396" s="68"/>
      <c r="AF396" s="68"/>
      <c r="AG396" s="68"/>
      <c r="AH396" s="68"/>
      <c r="AI396" s="68"/>
      <c r="AJ396" s="68">
        <v>1</v>
      </c>
      <c r="AK396" s="68">
        <v>1</v>
      </c>
      <c r="AL396" s="68">
        <v>1</v>
      </c>
      <c r="AM396" s="68">
        <v>1</v>
      </c>
      <c r="AN396" s="68">
        <v>1</v>
      </c>
      <c r="AO396" s="68">
        <v>1</v>
      </c>
      <c r="AP396" s="68">
        <v>1</v>
      </c>
      <c r="AQ396" s="68">
        <v>1</v>
      </c>
      <c r="AR396" s="68">
        <v>1</v>
      </c>
      <c r="AS396" s="68">
        <v>1</v>
      </c>
      <c r="AT396" s="68">
        <v>1</v>
      </c>
      <c r="AU396" s="68">
        <v>1</v>
      </c>
      <c r="AV396" s="68">
        <v>1</v>
      </c>
      <c r="AW396" s="68"/>
      <c r="AX396" s="68">
        <v>1</v>
      </c>
      <c r="AY396" s="68">
        <v>1</v>
      </c>
      <c r="AZ396" s="68">
        <v>1</v>
      </c>
      <c r="BA396" s="68"/>
      <c r="BB396" s="68">
        <v>1</v>
      </c>
      <c r="BC396" s="129">
        <f t="shared" si="18"/>
        <v>17</v>
      </c>
      <c r="BD396" s="130">
        <f t="shared" si="19"/>
        <v>1</v>
      </c>
      <c r="BE396" s="73">
        <f t="shared" si="20"/>
        <v>17</v>
      </c>
    </row>
    <row r="397" spans="1:57" ht="12.75">
      <c r="A397" s="182" t="s">
        <v>1017</v>
      </c>
      <c r="B397" s="122" t="s">
        <v>1</v>
      </c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93"/>
      <c r="W397" s="93"/>
      <c r="X397" s="93"/>
      <c r="Y397" s="93"/>
      <c r="Z397" s="93"/>
      <c r="AA397" s="93"/>
      <c r="AB397" s="93"/>
      <c r="AC397" s="93"/>
      <c r="AD397" s="93"/>
      <c r="AE397" s="93"/>
      <c r="AF397" s="93"/>
      <c r="AG397" s="93"/>
      <c r="AH397" s="93"/>
      <c r="AI397" s="93"/>
      <c r="AJ397" s="93"/>
      <c r="AK397" s="93"/>
      <c r="AL397" s="93"/>
      <c r="AM397" s="93"/>
      <c r="AN397" s="93"/>
      <c r="AO397" s="93"/>
      <c r="AP397" s="93"/>
      <c r="AQ397" s="93"/>
      <c r="AR397" s="93"/>
      <c r="AS397" s="93"/>
      <c r="AT397" s="93">
        <v>2</v>
      </c>
      <c r="AU397" s="93">
        <v>1</v>
      </c>
      <c r="AV397" s="93"/>
      <c r="AW397" s="93"/>
      <c r="AX397" s="93"/>
      <c r="AY397" s="93"/>
      <c r="AZ397" s="93"/>
      <c r="BA397" s="93"/>
      <c r="BB397" s="93"/>
      <c r="BC397" s="91">
        <f t="shared" si="18"/>
        <v>2</v>
      </c>
      <c r="BD397" s="92">
        <f t="shared" si="19"/>
        <v>1.5</v>
      </c>
      <c r="BE397" s="101">
        <f t="shared" si="20"/>
        <v>2</v>
      </c>
    </row>
    <row r="398" spans="1:57" ht="12.75">
      <c r="A398" s="183"/>
      <c r="B398" s="87" t="s">
        <v>2</v>
      </c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>
        <v>4</v>
      </c>
      <c r="AV398" s="36">
        <v>2</v>
      </c>
      <c r="AW398" s="36"/>
      <c r="AX398" s="36"/>
      <c r="AY398" s="36"/>
      <c r="AZ398" s="36"/>
      <c r="BA398" s="36"/>
      <c r="BB398" s="36"/>
      <c r="BC398" s="120">
        <f t="shared" si="18"/>
        <v>2</v>
      </c>
      <c r="BD398" s="121">
        <f t="shared" si="19"/>
        <v>3</v>
      </c>
      <c r="BE398" s="128">
        <f t="shared" si="20"/>
        <v>4</v>
      </c>
    </row>
    <row r="399" spans="1:57" ht="12.75">
      <c r="A399" s="183"/>
      <c r="B399" s="90" t="s">
        <v>3</v>
      </c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>
        <v>3</v>
      </c>
      <c r="AX399" s="39">
        <v>1</v>
      </c>
      <c r="AY399" s="39"/>
      <c r="AZ399" s="39"/>
      <c r="BA399" s="39"/>
      <c r="BB399" s="39"/>
      <c r="BC399" s="97">
        <f t="shared" si="18"/>
        <v>2</v>
      </c>
      <c r="BD399" s="98">
        <f t="shared" si="19"/>
        <v>2</v>
      </c>
      <c r="BE399" s="127">
        <f t="shared" si="20"/>
        <v>3</v>
      </c>
    </row>
    <row r="400" spans="1:57" ht="12.75">
      <c r="A400" s="183"/>
      <c r="B400" s="87" t="s">
        <v>96</v>
      </c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>
        <v>4</v>
      </c>
      <c r="AX400" s="36">
        <v>1</v>
      </c>
      <c r="AY400" s="36"/>
      <c r="AZ400" s="36"/>
      <c r="BA400" s="36"/>
      <c r="BB400" s="36"/>
      <c r="BC400" s="120">
        <f t="shared" si="18"/>
        <v>2</v>
      </c>
      <c r="BD400" s="121">
        <f t="shared" si="19"/>
        <v>2.5</v>
      </c>
      <c r="BE400" s="128">
        <f t="shared" si="20"/>
        <v>4</v>
      </c>
    </row>
    <row r="401" spans="1:57" ht="12.75">
      <c r="A401" s="183"/>
      <c r="B401" s="90" t="s">
        <v>5</v>
      </c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>
        <v>2</v>
      </c>
      <c r="AU401" s="39"/>
      <c r="AV401" s="39"/>
      <c r="AW401" s="39"/>
      <c r="AX401" s="39"/>
      <c r="AY401" s="39"/>
      <c r="AZ401" s="39"/>
      <c r="BA401" s="39"/>
      <c r="BB401" s="39"/>
      <c r="BC401" s="97">
        <f t="shared" si="18"/>
        <v>1</v>
      </c>
      <c r="BD401" s="98">
        <f t="shared" si="19"/>
        <v>2</v>
      </c>
      <c r="BE401" s="127">
        <f t="shared" si="20"/>
        <v>2</v>
      </c>
    </row>
    <row r="402" spans="1:57" ht="12.75">
      <c r="A402" s="183"/>
      <c r="B402" s="87" t="s">
        <v>6</v>
      </c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>
        <v>11</v>
      </c>
      <c r="AU402" s="36">
        <v>4</v>
      </c>
      <c r="AV402" s="36">
        <v>3</v>
      </c>
      <c r="AW402" s="36">
        <v>1</v>
      </c>
      <c r="AX402" s="36">
        <v>1</v>
      </c>
      <c r="AY402" s="36"/>
      <c r="AZ402" s="36">
        <v>1</v>
      </c>
      <c r="BA402" s="36"/>
      <c r="BB402" s="36"/>
      <c r="BC402" s="120">
        <f t="shared" si="18"/>
        <v>6</v>
      </c>
      <c r="BD402" s="121">
        <f t="shared" si="19"/>
        <v>3.5</v>
      </c>
      <c r="BE402" s="128">
        <f t="shared" si="20"/>
        <v>11</v>
      </c>
    </row>
    <row r="403" spans="1:57" ht="12.75">
      <c r="A403" s="183"/>
      <c r="B403" s="90" t="s">
        <v>7</v>
      </c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>
        <v>3</v>
      </c>
      <c r="AU403" s="39">
        <v>2</v>
      </c>
      <c r="AV403" s="39"/>
      <c r="AW403" s="39"/>
      <c r="AX403" s="39"/>
      <c r="AY403" s="39"/>
      <c r="AZ403" s="39"/>
      <c r="BA403" s="39"/>
      <c r="BB403" s="39"/>
      <c r="BC403" s="97">
        <f t="shared" si="18"/>
        <v>2</v>
      </c>
      <c r="BD403" s="98">
        <f t="shared" si="19"/>
        <v>2.5</v>
      </c>
      <c r="BE403" s="127">
        <f t="shared" si="20"/>
        <v>3</v>
      </c>
    </row>
    <row r="404" spans="1:57" ht="12.75">
      <c r="A404" s="184"/>
      <c r="B404" s="102" t="s">
        <v>8</v>
      </c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  <c r="AB404" s="68"/>
      <c r="AC404" s="68"/>
      <c r="AD404" s="68"/>
      <c r="AE404" s="68"/>
      <c r="AF404" s="68"/>
      <c r="AG404" s="68"/>
      <c r="AH404" s="68"/>
      <c r="AI404" s="68"/>
      <c r="AJ404" s="68"/>
      <c r="AK404" s="68"/>
      <c r="AL404" s="68"/>
      <c r="AM404" s="68"/>
      <c r="AN404" s="68"/>
      <c r="AO404" s="68"/>
      <c r="AP404" s="68"/>
      <c r="AQ404" s="68"/>
      <c r="AR404" s="68"/>
      <c r="AS404" s="68"/>
      <c r="AT404" s="68">
        <v>14</v>
      </c>
      <c r="AU404" s="68">
        <v>11</v>
      </c>
      <c r="AV404" s="68">
        <v>3</v>
      </c>
      <c r="AW404" s="68"/>
      <c r="AX404" s="68">
        <v>2</v>
      </c>
      <c r="AY404" s="68">
        <v>1</v>
      </c>
      <c r="AZ404" s="68"/>
      <c r="BA404" s="68"/>
      <c r="BB404" s="68"/>
      <c r="BC404" s="129">
        <f t="shared" si="18"/>
        <v>5</v>
      </c>
      <c r="BD404" s="130">
        <f t="shared" si="19"/>
        <v>6.2</v>
      </c>
      <c r="BE404" s="73">
        <f t="shared" si="20"/>
        <v>14</v>
      </c>
    </row>
    <row r="405" spans="1:57" ht="25.5">
      <c r="A405" s="132" t="s">
        <v>1018</v>
      </c>
      <c r="B405" s="136" t="s">
        <v>1</v>
      </c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  <c r="AS405" s="70"/>
      <c r="AT405" s="70"/>
      <c r="AU405" s="70"/>
      <c r="AV405" s="70"/>
      <c r="AW405" s="70"/>
      <c r="AX405" s="70">
        <v>1</v>
      </c>
      <c r="AY405" s="70">
        <v>1</v>
      </c>
      <c r="AZ405" s="70">
        <v>1</v>
      </c>
      <c r="BA405" s="70">
        <v>1</v>
      </c>
      <c r="BB405" s="70">
        <v>1</v>
      </c>
      <c r="BC405" s="125">
        <f t="shared" si="18"/>
        <v>5</v>
      </c>
      <c r="BD405" s="126">
        <f t="shared" si="19"/>
        <v>1</v>
      </c>
      <c r="BE405" s="71">
        <f t="shared" si="20"/>
        <v>5</v>
      </c>
    </row>
    <row r="406" spans="1:57" ht="12.75">
      <c r="A406" s="182" t="s">
        <v>1019</v>
      </c>
      <c r="B406" s="99" t="s">
        <v>1</v>
      </c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  <c r="AA406" s="69"/>
      <c r="AB406" s="69"/>
      <c r="AC406" s="69"/>
      <c r="AD406" s="69"/>
      <c r="AE406" s="69"/>
      <c r="AF406" s="69"/>
      <c r="AG406" s="69"/>
      <c r="AH406" s="69"/>
      <c r="AI406" s="69"/>
      <c r="AJ406" s="69"/>
      <c r="AK406" s="69"/>
      <c r="AL406" s="69"/>
      <c r="AM406" s="69"/>
      <c r="AN406" s="69"/>
      <c r="AO406" s="69"/>
      <c r="AP406" s="69"/>
      <c r="AQ406" s="69">
        <v>17</v>
      </c>
      <c r="AR406" s="69">
        <v>18</v>
      </c>
      <c r="AS406" s="69"/>
      <c r="AT406" s="69">
        <v>13</v>
      </c>
      <c r="AU406" s="69">
        <v>11</v>
      </c>
      <c r="AV406" s="69">
        <v>10</v>
      </c>
      <c r="AW406" s="69">
        <v>8</v>
      </c>
      <c r="AX406" s="69">
        <v>8</v>
      </c>
      <c r="AY406" s="69">
        <v>4</v>
      </c>
      <c r="AZ406" s="69"/>
      <c r="BA406" s="69"/>
      <c r="BB406" s="69"/>
      <c r="BC406" s="88">
        <f t="shared" si="18"/>
        <v>8</v>
      </c>
      <c r="BD406" s="89">
        <f t="shared" si="19"/>
        <v>11.125</v>
      </c>
      <c r="BE406" s="100">
        <f t="shared" si="20"/>
        <v>18</v>
      </c>
    </row>
    <row r="407" spans="1:57" ht="12.75">
      <c r="A407" s="183"/>
      <c r="B407" s="90" t="s">
        <v>2</v>
      </c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>
        <v>1</v>
      </c>
      <c r="AQ407" s="39">
        <v>4</v>
      </c>
      <c r="AR407" s="39">
        <v>12</v>
      </c>
      <c r="AS407" s="39">
        <v>6</v>
      </c>
      <c r="AT407" s="39">
        <v>16</v>
      </c>
      <c r="AU407" s="39">
        <v>12</v>
      </c>
      <c r="AV407" s="39">
        <v>6</v>
      </c>
      <c r="AW407" s="39">
        <v>3</v>
      </c>
      <c r="AX407" s="39">
        <v>6</v>
      </c>
      <c r="AY407" s="39">
        <v>1</v>
      </c>
      <c r="AZ407" s="39"/>
      <c r="BA407" s="39"/>
      <c r="BB407" s="39"/>
      <c r="BC407" s="97">
        <f t="shared" si="18"/>
        <v>10</v>
      </c>
      <c r="BD407" s="98">
        <f t="shared" si="19"/>
        <v>6.7</v>
      </c>
      <c r="BE407" s="127">
        <f t="shared" si="20"/>
        <v>16</v>
      </c>
    </row>
    <row r="408" spans="1:57" ht="12.75">
      <c r="A408" s="183"/>
      <c r="B408" s="87" t="s">
        <v>3</v>
      </c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>
        <v>8</v>
      </c>
      <c r="AR408" s="36">
        <v>9</v>
      </c>
      <c r="AS408" s="36">
        <v>10</v>
      </c>
      <c r="AT408" s="36">
        <v>8</v>
      </c>
      <c r="AU408" s="36">
        <v>8</v>
      </c>
      <c r="AV408" s="36">
        <v>7</v>
      </c>
      <c r="AW408" s="36">
        <v>7</v>
      </c>
      <c r="AX408" s="36">
        <v>5</v>
      </c>
      <c r="AY408" s="36">
        <v>5</v>
      </c>
      <c r="AZ408" s="36">
        <v>5</v>
      </c>
      <c r="BA408" s="36">
        <v>1</v>
      </c>
      <c r="BB408" s="36">
        <v>1</v>
      </c>
      <c r="BC408" s="120">
        <f t="shared" si="18"/>
        <v>12</v>
      </c>
      <c r="BD408" s="121">
        <f t="shared" si="19"/>
        <v>6.166666666666667</v>
      </c>
      <c r="BE408" s="128">
        <f t="shared" si="20"/>
        <v>12</v>
      </c>
    </row>
    <row r="409" spans="1:57" ht="12.75">
      <c r="A409" s="183"/>
      <c r="B409" s="90" t="s">
        <v>96</v>
      </c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>
        <v>10</v>
      </c>
      <c r="AR409" s="39">
        <v>11</v>
      </c>
      <c r="AS409" s="39">
        <v>11</v>
      </c>
      <c r="AT409" s="39">
        <v>8</v>
      </c>
      <c r="AU409" s="39">
        <v>7</v>
      </c>
      <c r="AV409" s="39">
        <v>5</v>
      </c>
      <c r="AW409" s="39">
        <v>5</v>
      </c>
      <c r="AX409" s="39">
        <v>4</v>
      </c>
      <c r="AY409" s="39">
        <v>1</v>
      </c>
      <c r="AZ409" s="39">
        <v>1</v>
      </c>
      <c r="BA409" s="39"/>
      <c r="BB409" s="39"/>
      <c r="BC409" s="97">
        <f t="shared" si="18"/>
        <v>10</v>
      </c>
      <c r="BD409" s="98">
        <f t="shared" si="19"/>
        <v>6.3</v>
      </c>
      <c r="BE409" s="127">
        <f t="shared" si="20"/>
        <v>11</v>
      </c>
    </row>
    <row r="410" spans="1:57" ht="12.75">
      <c r="A410" s="183"/>
      <c r="B410" s="87" t="s">
        <v>5</v>
      </c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>
        <v>3</v>
      </c>
      <c r="AQ410" s="36">
        <v>6</v>
      </c>
      <c r="AR410" s="36">
        <v>6</v>
      </c>
      <c r="AS410" s="36"/>
      <c r="AT410" s="36">
        <v>8</v>
      </c>
      <c r="AU410" s="36">
        <v>3</v>
      </c>
      <c r="AV410" s="36">
        <v>3</v>
      </c>
      <c r="AW410" s="36">
        <v>2</v>
      </c>
      <c r="AX410" s="36">
        <v>1</v>
      </c>
      <c r="AY410" s="36"/>
      <c r="AZ410" s="36"/>
      <c r="BA410" s="36"/>
      <c r="BB410" s="36"/>
      <c r="BC410" s="120">
        <f t="shared" si="18"/>
        <v>8</v>
      </c>
      <c r="BD410" s="121">
        <f t="shared" si="19"/>
        <v>4</v>
      </c>
      <c r="BE410" s="128">
        <f t="shared" si="20"/>
        <v>8</v>
      </c>
    </row>
    <row r="411" spans="1:57" ht="12.75">
      <c r="A411" s="183"/>
      <c r="B411" s="90" t="s">
        <v>6</v>
      </c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>
        <v>36</v>
      </c>
      <c r="AQ411" s="39">
        <v>36</v>
      </c>
      <c r="AR411" s="39">
        <v>35</v>
      </c>
      <c r="AS411" s="39">
        <v>29</v>
      </c>
      <c r="AT411" s="39">
        <v>12</v>
      </c>
      <c r="AU411" s="39">
        <v>7</v>
      </c>
      <c r="AV411" s="39">
        <v>5</v>
      </c>
      <c r="AW411" s="39">
        <v>4</v>
      </c>
      <c r="AX411" s="39">
        <v>5</v>
      </c>
      <c r="AY411" s="39">
        <v>2</v>
      </c>
      <c r="AZ411" s="39">
        <v>2</v>
      </c>
      <c r="BA411" s="39">
        <v>1</v>
      </c>
      <c r="BB411" s="39">
        <v>2</v>
      </c>
      <c r="BC411" s="97">
        <f t="shared" si="18"/>
        <v>13</v>
      </c>
      <c r="BD411" s="98">
        <f t="shared" si="19"/>
        <v>13.538461538461538</v>
      </c>
      <c r="BE411" s="127">
        <f t="shared" si="20"/>
        <v>36</v>
      </c>
    </row>
    <row r="412" spans="1:57" ht="12.75" customHeight="1">
      <c r="A412" s="183"/>
      <c r="B412" s="87" t="s">
        <v>7</v>
      </c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>
        <v>8</v>
      </c>
      <c r="AR412" s="36">
        <v>8</v>
      </c>
      <c r="AS412" s="36">
        <v>3</v>
      </c>
      <c r="AT412" s="36">
        <v>5</v>
      </c>
      <c r="AU412" s="36">
        <v>1</v>
      </c>
      <c r="AV412" s="36">
        <v>5</v>
      </c>
      <c r="AW412" s="36"/>
      <c r="AX412" s="36">
        <v>4</v>
      </c>
      <c r="AY412" s="36"/>
      <c r="AZ412" s="36">
        <v>1</v>
      </c>
      <c r="BA412" s="36"/>
      <c r="BB412" s="36"/>
      <c r="BC412" s="120">
        <f t="shared" si="18"/>
        <v>8</v>
      </c>
      <c r="BD412" s="121">
        <f t="shared" si="19"/>
        <v>4.375</v>
      </c>
      <c r="BE412" s="128">
        <f t="shared" si="20"/>
        <v>8</v>
      </c>
    </row>
    <row r="413" spans="1:57" ht="12.75">
      <c r="A413" s="184"/>
      <c r="B413" s="123" t="s">
        <v>8</v>
      </c>
      <c r="C413" s="124"/>
      <c r="D413" s="124"/>
      <c r="E413" s="124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  <c r="Q413" s="124"/>
      <c r="R413" s="124"/>
      <c r="S413" s="124"/>
      <c r="T413" s="124"/>
      <c r="U413" s="124"/>
      <c r="V413" s="124"/>
      <c r="W413" s="124"/>
      <c r="X413" s="124"/>
      <c r="Y413" s="124"/>
      <c r="Z413" s="124"/>
      <c r="AA413" s="124"/>
      <c r="AB413" s="124"/>
      <c r="AC413" s="124"/>
      <c r="AD413" s="124"/>
      <c r="AE413" s="124"/>
      <c r="AF413" s="124"/>
      <c r="AG413" s="124"/>
      <c r="AH413" s="124"/>
      <c r="AI413" s="124"/>
      <c r="AJ413" s="124"/>
      <c r="AK413" s="124"/>
      <c r="AL413" s="124"/>
      <c r="AM413" s="124"/>
      <c r="AN413" s="124"/>
      <c r="AO413" s="124"/>
      <c r="AP413" s="124">
        <v>46</v>
      </c>
      <c r="AQ413" s="124">
        <v>47</v>
      </c>
      <c r="AR413" s="124">
        <v>47</v>
      </c>
      <c r="AS413" s="124">
        <v>41</v>
      </c>
      <c r="AT413" s="124">
        <v>36</v>
      </c>
      <c r="AU413" s="124">
        <v>32</v>
      </c>
      <c r="AV413" s="124"/>
      <c r="AW413" s="124">
        <v>26</v>
      </c>
      <c r="AX413" s="124">
        <v>21</v>
      </c>
      <c r="AY413" s="124">
        <v>2</v>
      </c>
      <c r="AZ413" s="124">
        <v>24</v>
      </c>
      <c r="BA413" s="124">
        <v>1</v>
      </c>
      <c r="BB413" s="124">
        <v>7</v>
      </c>
      <c r="BC413" s="133">
        <f t="shared" si="18"/>
        <v>12</v>
      </c>
      <c r="BD413" s="134">
        <f t="shared" si="19"/>
        <v>27.5</v>
      </c>
      <c r="BE413" s="135">
        <f t="shared" si="20"/>
        <v>47</v>
      </c>
    </row>
    <row r="414" spans="1:57" ht="13.5" customHeight="1">
      <c r="A414" s="179" t="s">
        <v>93</v>
      </c>
      <c r="B414" s="99" t="s">
        <v>1</v>
      </c>
      <c r="C414" s="69"/>
      <c r="D414" s="69"/>
      <c r="E414" s="69"/>
      <c r="F414" s="69"/>
      <c r="G414" s="69"/>
      <c r="H414" s="69"/>
      <c r="I414" s="69">
        <v>8</v>
      </c>
      <c r="J414" s="69">
        <v>8</v>
      </c>
      <c r="K414" s="69">
        <v>8</v>
      </c>
      <c r="L414" s="69">
        <v>5</v>
      </c>
      <c r="M414" s="69">
        <v>5</v>
      </c>
      <c r="N414" s="69">
        <v>4</v>
      </c>
      <c r="O414" s="69">
        <v>2</v>
      </c>
      <c r="P414" s="69">
        <v>2</v>
      </c>
      <c r="Q414" s="69">
        <v>2</v>
      </c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K414" s="69"/>
      <c r="AL414" s="69"/>
      <c r="AM414" s="69">
        <v>1</v>
      </c>
      <c r="AN414" s="69">
        <v>1</v>
      </c>
      <c r="AO414" s="69">
        <v>1</v>
      </c>
      <c r="AP414" s="69">
        <v>1</v>
      </c>
      <c r="AQ414" s="69"/>
      <c r="AR414" s="69"/>
      <c r="AS414" s="69"/>
      <c r="AT414" s="69"/>
      <c r="AU414" s="69"/>
      <c r="AV414" s="69"/>
      <c r="AW414" s="69"/>
      <c r="AX414" s="69"/>
      <c r="AY414" s="69"/>
      <c r="AZ414" s="69">
        <v>2</v>
      </c>
      <c r="BA414" s="69"/>
      <c r="BB414" s="69"/>
      <c r="BC414" s="88">
        <f t="shared" si="18"/>
        <v>14</v>
      </c>
      <c r="BD414" s="89">
        <f t="shared" si="19"/>
        <v>3.5714285714285716</v>
      </c>
      <c r="BE414" s="100">
        <f t="shared" si="20"/>
        <v>14</v>
      </c>
    </row>
    <row r="415" spans="1:57" ht="12.75">
      <c r="A415" s="180"/>
      <c r="B415" s="90" t="s">
        <v>2</v>
      </c>
      <c r="C415" s="39"/>
      <c r="D415" s="39"/>
      <c r="E415" s="39"/>
      <c r="F415" s="39"/>
      <c r="G415" s="39"/>
      <c r="H415" s="39"/>
      <c r="I415" s="39">
        <v>4</v>
      </c>
      <c r="J415" s="39">
        <v>5</v>
      </c>
      <c r="K415" s="39">
        <v>4</v>
      </c>
      <c r="L415" s="39">
        <v>5</v>
      </c>
      <c r="M415" s="39">
        <v>5</v>
      </c>
      <c r="N415" s="39">
        <v>5</v>
      </c>
      <c r="O415" s="39">
        <v>2</v>
      </c>
      <c r="P415" s="39"/>
      <c r="Q415" s="39">
        <v>2</v>
      </c>
      <c r="R415" s="39">
        <v>1</v>
      </c>
      <c r="S415" s="39">
        <v>1</v>
      </c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>
        <v>1</v>
      </c>
      <c r="AN415" s="39">
        <v>4</v>
      </c>
      <c r="AO415" s="39">
        <v>3</v>
      </c>
      <c r="AP415" s="39">
        <v>6</v>
      </c>
      <c r="AQ415" s="39"/>
      <c r="AR415" s="39">
        <v>3</v>
      </c>
      <c r="AS415" s="39"/>
      <c r="AT415" s="39">
        <v>3</v>
      </c>
      <c r="AU415" s="39"/>
      <c r="AV415" s="39"/>
      <c r="AW415" s="39"/>
      <c r="AX415" s="39"/>
      <c r="AY415" s="39">
        <v>1</v>
      </c>
      <c r="AZ415" s="39">
        <v>2</v>
      </c>
      <c r="BA415" s="39">
        <v>1</v>
      </c>
      <c r="BB415" s="39">
        <v>1</v>
      </c>
      <c r="BC415" s="97">
        <f t="shared" si="18"/>
        <v>20</v>
      </c>
      <c r="BD415" s="98">
        <f t="shared" si="19"/>
        <v>2.95</v>
      </c>
      <c r="BE415" s="127">
        <f t="shared" si="20"/>
        <v>20</v>
      </c>
    </row>
    <row r="416" spans="1:57" ht="12.75">
      <c r="A416" s="180"/>
      <c r="B416" s="87" t="s">
        <v>3</v>
      </c>
      <c r="C416" s="36"/>
      <c r="D416" s="36"/>
      <c r="E416" s="36"/>
      <c r="F416" s="36"/>
      <c r="G416" s="36"/>
      <c r="H416" s="36"/>
      <c r="I416" s="36">
        <v>7</v>
      </c>
      <c r="J416" s="36">
        <v>8</v>
      </c>
      <c r="K416" s="36">
        <v>6</v>
      </c>
      <c r="L416" s="36">
        <v>7</v>
      </c>
      <c r="M416" s="36">
        <v>6</v>
      </c>
      <c r="N416" s="36">
        <v>5</v>
      </c>
      <c r="O416" s="36">
        <v>4</v>
      </c>
      <c r="P416" s="36"/>
      <c r="Q416" s="36">
        <v>1</v>
      </c>
      <c r="R416" s="36"/>
      <c r="S416" s="36">
        <v>1</v>
      </c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>
        <v>2</v>
      </c>
      <c r="AN416" s="36">
        <v>2</v>
      </c>
      <c r="AO416" s="36">
        <v>2</v>
      </c>
      <c r="AP416" s="36">
        <v>2</v>
      </c>
      <c r="AQ416" s="36">
        <v>1</v>
      </c>
      <c r="AR416" s="36">
        <v>1</v>
      </c>
      <c r="AS416" s="36"/>
      <c r="AT416" s="36"/>
      <c r="AU416" s="36"/>
      <c r="AV416" s="36"/>
      <c r="AW416" s="36"/>
      <c r="AX416" s="36"/>
      <c r="AY416" s="36"/>
      <c r="AZ416" s="36"/>
      <c r="BA416" s="36">
        <v>2</v>
      </c>
      <c r="BB416" s="36">
        <v>1</v>
      </c>
      <c r="BC416" s="120">
        <f t="shared" si="18"/>
        <v>17</v>
      </c>
      <c r="BD416" s="121">
        <f t="shared" si="19"/>
        <v>3.411764705882353</v>
      </c>
      <c r="BE416" s="128">
        <f t="shared" si="20"/>
        <v>17</v>
      </c>
    </row>
    <row r="417" spans="1:57" ht="12.75">
      <c r="A417" s="180"/>
      <c r="B417" s="90" t="s">
        <v>96</v>
      </c>
      <c r="C417" s="39"/>
      <c r="D417" s="39"/>
      <c r="E417" s="39"/>
      <c r="F417" s="39"/>
      <c r="G417" s="39"/>
      <c r="H417" s="39"/>
      <c r="I417" s="39">
        <v>7</v>
      </c>
      <c r="J417" s="39">
        <v>6</v>
      </c>
      <c r="K417" s="39">
        <v>4</v>
      </c>
      <c r="L417" s="39">
        <v>3</v>
      </c>
      <c r="M417" s="39">
        <v>3</v>
      </c>
      <c r="N417" s="39">
        <v>2</v>
      </c>
      <c r="O417" s="39">
        <v>1</v>
      </c>
      <c r="P417" s="39"/>
      <c r="Q417" s="39">
        <v>1</v>
      </c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>
        <v>1</v>
      </c>
      <c r="AN417" s="39">
        <v>1</v>
      </c>
      <c r="AO417" s="39">
        <v>2</v>
      </c>
      <c r="AP417" s="39">
        <v>2</v>
      </c>
      <c r="AQ417" s="39"/>
      <c r="AR417" s="39"/>
      <c r="AS417" s="39"/>
      <c r="AT417" s="39"/>
      <c r="AU417" s="39"/>
      <c r="AV417" s="39">
        <v>1</v>
      </c>
      <c r="AW417" s="39"/>
      <c r="AX417" s="39"/>
      <c r="AY417" s="39"/>
      <c r="AZ417" s="39"/>
      <c r="BA417" s="39">
        <v>1</v>
      </c>
      <c r="BB417" s="39"/>
      <c r="BC417" s="97">
        <f t="shared" si="18"/>
        <v>14</v>
      </c>
      <c r="BD417" s="98">
        <f t="shared" si="19"/>
        <v>2.5</v>
      </c>
      <c r="BE417" s="127">
        <f t="shared" si="20"/>
        <v>14</v>
      </c>
    </row>
    <row r="418" spans="1:57" ht="12.75">
      <c r="A418" s="180"/>
      <c r="B418" s="87" t="s">
        <v>5</v>
      </c>
      <c r="C418" s="36"/>
      <c r="D418" s="36"/>
      <c r="E418" s="36"/>
      <c r="F418" s="36"/>
      <c r="G418" s="36"/>
      <c r="H418" s="36"/>
      <c r="I418" s="36">
        <v>3</v>
      </c>
      <c r="J418" s="36">
        <v>3</v>
      </c>
      <c r="K418" s="36">
        <v>3</v>
      </c>
      <c r="L418" s="36">
        <v>3</v>
      </c>
      <c r="M418" s="36">
        <v>4</v>
      </c>
      <c r="N418" s="36">
        <v>1</v>
      </c>
      <c r="O418" s="36"/>
      <c r="P418" s="36">
        <v>1</v>
      </c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>
        <v>2</v>
      </c>
      <c r="AP418" s="36">
        <v>3</v>
      </c>
      <c r="AQ418" s="36"/>
      <c r="AR418" s="36"/>
      <c r="AS418" s="36"/>
      <c r="AT418" s="36"/>
      <c r="AU418" s="36"/>
      <c r="AV418" s="36"/>
      <c r="AW418" s="36"/>
      <c r="AX418" s="36"/>
      <c r="AY418" s="36"/>
      <c r="AZ418" s="36"/>
      <c r="BA418" s="36"/>
      <c r="BB418" s="36"/>
      <c r="BC418" s="120">
        <f t="shared" si="18"/>
        <v>9</v>
      </c>
      <c r="BD418" s="121">
        <f t="shared" si="19"/>
        <v>2.5555555555555554</v>
      </c>
      <c r="BE418" s="128">
        <f t="shared" si="20"/>
        <v>9</v>
      </c>
    </row>
    <row r="419" spans="1:57" ht="12.75">
      <c r="A419" s="180"/>
      <c r="B419" s="90" t="s">
        <v>6</v>
      </c>
      <c r="C419" s="39"/>
      <c r="D419" s="39"/>
      <c r="E419" s="39"/>
      <c r="F419" s="39"/>
      <c r="G419" s="39"/>
      <c r="H419" s="39"/>
      <c r="I419" s="39">
        <v>16</v>
      </c>
      <c r="J419" s="39">
        <v>17</v>
      </c>
      <c r="K419" s="39">
        <v>17</v>
      </c>
      <c r="L419" s="39">
        <v>17</v>
      </c>
      <c r="M419" s="39">
        <v>12</v>
      </c>
      <c r="N419" s="39">
        <v>11</v>
      </c>
      <c r="O419" s="39">
        <v>7</v>
      </c>
      <c r="P419" s="39">
        <v>4</v>
      </c>
      <c r="Q419" s="39">
        <v>2</v>
      </c>
      <c r="R419" s="39">
        <v>1</v>
      </c>
      <c r="S419" s="39">
        <v>2</v>
      </c>
      <c r="T419" s="39">
        <v>2</v>
      </c>
      <c r="U419" s="39">
        <v>3</v>
      </c>
      <c r="V419" s="39">
        <v>3</v>
      </c>
      <c r="W419" s="39">
        <v>2</v>
      </c>
      <c r="X419" s="39">
        <v>1</v>
      </c>
      <c r="Y419" s="39"/>
      <c r="Z419" s="39">
        <v>2</v>
      </c>
      <c r="AA419" s="39">
        <v>2</v>
      </c>
      <c r="AB419" s="39">
        <v>2</v>
      </c>
      <c r="AC419" s="39">
        <v>1</v>
      </c>
      <c r="AD419" s="39">
        <v>1</v>
      </c>
      <c r="AE419" s="39">
        <v>1</v>
      </c>
      <c r="AF419" s="39">
        <v>1</v>
      </c>
      <c r="AG419" s="39">
        <v>1</v>
      </c>
      <c r="AH419" s="39"/>
      <c r="AI419" s="39">
        <v>1</v>
      </c>
      <c r="AJ419" s="39">
        <v>1</v>
      </c>
      <c r="AK419" s="39"/>
      <c r="AL419" s="39"/>
      <c r="AM419" s="39">
        <v>2</v>
      </c>
      <c r="AN419" s="39">
        <v>8</v>
      </c>
      <c r="AO419" s="39">
        <v>6</v>
      </c>
      <c r="AP419" s="39">
        <v>2</v>
      </c>
      <c r="AQ419" s="39"/>
      <c r="AR419" s="39"/>
      <c r="AS419" s="39"/>
      <c r="AT419" s="39">
        <v>1</v>
      </c>
      <c r="AU419" s="39">
        <v>1</v>
      </c>
      <c r="AV419" s="39">
        <v>1</v>
      </c>
      <c r="AW419" s="39"/>
      <c r="AX419" s="39"/>
      <c r="AY419" s="39"/>
      <c r="AZ419" s="39"/>
      <c r="BA419" s="39"/>
      <c r="BB419" s="39">
        <v>1</v>
      </c>
      <c r="BC419" s="97">
        <f t="shared" si="18"/>
        <v>34</v>
      </c>
      <c r="BD419" s="98">
        <f t="shared" si="19"/>
        <v>4.470588235294118</v>
      </c>
      <c r="BE419" s="127">
        <f t="shared" si="20"/>
        <v>34</v>
      </c>
    </row>
    <row r="420" spans="1:57" ht="12.75">
      <c r="A420" s="180"/>
      <c r="B420" s="87" t="s">
        <v>7</v>
      </c>
      <c r="C420" s="36"/>
      <c r="D420" s="36"/>
      <c r="E420" s="36"/>
      <c r="F420" s="36"/>
      <c r="G420" s="36"/>
      <c r="H420" s="36"/>
      <c r="I420" s="36">
        <v>2</v>
      </c>
      <c r="J420" s="36">
        <v>2</v>
      </c>
      <c r="K420" s="36">
        <v>1</v>
      </c>
      <c r="L420" s="36">
        <v>3</v>
      </c>
      <c r="M420" s="36">
        <v>2</v>
      </c>
      <c r="N420" s="36">
        <v>2</v>
      </c>
      <c r="O420" s="36">
        <v>2</v>
      </c>
      <c r="P420" s="36">
        <v>1</v>
      </c>
      <c r="Q420" s="36">
        <v>2</v>
      </c>
      <c r="R420" s="36">
        <v>1</v>
      </c>
      <c r="S420" s="36">
        <v>2</v>
      </c>
      <c r="T420" s="36">
        <v>2</v>
      </c>
      <c r="U420" s="36"/>
      <c r="V420" s="36">
        <v>1</v>
      </c>
      <c r="W420" s="36">
        <v>1</v>
      </c>
      <c r="X420" s="36"/>
      <c r="Y420" s="36"/>
      <c r="Z420" s="36">
        <v>1</v>
      </c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>
        <v>1</v>
      </c>
      <c r="AO420" s="36">
        <v>1</v>
      </c>
      <c r="AP420" s="36">
        <v>1</v>
      </c>
      <c r="AQ420" s="36"/>
      <c r="AR420" s="36"/>
      <c r="AS420" s="36"/>
      <c r="AT420" s="36"/>
      <c r="AU420" s="36"/>
      <c r="AV420" s="36"/>
      <c r="AW420" s="36"/>
      <c r="AX420" s="36"/>
      <c r="AY420" s="36"/>
      <c r="AZ420" s="36"/>
      <c r="BA420" s="36">
        <v>1</v>
      </c>
      <c r="BB420" s="36"/>
      <c r="BC420" s="120">
        <f t="shared" si="18"/>
        <v>19</v>
      </c>
      <c r="BD420" s="121">
        <f t="shared" si="19"/>
        <v>1.5263157894736843</v>
      </c>
      <c r="BE420" s="128">
        <f t="shared" si="20"/>
        <v>19</v>
      </c>
    </row>
    <row r="421" spans="1:57" ht="12.75">
      <c r="A421" s="181"/>
      <c r="B421" s="123" t="s">
        <v>8</v>
      </c>
      <c r="C421" s="124"/>
      <c r="D421" s="124"/>
      <c r="E421" s="124"/>
      <c r="F421" s="124"/>
      <c r="G421" s="124"/>
      <c r="H421" s="124"/>
      <c r="I421" s="124">
        <v>21</v>
      </c>
      <c r="J421" s="124">
        <v>21</v>
      </c>
      <c r="K421" s="124">
        <v>21</v>
      </c>
      <c r="L421" s="124">
        <v>21</v>
      </c>
      <c r="M421" s="124">
        <v>20</v>
      </c>
      <c r="N421" s="124">
        <v>19</v>
      </c>
      <c r="O421" s="124">
        <v>15</v>
      </c>
      <c r="P421" s="124">
        <v>5</v>
      </c>
      <c r="Q421" s="124">
        <v>2</v>
      </c>
      <c r="R421" s="124">
        <v>2</v>
      </c>
      <c r="S421" s="124">
        <v>1</v>
      </c>
      <c r="T421" s="124"/>
      <c r="U421" s="124">
        <v>1</v>
      </c>
      <c r="V421" s="124">
        <v>1</v>
      </c>
      <c r="W421" s="124"/>
      <c r="X421" s="124"/>
      <c r="Y421" s="124">
        <v>1</v>
      </c>
      <c r="Z421" s="124">
        <v>1</v>
      </c>
      <c r="AA421" s="124"/>
      <c r="AB421" s="124"/>
      <c r="AC421" s="124"/>
      <c r="AD421" s="124"/>
      <c r="AE421" s="124"/>
      <c r="AF421" s="124"/>
      <c r="AG421" s="124"/>
      <c r="AH421" s="124"/>
      <c r="AI421" s="124"/>
      <c r="AJ421" s="124"/>
      <c r="AK421" s="124"/>
      <c r="AL421" s="124"/>
      <c r="AM421" s="124">
        <v>11</v>
      </c>
      <c r="AN421" s="124">
        <v>17</v>
      </c>
      <c r="AO421" s="124">
        <v>13</v>
      </c>
      <c r="AP421" s="124">
        <v>11</v>
      </c>
      <c r="AQ421" s="124">
        <v>4</v>
      </c>
      <c r="AR421" s="124">
        <v>4</v>
      </c>
      <c r="AS421" s="124"/>
      <c r="AT421" s="124">
        <v>5</v>
      </c>
      <c r="AU421" s="124">
        <v>3</v>
      </c>
      <c r="AV421" s="124">
        <v>4</v>
      </c>
      <c r="AW421" s="124">
        <v>3</v>
      </c>
      <c r="AX421" s="124">
        <v>2</v>
      </c>
      <c r="AY421" s="124">
        <v>12</v>
      </c>
      <c r="AZ421" s="124">
        <v>12</v>
      </c>
      <c r="BA421" s="124">
        <v>17</v>
      </c>
      <c r="BB421" s="124">
        <v>12</v>
      </c>
      <c r="BC421" s="133">
        <f t="shared" si="18"/>
        <v>30</v>
      </c>
      <c r="BD421" s="134">
        <f t="shared" si="19"/>
        <v>9.4</v>
      </c>
      <c r="BE421" s="135">
        <f t="shared" si="20"/>
        <v>30</v>
      </c>
    </row>
    <row r="422" spans="1:57" ht="12.75" customHeight="1">
      <c r="A422" s="182" t="s">
        <v>94</v>
      </c>
      <c r="B422" s="99" t="s">
        <v>1</v>
      </c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  <c r="AC422" s="69"/>
      <c r="AD422" s="69"/>
      <c r="AE422" s="69"/>
      <c r="AF422" s="69">
        <v>1</v>
      </c>
      <c r="AG422" s="69"/>
      <c r="AH422" s="69">
        <v>1</v>
      </c>
      <c r="AI422" s="69"/>
      <c r="AJ422" s="69"/>
      <c r="AK422" s="69"/>
      <c r="AL422" s="69"/>
      <c r="AM422" s="69"/>
      <c r="AN422" s="69"/>
      <c r="AO422" s="69"/>
      <c r="AP422" s="69"/>
      <c r="AQ422" s="69"/>
      <c r="AR422" s="69"/>
      <c r="AS422" s="69"/>
      <c r="AT422" s="69"/>
      <c r="AU422" s="69"/>
      <c r="AV422" s="69"/>
      <c r="AW422" s="69"/>
      <c r="AX422" s="69"/>
      <c r="AY422" s="69"/>
      <c r="AZ422" s="69"/>
      <c r="BA422" s="69"/>
      <c r="BB422" s="69"/>
      <c r="BC422" s="88">
        <f t="shared" si="18"/>
        <v>2</v>
      </c>
      <c r="BD422" s="89">
        <f t="shared" si="19"/>
        <v>1</v>
      </c>
      <c r="BE422" s="100">
        <f t="shared" si="20"/>
        <v>2</v>
      </c>
    </row>
    <row r="423" spans="1:57" ht="12.75">
      <c r="A423" s="183"/>
      <c r="B423" s="90" t="s">
        <v>2</v>
      </c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>
        <v>1</v>
      </c>
      <c r="R423" s="39">
        <v>1</v>
      </c>
      <c r="S423" s="39">
        <v>1</v>
      </c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97">
        <f t="shared" si="18"/>
        <v>3</v>
      </c>
      <c r="BD423" s="98">
        <f t="shared" si="19"/>
        <v>1</v>
      </c>
      <c r="BE423" s="127">
        <f t="shared" si="20"/>
        <v>3</v>
      </c>
    </row>
    <row r="424" spans="1:57" ht="12.75">
      <c r="A424" s="183"/>
      <c r="B424" s="87" t="s">
        <v>6</v>
      </c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>
        <v>1</v>
      </c>
      <c r="T424" s="36">
        <v>1</v>
      </c>
      <c r="U424" s="36">
        <v>1</v>
      </c>
      <c r="V424" s="36">
        <v>1</v>
      </c>
      <c r="W424" s="36">
        <v>1</v>
      </c>
      <c r="X424" s="36">
        <v>1</v>
      </c>
      <c r="Y424" s="36"/>
      <c r="Z424" s="36">
        <v>1</v>
      </c>
      <c r="AA424" s="36">
        <v>1</v>
      </c>
      <c r="AB424" s="36">
        <v>1</v>
      </c>
      <c r="AC424" s="36">
        <v>1</v>
      </c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6"/>
      <c r="AV424" s="36"/>
      <c r="AW424" s="36"/>
      <c r="AX424" s="36"/>
      <c r="AY424" s="36"/>
      <c r="AZ424" s="36"/>
      <c r="BA424" s="36"/>
      <c r="BB424" s="36"/>
      <c r="BC424" s="120">
        <f t="shared" si="18"/>
        <v>10</v>
      </c>
      <c r="BD424" s="121">
        <f t="shared" si="19"/>
        <v>1</v>
      </c>
      <c r="BE424" s="128">
        <f t="shared" si="20"/>
        <v>10</v>
      </c>
    </row>
    <row r="425" spans="1:57" ht="12.75">
      <c r="A425" s="184"/>
      <c r="B425" s="123" t="s">
        <v>8</v>
      </c>
      <c r="C425" s="124"/>
      <c r="D425" s="124"/>
      <c r="E425" s="124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  <c r="P425" s="124"/>
      <c r="Q425" s="124">
        <v>1</v>
      </c>
      <c r="R425" s="124">
        <v>1</v>
      </c>
      <c r="S425" s="124"/>
      <c r="T425" s="124"/>
      <c r="U425" s="124"/>
      <c r="V425" s="124"/>
      <c r="W425" s="124"/>
      <c r="X425" s="124"/>
      <c r="Y425" s="124"/>
      <c r="Z425" s="124"/>
      <c r="AA425" s="124"/>
      <c r="AB425" s="124"/>
      <c r="AC425" s="124"/>
      <c r="AD425" s="124"/>
      <c r="AE425" s="124"/>
      <c r="AF425" s="124"/>
      <c r="AG425" s="124"/>
      <c r="AH425" s="124"/>
      <c r="AI425" s="124"/>
      <c r="AJ425" s="124"/>
      <c r="AK425" s="124"/>
      <c r="AL425" s="124"/>
      <c r="AM425" s="124"/>
      <c r="AN425" s="124"/>
      <c r="AO425" s="124"/>
      <c r="AP425" s="124"/>
      <c r="AQ425" s="124"/>
      <c r="AR425" s="124"/>
      <c r="AS425" s="124"/>
      <c r="AT425" s="124"/>
      <c r="AU425" s="124"/>
      <c r="AV425" s="124"/>
      <c r="AW425" s="124"/>
      <c r="AX425" s="124"/>
      <c r="AY425" s="124"/>
      <c r="AZ425" s="124"/>
      <c r="BA425" s="124"/>
      <c r="BB425" s="124"/>
      <c r="BC425" s="133">
        <f t="shared" si="18"/>
        <v>2</v>
      </c>
      <c r="BD425" s="134">
        <f t="shared" si="19"/>
        <v>1</v>
      </c>
      <c r="BE425" s="135">
        <f t="shared" si="20"/>
        <v>2</v>
      </c>
    </row>
    <row r="426" spans="1:57" ht="14.25" customHeight="1">
      <c r="A426" s="179" t="s">
        <v>1020</v>
      </c>
      <c r="B426" s="99" t="s">
        <v>1</v>
      </c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/>
      <c r="AD426" s="69"/>
      <c r="AE426" s="69"/>
      <c r="AF426" s="69"/>
      <c r="AG426" s="69"/>
      <c r="AH426" s="69"/>
      <c r="AI426" s="69"/>
      <c r="AJ426" s="69"/>
      <c r="AK426" s="69"/>
      <c r="AL426" s="69"/>
      <c r="AM426" s="69"/>
      <c r="AN426" s="69"/>
      <c r="AO426" s="69"/>
      <c r="AP426" s="69"/>
      <c r="AQ426" s="69"/>
      <c r="AR426" s="69"/>
      <c r="AS426" s="69"/>
      <c r="AT426" s="69"/>
      <c r="AU426" s="69"/>
      <c r="AV426" s="69"/>
      <c r="AW426" s="69"/>
      <c r="AX426" s="69"/>
      <c r="AY426" s="69"/>
      <c r="AZ426" s="69"/>
      <c r="BA426" s="69">
        <v>7</v>
      </c>
      <c r="BB426" s="69">
        <v>7</v>
      </c>
      <c r="BC426" s="88">
        <f t="shared" si="18"/>
        <v>2</v>
      </c>
      <c r="BD426" s="89">
        <f t="shared" si="19"/>
        <v>7</v>
      </c>
      <c r="BE426" s="100">
        <f t="shared" si="20"/>
        <v>7</v>
      </c>
    </row>
    <row r="427" spans="1:57" ht="12.75">
      <c r="A427" s="180"/>
      <c r="B427" s="90" t="s">
        <v>2</v>
      </c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>
        <v>3</v>
      </c>
      <c r="BB427" s="39">
        <v>7</v>
      </c>
      <c r="BC427" s="97">
        <f t="shared" si="18"/>
        <v>2</v>
      </c>
      <c r="BD427" s="98">
        <f t="shared" si="19"/>
        <v>5</v>
      </c>
      <c r="BE427" s="127">
        <f t="shared" si="20"/>
        <v>7</v>
      </c>
    </row>
    <row r="428" spans="1:57" ht="12.75">
      <c r="A428" s="180"/>
      <c r="B428" s="87" t="s">
        <v>3</v>
      </c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6"/>
      <c r="AV428" s="36"/>
      <c r="AW428" s="36"/>
      <c r="AX428" s="36"/>
      <c r="AY428" s="36"/>
      <c r="AZ428" s="36"/>
      <c r="BA428" s="36">
        <v>9</v>
      </c>
      <c r="BB428" s="36">
        <v>3</v>
      </c>
      <c r="BC428" s="120">
        <f t="shared" si="18"/>
        <v>2</v>
      </c>
      <c r="BD428" s="121">
        <f t="shared" si="19"/>
        <v>6</v>
      </c>
      <c r="BE428" s="128">
        <f t="shared" si="20"/>
        <v>9</v>
      </c>
    </row>
    <row r="429" spans="1:57" ht="12.75">
      <c r="A429" s="180"/>
      <c r="B429" s="90" t="s">
        <v>96</v>
      </c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>
        <v>6</v>
      </c>
      <c r="BB429" s="39">
        <v>6</v>
      </c>
      <c r="BC429" s="97">
        <f t="shared" si="18"/>
        <v>2</v>
      </c>
      <c r="BD429" s="98">
        <f t="shared" si="19"/>
        <v>6</v>
      </c>
      <c r="BE429" s="127">
        <f t="shared" si="20"/>
        <v>6</v>
      </c>
    </row>
    <row r="430" spans="1:57" ht="12.75" customHeight="1">
      <c r="A430" s="180"/>
      <c r="B430" s="87" t="s">
        <v>5</v>
      </c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6"/>
      <c r="AV430" s="36"/>
      <c r="AW430" s="36"/>
      <c r="AX430" s="36"/>
      <c r="AY430" s="36"/>
      <c r="AZ430" s="36"/>
      <c r="BA430" s="36">
        <v>3</v>
      </c>
      <c r="BB430" s="36">
        <v>3</v>
      </c>
      <c r="BC430" s="120">
        <f t="shared" si="18"/>
        <v>2</v>
      </c>
      <c r="BD430" s="121">
        <f t="shared" si="19"/>
        <v>3</v>
      </c>
      <c r="BE430" s="128">
        <f t="shared" si="20"/>
        <v>3</v>
      </c>
    </row>
    <row r="431" spans="1:57" ht="12.75">
      <c r="A431" s="180"/>
      <c r="B431" s="90" t="s">
        <v>6</v>
      </c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>
        <v>10</v>
      </c>
      <c r="BB431" s="39">
        <v>15</v>
      </c>
      <c r="BC431" s="97">
        <f t="shared" si="18"/>
        <v>2</v>
      </c>
      <c r="BD431" s="98">
        <f t="shared" si="19"/>
        <v>12.5</v>
      </c>
      <c r="BE431" s="127">
        <f t="shared" si="20"/>
        <v>15</v>
      </c>
    </row>
    <row r="432" spans="1:57" ht="12.75">
      <c r="A432" s="180"/>
      <c r="B432" s="87" t="s">
        <v>7</v>
      </c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6"/>
      <c r="AV432" s="36"/>
      <c r="AW432" s="36"/>
      <c r="AX432" s="36"/>
      <c r="AY432" s="36"/>
      <c r="AZ432" s="36"/>
      <c r="BA432" s="36">
        <v>4</v>
      </c>
      <c r="BB432" s="36">
        <v>4</v>
      </c>
      <c r="BC432" s="120">
        <f t="shared" si="18"/>
        <v>2</v>
      </c>
      <c r="BD432" s="121">
        <f t="shared" si="19"/>
        <v>4</v>
      </c>
      <c r="BE432" s="128">
        <f t="shared" si="20"/>
        <v>4</v>
      </c>
    </row>
    <row r="433" spans="1:57" ht="12.75">
      <c r="A433" s="181"/>
      <c r="B433" s="123" t="s">
        <v>8</v>
      </c>
      <c r="C433" s="124"/>
      <c r="D433" s="124"/>
      <c r="E433" s="124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4"/>
      <c r="Q433" s="124"/>
      <c r="R433" s="124"/>
      <c r="S433" s="124"/>
      <c r="T433" s="124"/>
      <c r="U433" s="124"/>
      <c r="V433" s="124"/>
      <c r="W433" s="124"/>
      <c r="X433" s="124"/>
      <c r="Y433" s="124"/>
      <c r="Z433" s="124"/>
      <c r="AA433" s="124"/>
      <c r="AB433" s="124"/>
      <c r="AC433" s="124"/>
      <c r="AD433" s="124"/>
      <c r="AE433" s="124"/>
      <c r="AF433" s="124"/>
      <c r="AG433" s="124"/>
      <c r="AH433" s="124"/>
      <c r="AI433" s="124"/>
      <c r="AJ433" s="124"/>
      <c r="AK433" s="124"/>
      <c r="AL433" s="124"/>
      <c r="AM433" s="124"/>
      <c r="AN433" s="124"/>
      <c r="AO433" s="124"/>
      <c r="AP433" s="124"/>
      <c r="AQ433" s="124"/>
      <c r="AR433" s="124"/>
      <c r="AS433" s="124"/>
      <c r="AT433" s="124"/>
      <c r="AU433" s="124"/>
      <c r="AV433" s="124"/>
      <c r="AW433" s="124"/>
      <c r="AX433" s="124"/>
      <c r="AY433" s="124"/>
      <c r="AZ433" s="124"/>
      <c r="BA433" s="124">
        <v>9</v>
      </c>
      <c r="BB433" s="124">
        <v>31</v>
      </c>
      <c r="BC433" s="133">
        <f t="shared" si="18"/>
        <v>2</v>
      </c>
      <c r="BD433" s="134">
        <f>SUM(C433:BB433)/BC433</f>
        <v>20</v>
      </c>
      <c r="BE433" s="135">
        <f t="shared" si="20"/>
        <v>31</v>
      </c>
    </row>
    <row r="434" spans="1:57" ht="13.5" thickBot="1">
      <c r="A434" s="189" t="s">
        <v>57</v>
      </c>
      <c r="B434" s="190"/>
      <c r="C434" s="94">
        <f aca="true" t="shared" si="21" ref="C434:AH434">SUM(C4:C433)</f>
        <v>0</v>
      </c>
      <c r="D434" s="94">
        <f t="shared" si="21"/>
        <v>12</v>
      </c>
      <c r="E434" s="94">
        <f t="shared" si="21"/>
        <v>7</v>
      </c>
      <c r="F434" s="94">
        <f t="shared" si="21"/>
        <v>114</v>
      </c>
      <c r="G434" s="94">
        <f t="shared" si="21"/>
        <v>118</v>
      </c>
      <c r="H434" s="94">
        <f t="shared" si="21"/>
        <v>165</v>
      </c>
      <c r="I434" s="94">
        <f t="shared" si="21"/>
        <v>211</v>
      </c>
      <c r="J434" s="94">
        <f t="shared" si="21"/>
        <v>211</v>
      </c>
      <c r="K434" s="94">
        <f t="shared" si="21"/>
        <v>151</v>
      </c>
      <c r="L434" s="94">
        <f t="shared" si="21"/>
        <v>154</v>
      </c>
      <c r="M434" s="94">
        <f t="shared" si="21"/>
        <v>127</v>
      </c>
      <c r="N434" s="94">
        <f t="shared" si="21"/>
        <v>128</v>
      </c>
      <c r="O434" s="94">
        <f t="shared" si="21"/>
        <v>138</v>
      </c>
      <c r="P434" s="94">
        <f t="shared" si="21"/>
        <v>173</v>
      </c>
      <c r="Q434" s="94">
        <f t="shared" si="21"/>
        <v>176</v>
      </c>
      <c r="R434" s="94">
        <f t="shared" si="21"/>
        <v>176</v>
      </c>
      <c r="S434" s="94">
        <f t="shared" si="21"/>
        <v>149</v>
      </c>
      <c r="T434" s="94">
        <f t="shared" si="21"/>
        <v>107</v>
      </c>
      <c r="U434" s="94">
        <f t="shared" si="21"/>
        <v>126</v>
      </c>
      <c r="V434" s="94">
        <f t="shared" si="21"/>
        <v>117</v>
      </c>
      <c r="W434" s="94">
        <f t="shared" si="21"/>
        <v>83</v>
      </c>
      <c r="X434" s="94">
        <f t="shared" si="21"/>
        <v>111</v>
      </c>
      <c r="Y434" s="94">
        <f t="shared" si="21"/>
        <v>140</v>
      </c>
      <c r="Z434" s="94">
        <f t="shared" si="21"/>
        <v>95</v>
      </c>
      <c r="AA434" s="94">
        <f t="shared" si="21"/>
        <v>97</v>
      </c>
      <c r="AB434" s="94">
        <f t="shared" si="21"/>
        <v>72</v>
      </c>
      <c r="AC434" s="94">
        <f t="shared" si="21"/>
        <v>56</v>
      </c>
      <c r="AD434" s="94">
        <f t="shared" si="21"/>
        <v>46</v>
      </c>
      <c r="AE434" s="94">
        <f t="shared" si="21"/>
        <v>73</v>
      </c>
      <c r="AF434" s="94">
        <f t="shared" si="21"/>
        <v>73</v>
      </c>
      <c r="AG434" s="94">
        <f t="shared" si="21"/>
        <v>78</v>
      </c>
      <c r="AH434" s="94">
        <f t="shared" si="21"/>
        <v>148</v>
      </c>
      <c r="AI434" s="94">
        <f aca="true" t="shared" si="22" ref="AI434:BB434">SUM(AI4:AI433)</f>
        <v>153</v>
      </c>
      <c r="AJ434" s="94">
        <f t="shared" si="22"/>
        <v>150</v>
      </c>
      <c r="AK434" s="94">
        <f t="shared" si="22"/>
        <v>224</v>
      </c>
      <c r="AL434" s="94">
        <f t="shared" si="22"/>
        <v>189</v>
      </c>
      <c r="AM434" s="94">
        <f t="shared" si="22"/>
        <v>218</v>
      </c>
      <c r="AN434" s="94">
        <f t="shared" si="22"/>
        <v>214</v>
      </c>
      <c r="AO434" s="94">
        <f t="shared" si="22"/>
        <v>257</v>
      </c>
      <c r="AP434" s="94">
        <f t="shared" si="22"/>
        <v>259</v>
      </c>
      <c r="AQ434" s="94">
        <f t="shared" si="22"/>
        <v>208</v>
      </c>
      <c r="AR434" s="94">
        <f t="shared" si="22"/>
        <v>228</v>
      </c>
      <c r="AS434" s="94">
        <f t="shared" si="22"/>
        <v>181</v>
      </c>
      <c r="AT434" s="94">
        <f t="shared" si="22"/>
        <v>276</v>
      </c>
      <c r="AU434" s="94">
        <f t="shared" si="22"/>
        <v>218</v>
      </c>
      <c r="AV434" s="94">
        <f t="shared" si="22"/>
        <v>191</v>
      </c>
      <c r="AW434" s="94">
        <f t="shared" si="22"/>
        <v>157</v>
      </c>
      <c r="AX434" s="94">
        <f t="shared" si="22"/>
        <v>164</v>
      </c>
      <c r="AY434" s="94">
        <f t="shared" si="22"/>
        <v>115</v>
      </c>
      <c r="AZ434" s="94">
        <f t="shared" si="22"/>
        <v>131</v>
      </c>
      <c r="BA434" s="94">
        <f t="shared" si="22"/>
        <v>115</v>
      </c>
      <c r="BB434" s="94">
        <f t="shared" si="22"/>
        <v>185</v>
      </c>
      <c r="BC434" s="94">
        <f>SUM(BC4:BC433)/458</f>
        <v>4.973803893899811</v>
      </c>
      <c r="BD434" s="94">
        <f>SUM(BD4:BD433)/458</f>
        <v>3.392391567063888</v>
      </c>
      <c r="BE434" s="94">
        <f>SUM(BE4:BE433)/458</f>
        <v>6.058951965065503</v>
      </c>
    </row>
    <row r="435" spans="1:9" ht="15" customHeight="1">
      <c r="A435" s="15" t="s">
        <v>973</v>
      </c>
      <c r="B435" s="37"/>
      <c r="C435" s="37"/>
      <c r="D435" s="37"/>
      <c r="E435" s="37"/>
      <c r="F435" s="37"/>
      <c r="G435" s="37"/>
      <c r="H435" s="37"/>
      <c r="I435" s="37"/>
    </row>
    <row r="436" spans="1:9" ht="12.75">
      <c r="A436" s="15" t="s">
        <v>974</v>
      </c>
      <c r="B436" s="38"/>
      <c r="C436" s="38"/>
      <c r="D436" s="38"/>
      <c r="E436" s="38"/>
      <c r="F436" s="38"/>
      <c r="G436" s="38"/>
      <c r="H436" s="38"/>
      <c r="I436" s="38"/>
    </row>
    <row r="437" spans="1:9" ht="12.75">
      <c r="A437" s="15" t="s">
        <v>975</v>
      </c>
      <c r="B437" s="38"/>
      <c r="C437" s="38"/>
      <c r="D437" s="38"/>
      <c r="E437" s="38"/>
      <c r="F437" s="38"/>
      <c r="G437" s="38"/>
      <c r="H437" s="38"/>
      <c r="I437" s="38"/>
    </row>
    <row r="438" spans="1:29" ht="12.75" customHeight="1">
      <c r="A438" s="188" t="s">
        <v>1028</v>
      </c>
      <c r="B438" s="188"/>
      <c r="C438" s="188"/>
      <c r="D438" s="188"/>
      <c r="E438" s="188"/>
      <c r="F438" s="188"/>
      <c r="G438" s="188"/>
      <c r="H438" s="188"/>
      <c r="I438" s="188"/>
      <c r="J438" s="188"/>
      <c r="K438" s="188"/>
      <c r="L438" s="188"/>
      <c r="M438" s="188"/>
      <c r="N438" s="188"/>
      <c r="O438" s="188"/>
      <c r="P438" s="188"/>
      <c r="Q438" s="188"/>
      <c r="R438" s="188"/>
      <c r="S438" s="188"/>
      <c r="T438" s="188"/>
      <c r="U438" s="188"/>
      <c r="V438" s="188"/>
      <c r="W438" s="188"/>
      <c r="X438" s="188"/>
      <c r="Y438" s="188"/>
      <c r="Z438" s="188"/>
      <c r="AA438" s="188"/>
      <c r="AB438" s="188"/>
      <c r="AC438" s="188"/>
    </row>
    <row r="442" ht="12.75">
      <c r="H442" s="80"/>
    </row>
  </sheetData>
  <sheetProtection/>
  <mergeCells count="73">
    <mergeCell ref="A17:A18"/>
    <mergeCell ref="A19:A26"/>
    <mergeCell ref="A154:A160"/>
    <mergeCell ref="A161:A162"/>
    <mergeCell ref="A163:A167"/>
    <mergeCell ref="A168:A172"/>
    <mergeCell ref="A122:A129"/>
    <mergeCell ref="A53:A55"/>
    <mergeCell ref="A56:A63"/>
    <mergeCell ref="A29:A36"/>
    <mergeCell ref="A93:A100"/>
    <mergeCell ref="A45:A52"/>
    <mergeCell ref="A64:A71"/>
    <mergeCell ref="A72:A77"/>
    <mergeCell ref="A78:A84"/>
    <mergeCell ref="A85:A92"/>
    <mergeCell ref="A101:A108"/>
    <mergeCell ref="A109:A115"/>
    <mergeCell ref="A116:A121"/>
    <mergeCell ref="B2:BB2"/>
    <mergeCell ref="A4:A8"/>
    <mergeCell ref="A9:A13"/>
    <mergeCell ref="A14:A16"/>
    <mergeCell ref="A27:A28"/>
    <mergeCell ref="A37:A40"/>
    <mergeCell ref="A41:A44"/>
    <mergeCell ref="A130:A137"/>
    <mergeCell ref="A138:A141"/>
    <mergeCell ref="A142:A148"/>
    <mergeCell ref="A150:A153"/>
    <mergeCell ref="A190:A197"/>
    <mergeCell ref="A198:A202"/>
    <mergeCell ref="A173:A179"/>
    <mergeCell ref="A180:A185"/>
    <mergeCell ref="A186:A189"/>
    <mergeCell ref="A203:A207"/>
    <mergeCell ref="A208:A212"/>
    <mergeCell ref="A238:A245"/>
    <mergeCell ref="A246:A249"/>
    <mergeCell ref="A250:A252"/>
    <mergeCell ref="A213:A219"/>
    <mergeCell ref="A220:A223"/>
    <mergeCell ref="A224:A231"/>
    <mergeCell ref="A232:A236"/>
    <mergeCell ref="A253:A256"/>
    <mergeCell ref="A257:A264"/>
    <mergeCell ref="A265:A272"/>
    <mergeCell ref="A273:A280"/>
    <mergeCell ref="A281:A288"/>
    <mergeCell ref="A289:A296"/>
    <mergeCell ref="A297:A302"/>
    <mergeCell ref="A303:A310"/>
    <mergeCell ref="A312:A316"/>
    <mergeCell ref="A317:A324"/>
    <mergeCell ref="A325:A327"/>
    <mergeCell ref="A328:A335"/>
    <mergeCell ref="A422:A425"/>
    <mergeCell ref="A337:A342"/>
    <mergeCell ref="A343:A346"/>
    <mergeCell ref="A347:A354"/>
    <mergeCell ref="A356:A357"/>
    <mergeCell ref="A358:A365"/>
    <mergeCell ref="A366:A373"/>
    <mergeCell ref="A426:A433"/>
    <mergeCell ref="A374:A376"/>
    <mergeCell ref="A377:A380"/>
    <mergeCell ref="A438:AC438"/>
    <mergeCell ref="A381:A388"/>
    <mergeCell ref="A389:A396"/>
    <mergeCell ref="A397:A404"/>
    <mergeCell ref="A434:B434"/>
    <mergeCell ref="A406:A413"/>
    <mergeCell ref="A414:A421"/>
  </mergeCells>
  <printOptions horizontalCentered="1" verticalCentered="1"/>
  <pageMargins left="0.3937007874015748" right="0.3937007874015748" top="0.3937007874015748" bottom="0.5905511811023623" header="0.1968503937007874" footer="0.1968503937007874"/>
  <pageSetup horizontalDpi="600" verticalDpi="600" orientation="landscape" paperSize="9" scale="44" r:id="rId2"/>
  <headerFooter alignWithMargins="0">
    <oddHeader>&amp;R&amp;G</oddHeader>
    <oddFooter>&amp;RCompilado pela Superintendência de Acompanhamento de Mercado</oddFooter>
  </headerFooter>
  <rowBreaks count="5" manualBreakCount="5">
    <brk id="77" max="255" man="1"/>
    <brk id="149" max="255" man="1"/>
    <brk id="223" max="255" man="1"/>
    <brk id="296" max="255" man="1"/>
    <brk id="365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R37:R37"/>
  <sheetViews>
    <sheetView zoomScaleSheetLayoutView="120" zoomScalePageLayoutView="0" workbookViewId="0" topLeftCell="A1">
      <selection activeCell="Q21" sqref="Q21"/>
    </sheetView>
  </sheetViews>
  <sheetFormatPr defaultColWidth="9.140625" defaultRowHeight="12.75"/>
  <cols>
    <col min="15" max="15" width="7.28125" style="0" customWidth="1"/>
  </cols>
  <sheetData>
    <row r="37" ht="12.75">
      <c r="R37" s="153" t="s">
        <v>1042</v>
      </c>
    </row>
  </sheetData>
  <sheetProtection/>
  <printOptions/>
  <pageMargins left="0.5905511811023623" right="0.1968503937007874" top="0.5905511811023623" bottom="0.3937007874015748" header="0.3937007874015748" footer="0.196850393700787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R37:R37"/>
  <sheetViews>
    <sheetView zoomScale="90" zoomScaleNormal="90" zoomScaleSheetLayoutView="120" zoomScalePageLayoutView="0" workbookViewId="0" topLeftCell="A4">
      <selection activeCell="Q21" sqref="Q21"/>
    </sheetView>
  </sheetViews>
  <sheetFormatPr defaultColWidth="9.140625" defaultRowHeight="12.75"/>
  <cols>
    <col min="15" max="15" width="7.28125" style="0" customWidth="1"/>
  </cols>
  <sheetData>
    <row r="37" ht="12.75">
      <c r="R37" s="153" t="s">
        <v>1042</v>
      </c>
    </row>
  </sheetData>
  <sheetProtection/>
  <printOptions/>
  <pageMargins left="0.5905511811023623" right="0.1968503937007874" top="0.5905511811023623" bottom="0.3937007874015748" header="0.3937007874015748" footer="0.196850393700787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R37:R37"/>
  <sheetViews>
    <sheetView zoomScaleSheetLayoutView="120" zoomScalePageLayoutView="0" workbookViewId="0" topLeftCell="A1">
      <selection activeCell="Q21" sqref="Q21"/>
    </sheetView>
  </sheetViews>
  <sheetFormatPr defaultColWidth="9.140625" defaultRowHeight="12.75"/>
  <cols>
    <col min="15" max="15" width="7.28125" style="0" customWidth="1"/>
  </cols>
  <sheetData>
    <row r="37" ht="12.75">
      <c r="R37" s="153" t="s">
        <v>1042</v>
      </c>
    </row>
  </sheetData>
  <sheetProtection/>
  <printOptions/>
  <pageMargins left="0.5905511811023623" right="0.1968503937007874" top="0.5905511811023623" bottom="0.3937007874015748" header="0.3937007874015748" footer="0.196850393700787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47"/>
  <sheetViews>
    <sheetView zoomScale="80" zoomScaleNormal="80" zoomScaleSheetLayoutView="65" zoomScalePageLayoutView="0" workbookViewId="0" topLeftCell="A1">
      <selection activeCell="Q21" sqref="Q21"/>
    </sheetView>
  </sheetViews>
  <sheetFormatPr defaultColWidth="9.140625" defaultRowHeight="12.75"/>
  <cols>
    <col min="1" max="1" width="20.57421875" style="31" bestFit="1" customWidth="1"/>
    <col min="2" max="2" width="44.8515625" style="17" customWidth="1"/>
    <col min="3" max="3" width="34.421875" style="31" customWidth="1"/>
    <col min="4" max="4" width="12.57421875" style="32" customWidth="1"/>
    <col min="5" max="5" width="3.140625" style="31" customWidth="1"/>
    <col min="6" max="6" width="15.8515625" style="31" bestFit="1" customWidth="1"/>
    <col min="7" max="7" width="37.8515625" style="31" customWidth="1"/>
    <col min="8" max="8" width="48.421875" style="31" customWidth="1"/>
    <col min="9" max="9" width="12.00390625" style="31" customWidth="1"/>
    <col min="10" max="16384" width="9.140625" style="31" customWidth="1"/>
  </cols>
  <sheetData>
    <row r="1" spans="1:4" ht="18">
      <c r="A1" s="169" t="s">
        <v>1036</v>
      </c>
      <c r="B1" s="169"/>
      <c r="C1" s="169"/>
      <c r="D1" s="169"/>
    </row>
    <row r="2" ht="4.5" customHeight="1"/>
    <row r="3" spans="1:9" s="148" customFormat="1" ht="30" customHeight="1">
      <c r="A3" s="145" t="s">
        <v>146</v>
      </c>
      <c r="B3" s="146" t="s">
        <v>147</v>
      </c>
      <c r="C3" s="146" t="s">
        <v>148</v>
      </c>
      <c r="D3" s="147" t="s">
        <v>149</v>
      </c>
      <c r="F3" s="149" t="s">
        <v>146</v>
      </c>
      <c r="G3" s="146" t="s">
        <v>147</v>
      </c>
      <c r="H3" s="146" t="s">
        <v>148</v>
      </c>
      <c r="I3" s="147" t="s">
        <v>149</v>
      </c>
    </row>
    <row r="4" spans="1:9" ht="12.75">
      <c r="A4" s="154" t="s">
        <v>1</v>
      </c>
      <c r="B4" s="157" t="s">
        <v>150</v>
      </c>
      <c r="C4" s="43" t="s">
        <v>151</v>
      </c>
      <c r="D4" s="44">
        <v>230</v>
      </c>
      <c r="F4" s="154" t="s">
        <v>6</v>
      </c>
      <c r="G4" s="161" t="s">
        <v>563</v>
      </c>
      <c r="H4" s="43" t="s">
        <v>143</v>
      </c>
      <c r="I4" s="44">
        <v>141</v>
      </c>
    </row>
    <row r="5" spans="1:9" ht="12.75">
      <c r="A5" s="155"/>
      <c r="B5" s="159"/>
      <c r="C5" s="23" t="s">
        <v>152</v>
      </c>
      <c r="D5" s="26">
        <v>270</v>
      </c>
      <c r="F5" s="155"/>
      <c r="G5" s="162"/>
      <c r="H5" s="23" t="s">
        <v>564</v>
      </c>
      <c r="I5" s="26">
        <v>163</v>
      </c>
    </row>
    <row r="6" spans="1:9" ht="12.75">
      <c r="A6" s="155"/>
      <c r="B6" s="161" t="s">
        <v>153</v>
      </c>
      <c r="C6" s="43" t="s">
        <v>154</v>
      </c>
      <c r="D6" s="44">
        <v>192</v>
      </c>
      <c r="F6" s="155"/>
      <c r="G6" s="142" t="s">
        <v>565</v>
      </c>
      <c r="H6" s="143" t="s">
        <v>566</v>
      </c>
      <c r="I6" s="144">
        <v>64</v>
      </c>
    </row>
    <row r="7" spans="1:9" ht="12.75">
      <c r="A7" s="155"/>
      <c r="B7" s="160"/>
      <c r="C7" s="22" t="s">
        <v>155</v>
      </c>
      <c r="D7" s="25">
        <v>169</v>
      </c>
      <c r="F7" s="155"/>
      <c r="G7" s="139" t="s">
        <v>567</v>
      </c>
      <c r="H7" s="140" t="s">
        <v>567</v>
      </c>
      <c r="I7" s="141">
        <v>450</v>
      </c>
    </row>
    <row r="8" spans="1:9" ht="12.75">
      <c r="A8" s="155"/>
      <c r="B8" s="160"/>
      <c r="C8" s="21" t="s">
        <v>156</v>
      </c>
      <c r="D8" s="24">
        <v>173</v>
      </c>
      <c r="F8" s="155"/>
      <c r="G8" s="142" t="s">
        <v>568</v>
      </c>
      <c r="H8" s="143" t="s">
        <v>101</v>
      </c>
      <c r="I8" s="144">
        <v>53</v>
      </c>
    </row>
    <row r="9" spans="1:9" ht="12.75">
      <c r="A9" s="155"/>
      <c r="B9" s="160"/>
      <c r="C9" s="22" t="s">
        <v>157</v>
      </c>
      <c r="D9" s="25">
        <v>127</v>
      </c>
      <c r="F9" s="155"/>
      <c r="G9" s="161" t="s">
        <v>569</v>
      </c>
      <c r="H9" s="49" t="s">
        <v>570</v>
      </c>
      <c r="I9" s="50">
        <v>240</v>
      </c>
    </row>
    <row r="10" spans="1:9" ht="12.75">
      <c r="A10" s="155"/>
      <c r="B10" s="160"/>
      <c r="C10" s="21" t="s">
        <v>158</v>
      </c>
      <c r="D10" s="24">
        <v>226</v>
      </c>
      <c r="F10" s="155"/>
      <c r="G10" s="160"/>
      <c r="H10" s="21" t="s">
        <v>571</v>
      </c>
      <c r="I10" s="24">
        <v>156</v>
      </c>
    </row>
    <row r="11" spans="1:9" ht="12.75">
      <c r="A11" s="155"/>
      <c r="B11" s="160"/>
      <c r="C11" s="22" t="s">
        <v>159</v>
      </c>
      <c r="D11" s="25">
        <v>193</v>
      </c>
      <c r="F11" s="155"/>
      <c r="G11" s="160"/>
      <c r="H11" s="22" t="s">
        <v>572</v>
      </c>
      <c r="I11" s="25">
        <v>156</v>
      </c>
    </row>
    <row r="12" spans="1:9" ht="12.75">
      <c r="A12" s="155"/>
      <c r="B12" s="162"/>
      <c r="C12" s="47" t="s">
        <v>160</v>
      </c>
      <c r="D12" s="48">
        <v>245</v>
      </c>
      <c r="F12" s="155"/>
      <c r="G12" s="160"/>
      <c r="H12" s="21" t="s">
        <v>573</v>
      </c>
      <c r="I12" s="24">
        <v>188</v>
      </c>
    </row>
    <row r="13" spans="1:9" ht="12.75">
      <c r="A13" s="155"/>
      <c r="B13" s="157" t="s">
        <v>161</v>
      </c>
      <c r="C13" s="49" t="s">
        <v>162</v>
      </c>
      <c r="D13" s="50">
        <v>112</v>
      </c>
      <c r="F13" s="155"/>
      <c r="G13" s="160"/>
      <c r="H13" s="22" t="s">
        <v>574</v>
      </c>
      <c r="I13" s="25">
        <v>165</v>
      </c>
    </row>
    <row r="14" spans="1:9" ht="12.75">
      <c r="A14" s="155"/>
      <c r="B14" s="158"/>
      <c r="C14" s="21" t="s">
        <v>163</v>
      </c>
      <c r="D14" s="24">
        <v>112</v>
      </c>
      <c r="F14" s="155"/>
      <c r="G14" s="160"/>
      <c r="H14" s="21" t="s">
        <v>575</v>
      </c>
      <c r="I14" s="24">
        <v>152</v>
      </c>
    </row>
    <row r="15" spans="1:9" ht="12.75">
      <c r="A15" s="155"/>
      <c r="B15" s="158"/>
      <c r="C15" s="22" t="s">
        <v>164</v>
      </c>
      <c r="D15" s="25">
        <v>112</v>
      </c>
      <c r="F15" s="155"/>
      <c r="G15" s="162"/>
      <c r="H15" s="23" t="s">
        <v>22</v>
      </c>
      <c r="I15" s="26">
        <v>146</v>
      </c>
    </row>
    <row r="16" spans="1:9" ht="12.75">
      <c r="A16" s="155"/>
      <c r="B16" s="158"/>
      <c r="C16" s="21" t="s">
        <v>165</v>
      </c>
      <c r="D16" s="24">
        <v>95</v>
      </c>
      <c r="F16" s="155"/>
      <c r="G16" s="142" t="s">
        <v>576</v>
      </c>
      <c r="H16" s="143" t="s">
        <v>577</v>
      </c>
      <c r="I16" s="144" t="s">
        <v>972</v>
      </c>
    </row>
    <row r="17" spans="1:9" ht="12.75">
      <c r="A17" s="155"/>
      <c r="B17" s="158"/>
      <c r="C17" s="22" t="s">
        <v>166</v>
      </c>
      <c r="D17" s="25">
        <v>131</v>
      </c>
      <c r="F17" s="155"/>
      <c r="G17" s="139" t="s">
        <v>578</v>
      </c>
      <c r="H17" s="140" t="s">
        <v>578</v>
      </c>
      <c r="I17" s="141">
        <v>113</v>
      </c>
    </row>
    <row r="18" spans="1:9" ht="12.75">
      <c r="A18" s="155"/>
      <c r="B18" s="159"/>
      <c r="C18" s="47" t="s">
        <v>167</v>
      </c>
      <c r="D18" s="48">
        <v>156</v>
      </c>
      <c r="F18" s="155"/>
      <c r="G18" s="157" t="s">
        <v>579</v>
      </c>
      <c r="H18" s="43" t="s">
        <v>580</v>
      </c>
      <c r="I18" s="44">
        <v>150</v>
      </c>
    </row>
    <row r="19" spans="1:9" ht="12.75">
      <c r="A19" s="155"/>
      <c r="B19" s="139" t="s">
        <v>168</v>
      </c>
      <c r="C19" s="140" t="s">
        <v>168</v>
      </c>
      <c r="D19" s="141">
        <v>120</v>
      </c>
      <c r="F19" s="155"/>
      <c r="G19" s="158"/>
      <c r="H19" s="22" t="s">
        <v>581</v>
      </c>
      <c r="I19" s="25">
        <v>206</v>
      </c>
    </row>
    <row r="20" spans="1:9" ht="12.75">
      <c r="A20" s="155"/>
      <c r="B20" s="157" t="s">
        <v>169</v>
      </c>
      <c r="C20" s="43" t="s">
        <v>170</v>
      </c>
      <c r="D20" s="44">
        <v>209</v>
      </c>
      <c r="F20" s="155"/>
      <c r="G20" s="158"/>
      <c r="H20" s="21" t="s">
        <v>582</v>
      </c>
      <c r="I20" s="24">
        <v>144</v>
      </c>
    </row>
    <row r="21" spans="1:9" ht="12.75">
      <c r="A21" s="155"/>
      <c r="B21" s="158"/>
      <c r="C21" s="22" t="s">
        <v>137</v>
      </c>
      <c r="D21" s="25">
        <v>193</v>
      </c>
      <c r="F21" s="155"/>
      <c r="G21" s="158"/>
      <c r="H21" s="22" t="s">
        <v>583</v>
      </c>
      <c r="I21" s="25">
        <v>311</v>
      </c>
    </row>
    <row r="22" spans="1:9" ht="12.75">
      <c r="A22" s="155"/>
      <c r="B22" s="158"/>
      <c r="C22" s="21" t="s">
        <v>171</v>
      </c>
      <c r="D22" s="24">
        <v>243</v>
      </c>
      <c r="F22" s="155"/>
      <c r="G22" s="158"/>
      <c r="H22" s="21" t="s">
        <v>584</v>
      </c>
      <c r="I22" s="24">
        <v>274</v>
      </c>
    </row>
    <row r="23" spans="1:9" ht="12.75">
      <c r="A23" s="155"/>
      <c r="B23" s="158"/>
      <c r="C23" s="22" t="s">
        <v>172</v>
      </c>
      <c r="D23" s="25">
        <v>243</v>
      </c>
      <c r="F23" s="155"/>
      <c r="G23" s="158"/>
      <c r="H23" s="22" t="s">
        <v>585</v>
      </c>
      <c r="I23" s="25">
        <v>183</v>
      </c>
    </row>
    <row r="24" spans="1:9" ht="12.75">
      <c r="A24" s="155"/>
      <c r="B24" s="158"/>
      <c r="C24" s="21" t="s">
        <v>173</v>
      </c>
      <c r="D24" s="24">
        <v>355</v>
      </c>
      <c r="F24" s="155"/>
      <c r="G24" s="159"/>
      <c r="H24" s="47" t="s">
        <v>586</v>
      </c>
      <c r="I24" s="48">
        <v>285</v>
      </c>
    </row>
    <row r="25" spans="1:9" ht="12.75">
      <c r="A25" s="155"/>
      <c r="B25" s="158"/>
      <c r="C25" s="22" t="s">
        <v>174</v>
      </c>
      <c r="D25" s="25">
        <v>308</v>
      </c>
      <c r="F25" s="155"/>
      <c r="G25" s="161" t="s">
        <v>587</v>
      </c>
      <c r="H25" s="49" t="s">
        <v>588</v>
      </c>
      <c r="I25" s="50">
        <v>170</v>
      </c>
    </row>
    <row r="26" spans="1:9" ht="12.75">
      <c r="A26" s="155"/>
      <c r="B26" s="158"/>
      <c r="C26" s="21" t="s">
        <v>175</v>
      </c>
      <c r="D26" s="24">
        <v>223</v>
      </c>
      <c r="F26" s="155"/>
      <c r="G26" s="160"/>
      <c r="H26" s="21" t="s">
        <v>589</v>
      </c>
      <c r="I26" s="24">
        <v>170</v>
      </c>
    </row>
    <row r="27" spans="1:9" ht="12.75">
      <c r="A27" s="155"/>
      <c r="B27" s="159"/>
      <c r="C27" s="23" t="s">
        <v>176</v>
      </c>
      <c r="D27" s="26">
        <v>203</v>
      </c>
      <c r="F27" s="155"/>
      <c r="G27" s="160"/>
      <c r="H27" s="22" t="s">
        <v>590</v>
      </c>
      <c r="I27" s="25">
        <v>170</v>
      </c>
    </row>
    <row r="28" spans="1:9" ht="12.75">
      <c r="A28" s="155"/>
      <c r="B28" s="161" t="s">
        <v>177</v>
      </c>
      <c r="C28" s="43" t="s">
        <v>178</v>
      </c>
      <c r="D28" s="44">
        <v>90</v>
      </c>
      <c r="F28" s="155"/>
      <c r="G28" s="162"/>
      <c r="H28" s="47" t="s">
        <v>591</v>
      </c>
      <c r="I28" s="48">
        <v>162</v>
      </c>
    </row>
    <row r="29" spans="1:9" ht="12.75">
      <c r="A29" s="155"/>
      <c r="B29" s="160"/>
      <c r="C29" s="22" t="s">
        <v>179</v>
      </c>
      <c r="D29" s="25">
        <v>212</v>
      </c>
      <c r="F29" s="155"/>
      <c r="G29" s="157" t="s">
        <v>592</v>
      </c>
      <c r="H29" s="49" t="s">
        <v>593</v>
      </c>
      <c r="I29" s="50">
        <v>73</v>
      </c>
    </row>
    <row r="30" spans="1:9" ht="12.75">
      <c r="A30" s="155"/>
      <c r="B30" s="160"/>
      <c r="C30" s="21" t="s">
        <v>180</v>
      </c>
      <c r="D30" s="24">
        <v>154</v>
      </c>
      <c r="F30" s="155"/>
      <c r="G30" s="158"/>
      <c r="H30" s="21" t="s">
        <v>116</v>
      </c>
      <c r="I30" s="24">
        <v>37</v>
      </c>
    </row>
    <row r="31" spans="1:9" ht="12.75">
      <c r="A31" s="155"/>
      <c r="B31" s="160"/>
      <c r="C31" s="22" t="s">
        <v>181</v>
      </c>
      <c r="D31" s="25">
        <v>184</v>
      </c>
      <c r="F31" s="155"/>
      <c r="G31" s="159"/>
      <c r="H31" s="23" t="s">
        <v>594</v>
      </c>
      <c r="I31" s="26">
        <v>45</v>
      </c>
    </row>
    <row r="32" spans="1:9" ht="12.75">
      <c r="A32" s="155"/>
      <c r="B32" s="160"/>
      <c r="C32" s="21" t="s">
        <v>182</v>
      </c>
      <c r="D32" s="24">
        <v>232</v>
      </c>
      <c r="F32" s="155"/>
      <c r="G32" s="139" t="s">
        <v>595</v>
      </c>
      <c r="H32" s="143" t="s">
        <v>103</v>
      </c>
      <c r="I32" s="144">
        <v>210</v>
      </c>
    </row>
    <row r="33" spans="1:9" ht="12.75">
      <c r="A33" s="155"/>
      <c r="B33" s="160"/>
      <c r="C33" s="22" t="s">
        <v>183</v>
      </c>
      <c r="D33" s="25">
        <v>106</v>
      </c>
      <c r="F33" s="155"/>
      <c r="G33" s="142" t="s">
        <v>596</v>
      </c>
      <c r="H33" s="140" t="s">
        <v>125</v>
      </c>
      <c r="I33" s="141">
        <v>590</v>
      </c>
    </row>
    <row r="34" spans="1:9" ht="12.75">
      <c r="A34" s="155"/>
      <c r="B34" s="162"/>
      <c r="C34" s="47" t="s">
        <v>184</v>
      </c>
      <c r="D34" s="48">
        <v>96</v>
      </c>
      <c r="F34" s="155"/>
      <c r="G34" s="139" t="s">
        <v>95</v>
      </c>
      <c r="H34" s="143" t="s">
        <v>95</v>
      </c>
      <c r="I34" s="144">
        <v>73</v>
      </c>
    </row>
    <row r="35" spans="1:9" ht="12.75">
      <c r="A35" s="155"/>
      <c r="B35" s="157" t="s">
        <v>185</v>
      </c>
      <c r="C35" s="49" t="s">
        <v>186</v>
      </c>
      <c r="D35" s="50">
        <v>215</v>
      </c>
      <c r="F35" s="155"/>
      <c r="G35" s="157" t="s">
        <v>597</v>
      </c>
      <c r="H35" s="49" t="s">
        <v>598</v>
      </c>
      <c r="I35" s="50">
        <v>208</v>
      </c>
    </row>
    <row r="36" spans="1:9" ht="12.75">
      <c r="A36" s="155"/>
      <c r="B36" s="158"/>
      <c r="C36" s="21" t="s">
        <v>187</v>
      </c>
      <c r="D36" s="24">
        <v>193</v>
      </c>
      <c r="F36" s="155"/>
      <c r="G36" s="158"/>
      <c r="H36" s="21" t="s">
        <v>599</v>
      </c>
      <c r="I36" s="24">
        <v>184</v>
      </c>
    </row>
    <row r="37" spans="1:9" ht="12.75">
      <c r="A37" s="155"/>
      <c r="B37" s="158"/>
      <c r="C37" s="22" t="s">
        <v>188</v>
      </c>
      <c r="D37" s="25">
        <v>170</v>
      </c>
      <c r="F37" s="155"/>
      <c r="G37" s="158"/>
      <c r="H37" s="22" t="s">
        <v>600</v>
      </c>
      <c r="I37" s="25">
        <v>152</v>
      </c>
    </row>
    <row r="38" spans="1:9" ht="12.75">
      <c r="A38" s="155"/>
      <c r="B38" s="158"/>
      <c r="C38" s="21" t="s">
        <v>189</v>
      </c>
      <c r="D38" s="24">
        <v>194</v>
      </c>
      <c r="F38" s="155"/>
      <c r="G38" s="159"/>
      <c r="H38" s="47" t="s">
        <v>601</v>
      </c>
      <c r="I38" s="48">
        <v>124</v>
      </c>
    </row>
    <row r="39" spans="1:9" ht="12.75">
      <c r="A39" s="155"/>
      <c r="B39" s="158"/>
      <c r="C39" s="22" t="s">
        <v>190</v>
      </c>
      <c r="D39" s="25">
        <v>178</v>
      </c>
      <c r="F39" s="155"/>
      <c r="G39" s="161" t="s">
        <v>602</v>
      </c>
      <c r="H39" s="49" t="s">
        <v>603</v>
      </c>
      <c r="I39" s="50">
        <v>195</v>
      </c>
    </row>
    <row r="40" spans="1:9" ht="12.75">
      <c r="A40" s="155"/>
      <c r="B40" s="159"/>
      <c r="C40" s="47" t="s">
        <v>191</v>
      </c>
      <c r="D40" s="48">
        <v>180</v>
      </c>
      <c r="F40" s="155"/>
      <c r="G40" s="162"/>
      <c r="H40" s="47" t="s">
        <v>604</v>
      </c>
      <c r="I40" s="48">
        <v>194</v>
      </c>
    </row>
    <row r="41" spans="1:9" ht="12.75">
      <c r="A41" s="155"/>
      <c r="B41" s="161" t="s">
        <v>192</v>
      </c>
      <c r="C41" s="49" t="s">
        <v>193</v>
      </c>
      <c r="D41" s="50">
        <v>175</v>
      </c>
      <c r="F41" s="155"/>
      <c r="G41" s="157" t="s">
        <v>605</v>
      </c>
      <c r="H41" s="49" t="s">
        <v>606</v>
      </c>
      <c r="I41" s="50">
        <v>132</v>
      </c>
    </row>
    <row r="42" spans="1:9" ht="12.75">
      <c r="A42" s="155"/>
      <c r="B42" s="162"/>
      <c r="C42" s="47" t="s">
        <v>194</v>
      </c>
      <c r="D42" s="48">
        <v>144</v>
      </c>
      <c r="F42" s="155"/>
      <c r="G42" s="158"/>
      <c r="H42" s="21" t="s">
        <v>607</v>
      </c>
      <c r="I42" s="24">
        <v>99</v>
      </c>
    </row>
    <row r="43" spans="1:9" ht="12.75">
      <c r="A43" s="155"/>
      <c r="B43" s="157" t="s">
        <v>195</v>
      </c>
      <c r="C43" s="49" t="s">
        <v>196</v>
      </c>
      <c r="D43" s="50">
        <v>144</v>
      </c>
      <c r="F43" s="155"/>
      <c r="G43" s="159"/>
      <c r="H43" s="23" t="s">
        <v>608</v>
      </c>
      <c r="I43" s="26">
        <v>120</v>
      </c>
    </row>
    <row r="44" spans="1:9" ht="12.75">
      <c r="A44" s="155"/>
      <c r="B44" s="158"/>
      <c r="C44" s="21" t="s">
        <v>119</v>
      </c>
      <c r="D44" s="24">
        <v>129</v>
      </c>
      <c r="F44" s="155"/>
      <c r="G44" s="161" t="s">
        <v>609</v>
      </c>
      <c r="H44" s="43" t="s">
        <v>610</v>
      </c>
      <c r="I44" s="44">
        <v>208</v>
      </c>
    </row>
    <row r="45" spans="1:9" ht="12.75">
      <c r="A45" s="155"/>
      <c r="B45" s="159"/>
      <c r="C45" s="23" t="s">
        <v>141</v>
      </c>
      <c r="D45" s="26">
        <v>80</v>
      </c>
      <c r="F45" s="155"/>
      <c r="G45" s="160"/>
      <c r="H45" s="22" t="s">
        <v>611</v>
      </c>
      <c r="I45" s="25">
        <v>130</v>
      </c>
    </row>
    <row r="46" spans="1:9" ht="12.75">
      <c r="A46" s="155"/>
      <c r="B46" s="161" t="s">
        <v>197</v>
      </c>
      <c r="C46" s="43" t="s">
        <v>198</v>
      </c>
      <c r="D46" s="44">
        <v>90</v>
      </c>
      <c r="F46" s="155"/>
      <c r="G46" s="162"/>
      <c r="H46" s="47" t="s">
        <v>612</v>
      </c>
      <c r="I46" s="48">
        <v>100</v>
      </c>
    </row>
    <row r="47" spans="1:9" ht="12.75">
      <c r="A47" s="155"/>
      <c r="B47" s="160"/>
      <c r="C47" s="22" t="s">
        <v>199</v>
      </c>
      <c r="D47" s="25">
        <v>212</v>
      </c>
      <c r="F47" s="155"/>
      <c r="G47" s="157" t="s">
        <v>613</v>
      </c>
      <c r="H47" s="49" t="s">
        <v>614</v>
      </c>
      <c r="I47" s="50">
        <v>244</v>
      </c>
    </row>
    <row r="48" spans="1:9" ht="12.75">
      <c r="A48" s="155"/>
      <c r="B48" s="160"/>
      <c r="C48" s="21" t="s">
        <v>200</v>
      </c>
      <c r="D48" s="24">
        <v>154</v>
      </c>
      <c r="F48" s="155"/>
      <c r="G48" s="158"/>
      <c r="H48" s="21" t="s">
        <v>616</v>
      </c>
      <c r="I48" s="24">
        <v>182</v>
      </c>
    </row>
    <row r="49" spans="1:9" ht="12.75">
      <c r="A49" s="155"/>
      <c r="B49" s="160"/>
      <c r="C49" s="22" t="s">
        <v>201</v>
      </c>
      <c r="D49" s="25">
        <v>184</v>
      </c>
      <c r="F49" s="155"/>
      <c r="G49" s="158"/>
      <c r="H49" s="22" t="s">
        <v>617</v>
      </c>
      <c r="I49" s="25">
        <v>170</v>
      </c>
    </row>
    <row r="50" spans="1:9" ht="12.75">
      <c r="A50" s="155"/>
      <c r="B50" s="160"/>
      <c r="C50" s="21" t="s">
        <v>202</v>
      </c>
      <c r="D50" s="24">
        <v>232</v>
      </c>
      <c r="F50" s="155"/>
      <c r="G50" s="158"/>
      <c r="H50" s="21" t="s">
        <v>618</v>
      </c>
      <c r="I50" s="24">
        <v>178</v>
      </c>
    </row>
    <row r="51" spans="1:9" ht="12.75">
      <c r="A51" s="155"/>
      <c r="B51" s="160"/>
      <c r="C51" s="22" t="s">
        <v>203</v>
      </c>
      <c r="D51" s="25">
        <v>106</v>
      </c>
      <c r="F51" s="155"/>
      <c r="G51" s="158"/>
      <c r="H51" s="22" t="s">
        <v>619</v>
      </c>
      <c r="I51" s="25">
        <v>471</v>
      </c>
    </row>
    <row r="52" spans="1:9" ht="12.75">
      <c r="A52" s="155"/>
      <c r="B52" s="162"/>
      <c r="C52" s="47" t="s">
        <v>204</v>
      </c>
      <c r="D52" s="48">
        <v>96</v>
      </c>
      <c r="F52" s="155"/>
      <c r="G52" s="158"/>
      <c r="H52" s="21" t="s">
        <v>620</v>
      </c>
      <c r="I52" s="24">
        <v>471</v>
      </c>
    </row>
    <row r="53" spans="1:9" ht="12.75">
      <c r="A53" s="155"/>
      <c r="B53" s="157" t="s">
        <v>205</v>
      </c>
      <c r="C53" s="49" t="s">
        <v>206</v>
      </c>
      <c r="D53" s="50">
        <v>236</v>
      </c>
      <c r="F53" s="155"/>
      <c r="G53" s="158"/>
      <c r="H53" s="22" t="s">
        <v>621</v>
      </c>
      <c r="I53" s="25">
        <v>165</v>
      </c>
    </row>
    <row r="54" spans="1:9" ht="12.75">
      <c r="A54" s="155"/>
      <c r="B54" s="159"/>
      <c r="C54" s="47" t="s">
        <v>207</v>
      </c>
      <c r="D54" s="48">
        <v>212</v>
      </c>
      <c r="F54" s="155"/>
      <c r="G54" s="158"/>
      <c r="H54" s="21" t="s">
        <v>622</v>
      </c>
      <c r="I54" s="24">
        <v>159</v>
      </c>
    </row>
    <row r="55" spans="1:9" ht="12.75">
      <c r="A55" s="155"/>
      <c r="B55" s="139" t="s">
        <v>208</v>
      </c>
      <c r="C55" s="140" t="s">
        <v>208</v>
      </c>
      <c r="D55" s="141">
        <v>139</v>
      </c>
      <c r="F55" s="155"/>
      <c r="G55" s="158"/>
      <c r="H55" s="22" t="s">
        <v>623</v>
      </c>
      <c r="I55" s="25">
        <v>166</v>
      </c>
    </row>
    <row r="56" spans="1:9" ht="12.75">
      <c r="A56" s="155"/>
      <c r="B56" s="157" t="s">
        <v>209</v>
      </c>
      <c r="C56" s="43" t="s">
        <v>210</v>
      </c>
      <c r="D56" s="44">
        <v>216</v>
      </c>
      <c r="F56" s="155"/>
      <c r="G56" s="159"/>
      <c r="H56" s="47" t="s">
        <v>615</v>
      </c>
      <c r="I56" s="48">
        <v>230</v>
      </c>
    </row>
    <row r="57" spans="1:9" ht="12.75">
      <c r="A57" s="155"/>
      <c r="B57" s="158"/>
      <c r="C57" s="22" t="s">
        <v>211</v>
      </c>
      <c r="D57" s="25">
        <v>200</v>
      </c>
      <c r="F57" s="155"/>
      <c r="G57" s="161" t="s">
        <v>624</v>
      </c>
      <c r="H57" s="49" t="s">
        <v>625</v>
      </c>
      <c r="I57" s="50">
        <v>168</v>
      </c>
    </row>
    <row r="58" spans="1:9" ht="12.75">
      <c r="A58" s="155"/>
      <c r="B58" s="158"/>
      <c r="C58" s="21" t="s">
        <v>212</v>
      </c>
      <c r="D58" s="24">
        <v>180</v>
      </c>
      <c r="F58" s="155"/>
      <c r="G58" s="160"/>
      <c r="H58" s="21" t="s">
        <v>635</v>
      </c>
      <c r="I58" s="24">
        <v>252</v>
      </c>
    </row>
    <row r="59" spans="1:9" ht="12.75">
      <c r="A59" s="155"/>
      <c r="B59" s="158"/>
      <c r="C59" s="22" t="s">
        <v>213</v>
      </c>
      <c r="D59" s="25">
        <v>80</v>
      </c>
      <c r="F59" s="155"/>
      <c r="G59" s="160"/>
      <c r="H59" s="22" t="s">
        <v>636</v>
      </c>
      <c r="I59" s="25">
        <v>238</v>
      </c>
    </row>
    <row r="60" spans="1:9" ht="12.75">
      <c r="A60" s="155"/>
      <c r="B60" s="159"/>
      <c r="C60" s="47" t="s">
        <v>214</v>
      </c>
      <c r="D60" s="48">
        <v>104</v>
      </c>
      <c r="F60" s="155"/>
      <c r="G60" s="160"/>
      <c r="H60" s="21" t="s">
        <v>637</v>
      </c>
      <c r="I60" s="24">
        <v>383</v>
      </c>
    </row>
    <row r="61" spans="1:9" ht="12.75">
      <c r="A61" s="155" t="s">
        <v>1</v>
      </c>
      <c r="B61" s="161" t="s">
        <v>215</v>
      </c>
      <c r="C61" s="49" t="s">
        <v>216</v>
      </c>
      <c r="D61" s="50">
        <v>168</v>
      </c>
      <c r="F61" s="155" t="s">
        <v>6</v>
      </c>
      <c r="G61" s="160"/>
      <c r="H61" s="22" t="s">
        <v>638</v>
      </c>
      <c r="I61" s="25">
        <v>299</v>
      </c>
    </row>
    <row r="62" spans="1:9" ht="12.75">
      <c r="A62" s="155"/>
      <c r="B62" s="160"/>
      <c r="C62" s="21" t="s">
        <v>217</v>
      </c>
      <c r="D62" s="24">
        <v>142</v>
      </c>
      <c r="F62" s="155"/>
      <c r="G62" s="160"/>
      <c r="H62" s="21" t="s">
        <v>639</v>
      </c>
      <c r="I62" s="24">
        <v>173</v>
      </c>
    </row>
    <row r="63" spans="1:9" ht="12.75">
      <c r="A63" s="155"/>
      <c r="B63" s="160"/>
      <c r="C63" s="22" t="s">
        <v>218</v>
      </c>
      <c r="D63" s="25">
        <v>142</v>
      </c>
      <c r="F63" s="155"/>
      <c r="G63" s="160"/>
      <c r="H63" s="22" t="s">
        <v>124</v>
      </c>
      <c r="I63" s="25">
        <v>158</v>
      </c>
    </row>
    <row r="64" spans="1:9" ht="12.75">
      <c r="A64" s="155"/>
      <c r="B64" s="160"/>
      <c r="C64" s="21" t="s">
        <v>219</v>
      </c>
      <c r="D64" s="24">
        <v>120</v>
      </c>
      <c r="F64" s="155"/>
      <c r="G64" s="160"/>
      <c r="H64" s="21" t="s">
        <v>640</v>
      </c>
      <c r="I64" s="24">
        <v>297</v>
      </c>
    </row>
    <row r="65" spans="1:9" ht="12.75">
      <c r="A65" s="155"/>
      <c r="B65" s="162"/>
      <c r="C65" s="23" t="s">
        <v>133</v>
      </c>
      <c r="D65" s="26">
        <v>115</v>
      </c>
      <c r="F65" s="155"/>
      <c r="G65" s="160"/>
      <c r="H65" s="22" t="s">
        <v>641</v>
      </c>
      <c r="I65" s="25">
        <v>159</v>
      </c>
    </row>
    <row r="66" spans="1:9" ht="12.75">
      <c r="A66" s="155"/>
      <c r="B66" s="157" t="s">
        <v>220</v>
      </c>
      <c r="C66" s="43" t="s">
        <v>221</v>
      </c>
      <c r="D66" s="44">
        <v>165</v>
      </c>
      <c r="F66" s="155"/>
      <c r="G66" s="160"/>
      <c r="H66" s="21" t="s">
        <v>626</v>
      </c>
      <c r="I66" s="24">
        <v>166</v>
      </c>
    </row>
    <row r="67" spans="1:9" ht="12.75">
      <c r="A67" s="155"/>
      <c r="B67" s="158"/>
      <c r="C67" s="22" t="s">
        <v>222</v>
      </c>
      <c r="D67" s="25">
        <v>92</v>
      </c>
      <c r="F67" s="155"/>
      <c r="G67" s="160"/>
      <c r="H67" s="22" t="s">
        <v>627</v>
      </c>
      <c r="I67" s="25">
        <v>215</v>
      </c>
    </row>
    <row r="68" spans="1:9" ht="12.75">
      <c r="A68" s="155"/>
      <c r="B68" s="158"/>
      <c r="C68" s="21" t="s">
        <v>223</v>
      </c>
      <c r="D68" s="24">
        <v>59</v>
      </c>
      <c r="F68" s="155"/>
      <c r="G68" s="160"/>
      <c r="H68" s="21" t="s">
        <v>628</v>
      </c>
      <c r="I68" s="24">
        <v>252</v>
      </c>
    </row>
    <row r="69" spans="1:9" ht="12.75">
      <c r="A69" s="155"/>
      <c r="B69" s="159"/>
      <c r="C69" s="23" t="s">
        <v>224</v>
      </c>
      <c r="D69" s="26">
        <v>70</v>
      </c>
      <c r="F69" s="155"/>
      <c r="G69" s="160"/>
      <c r="H69" s="22" t="s">
        <v>629</v>
      </c>
      <c r="I69" s="25">
        <v>383</v>
      </c>
    </row>
    <row r="70" spans="1:9" ht="12.75">
      <c r="A70" s="155"/>
      <c r="B70" s="161" t="s">
        <v>225</v>
      </c>
      <c r="C70" s="43" t="s">
        <v>226</v>
      </c>
      <c r="D70" s="44">
        <v>224</v>
      </c>
      <c r="F70" s="155"/>
      <c r="G70" s="160"/>
      <c r="H70" s="21" t="s">
        <v>630</v>
      </c>
      <c r="I70" s="24">
        <v>252</v>
      </c>
    </row>
    <row r="71" spans="1:9" ht="12.75">
      <c r="A71" s="155"/>
      <c r="B71" s="160"/>
      <c r="C71" s="22" t="s">
        <v>227</v>
      </c>
      <c r="D71" s="25">
        <v>238</v>
      </c>
      <c r="F71" s="155"/>
      <c r="G71" s="160"/>
      <c r="H71" s="22" t="s">
        <v>631</v>
      </c>
      <c r="I71" s="25">
        <v>215</v>
      </c>
    </row>
    <row r="72" spans="1:9" ht="12.75">
      <c r="A72" s="155"/>
      <c r="B72" s="160"/>
      <c r="C72" s="21" t="s">
        <v>228</v>
      </c>
      <c r="D72" s="24">
        <v>250</v>
      </c>
      <c r="F72" s="155"/>
      <c r="G72" s="160"/>
      <c r="H72" s="21" t="s">
        <v>632</v>
      </c>
      <c r="I72" s="24">
        <v>166</v>
      </c>
    </row>
    <row r="73" spans="1:9" ht="12.75">
      <c r="A73" s="155"/>
      <c r="B73" s="160"/>
      <c r="C73" s="22" t="s">
        <v>229</v>
      </c>
      <c r="D73" s="25">
        <v>245</v>
      </c>
      <c r="F73" s="155"/>
      <c r="G73" s="160"/>
      <c r="H73" s="22" t="s">
        <v>633</v>
      </c>
      <c r="I73" s="25">
        <v>297</v>
      </c>
    </row>
    <row r="74" spans="1:9" ht="12.75">
      <c r="A74" s="156"/>
      <c r="B74" s="162"/>
      <c r="C74" s="47" t="s">
        <v>230</v>
      </c>
      <c r="D74" s="48">
        <v>158</v>
      </c>
      <c r="F74" s="155"/>
      <c r="G74" s="162"/>
      <c r="H74" s="47" t="s">
        <v>634</v>
      </c>
      <c r="I74" s="48">
        <v>277</v>
      </c>
    </row>
    <row r="75" spans="1:9" ht="12.75">
      <c r="A75" s="154" t="s">
        <v>2</v>
      </c>
      <c r="B75" s="157" t="s">
        <v>231</v>
      </c>
      <c r="C75" s="49" t="s">
        <v>232</v>
      </c>
      <c r="D75" s="50">
        <v>166</v>
      </c>
      <c r="F75" s="155"/>
      <c r="G75" s="158" t="s">
        <v>642</v>
      </c>
      <c r="H75" s="22" t="s">
        <v>21</v>
      </c>
      <c r="I75" s="25">
        <v>166</v>
      </c>
    </row>
    <row r="76" spans="1:9" ht="12.75">
      <c r="A76" s="155"/>
      <c r="B76" s="158"/>
      <c r="C76" s="21" t="s">
        <v>233</v>
      </c>
      <c r="D76" s="24">
        <v>216</v>
      </c>
      <c r="F76" s="155"/>
      <c r="G76" s="158"/>
      <c r="H76" s="21" t="s">
        <v>23</v>
      </c>
      <c r="I76" s="24">
        <v>140</v>
      </c>
    </row>
    <row r="77" spans="1:9" ht="12.75">
      <c r="A77" s="155"/>
      <c r="B77" s="158"/>
      <c r="C77" s="22" t="s">
        <v>234</v>
      </c>
      <c r="D77" s="25">
        <v>166</v>
      </c>
      <c r="F77" s="155"/>
      <c r="G77" s="158"/>
      <c r="H77" s="22" t="s">
        <v>110</v>
      </c>
      <c r="I77" s="25">
        <v>124</v>
      </c>
    </row>
    <row r="78" spans="1:9" ht="12.75">
      <c r="A78" s="155"/>
      <c r="B78" s="159"/>
      <c r="C78" s="47" t="s">
        <v>235</v>
      </c>
      <c r="D78" s="48">
        <v>173</v>
      </c>
      <c r="F78" s="155"/>
      <c r="G78" s="158"/>
      <c r="H78" s="21" t="s">
        <v>132</v>
      </c>
      <c r="I78" s="24">
        <v>181</v>
      </c>
    </row>
    <row r="79" spans="1:9" ht="12.75">
      <c r="A79" s="155"/>
      <c r="B79" s="161" t="s">
        <v>236</v>
      </c>
      <c r="C79" s="49" t="s">
        <v>237</v>
      </c>
      <c r="D79" s="50">
        <v>162</v>
      </c>
      <c r="F79" s="155"/>
      <c r="G79" s="158"/>
      <c r="H79" s="22" t="s">
        <v>18</v>
      </c>
      <c r="I79" s="25">
        <v>137</v>
      </c>
    </row>
    <row r="80" spans="1:9" ht="12.75">
      <c r="A80" s="155"/>
      <c r="B80" s="160"/>
      <c r="C80" s="21" t="s">
        <v>238</v>
      </c>
      <c r="D80" s="24">
        <v>140</v>
      </c>
      <c r="F80" s="156"/>
      <c r="G80" s="159"/>
      <c r="H80" s="47" t="s">
        <v>643</v>
      </c>
      <c r="I80" s="48">
        <v>266</v>
      </c>
    </row>
    <row r="81" spans="1:9" ht="12.75">
      <c r="A81" s="155"/>
      <c r="B81" s="160"/>
      <c r="C81" s="22" t="s">
        <v>239</v>
      </c>
      <c r="D81" s="25">
        <v>101</v>
      </c>
      <c r="F81" s="154" t="s">
        <v>7</v>
      </c>
      <c r="G81" s="161" t="s">
        <v>644</v>
      </c>
      <c r="H81" s="49" t="s">
        <v>645</v>
      </c>
      <c r="I81" s="50">
        <v>300</v>
      </c>
    </row>
    <row r="82" spans="1:9" ht="12.75">
      <c r="A82" s="155"/>
      <c r="B82" s="160"/>
      <c r="C82" s="21" t="s">
        <v>240</v>
      </c>
      <c r="D82" s="24">
        <v>107</v>
      </c>
      <c r="F82" s="155"/>
      <c r="G82" s="162"/>
      <c r="H82" s="47" t="s">
        <v>646</v>
      </c>
      <c r="I82" s="48">
        <v>300</v>
      </c>
    </row>
    <row r="83" spans="1:9" ht="12.75">
      <c r="A83" s="155"/>
      <c r="B83" s="160"/>
      <c r="C83" s="22" t="s">
        <v>241</v>
      </c>
      <c r="D83" s="25">
        <v>140</v>
      </c>
      <c r="F83" s="155"/>
      <c r="G83" s="157" t="s">
        <v>647</v>
      </c>
      <c r="H83" s="49" t="s">
        <v>648</v>
      </c>
      <c r="I83" s="50">
        <v>212</v>
      </c>
    </row>
    <row r="84" spans="1:9" ht="12.75">
      <c r="A84" s="155"/>
      <c r="B84" s="160"/>
      <c r="C84" s="21" t="s">
        <v>242</v>
      </c>
      <c r="D84" s="24">
        <v>93</v>
      </c>
      <c r="F84" s="155"/>
      <c r="G84" s="159"/>
      <c r="H84" s="47" t="s">
        <v>649</v>
      </c>
      <c r="I84" s="48">
        <v>197</v>
      </c>
    </row>
    <row r="85" spans="1:9" ht="12.75">
      <c r="A85" s="155"/>
      <c r="B85" s="160"/>
      <c r="C85" s="22" t="s">
        <v>243</v>
      </c>
      <c r="D85" s="25">
        <v>92</v>
      </c>
      <c r="F85" s="155"/>
      <c r="G85" s="139" t="s">
        <v>650</v>
      </c>
      <c r="H85" s="140" t="s">
        <v>651</v>
      </c>
      <c r="I85" s="141">
        <v>214</v>
      </c>
    </row>
    <row r="86" spans="1:9" ht="12.75">
      <c r="A86" s="155"/>
      <c r="B86" s="160"/>
      <c r="C86" s="21" t="s">
        <v>244</v>
      </c>
      <c r="D86" s="24">
        <v>107</v>
      </c>
      <c r="F86" s="155"/>
      <c r="G86" s="157" t="s">
        <v>652</v>
      </c>
      <c r="H86" s="43" t="s">
        <v>653</v>
      </c>
      <c r="I86" s="44">
        <v>104</v>
      </c>
    </row>
    <row r="87" spans="1:9" ht="12.75">
      <c r="A87" s="155"/>
      <c r="B87" s="160"/>
      <c r="C87" s="22" t="s">
        <v>245</v>
      </c>
      <c r="D87" s="25">
        <v>107</v>
      </c>
      <c r="F87" s="155"/>
      <c r="G87" s="158"/>
      <c r="H87" s="22" t="s">
        <v>657</v>
      </c>
      <c r="I87" s="25">
        <v>104</v>
      </c>
    </row>
    <row r="88" spans="1:9" ht="12.75">
      <c r="A88" s="155"/>
      <c r="B88" s="162"/>
      <c r="C88" s="47" t="s">
        <v>246</v>
      </c>
      <c r="D88" s="48">
        <v>73</v>
      </c>
      <c r="F88" s="155"/>
      <c r="G88" s="158"/>
      <c r="H88" s="21" t="s">
        <v>658</v>
      </c>
      <c r="I88" s="24">
        <v>262</v>
      </c>
    </row>
    <row r="89" spans="1:9" ht="12.75">
      <c r="A89" s="155"/>
      <c r="B89" s="157" t="s">
        <v>247</v>
      </c>
      <c r="C89" s="49" t="s">
        <v>248</v>
      </c>
      <c r="D89" s="50">
        <v>144</v>
      </c>
      <c r="F89" s="155"/>
      <c r="G89" s="158"/>
      <c r="H89" s="22" t="s">
        <v>659</v>
      </c>
      <c r="I89" s="25">
        <v>291</v>
      </c>
    </row>
    <row r="90" spans="1:9" ht="12.75">
      <c r="A90" s="155"/>
      <c r="B90" s="158"/>
      <c r="C90" s="21" t="s">
        <v>249</v>
      </c>
      <c r="D90" s="24">
        <v>144</v>
      </c>
      <c r="F90" s="155"/>
      <c r="G90" s="158"/>
      <c r="H90" s="21" t="s">
        <v>660</v>
      </c>
      <c r="I90" s="24">
        <v>236</v>
      </c>
    </row>
    <row r="91" spans="1:9" ht="12.75">
      <c r="A91" s="155"/>
      <c r="B91" s="158"/>
      <c r="C91" s="22" t="s">
        <v>250</v>
      </c>
      <c r="D91" s="25">
        <v>129</v>
      </c>
      <c r="F91" s="155"/>
      <c r="G91" s="158"/>
      <c r="H91" s="22" t="s">
        <v>661</v>
      </c>
      <c r="I91" s="25">
        <v>254</v>
      </c>
    </row>
    <row r="92" spans="1:9" ht="12.75">
      <c r="A92" s="155"/>
      <c r="B92" s="159"/>
      <c r="C92" s="47" t="s">
        <v>251</v>
      </c>
      <c r="D92" s="48">
        <v>129</v>
      </c>
      <c r="F92" s="155"/>
      <c r="G92" s="158"/>
      <c r="H92" s="21" t="s">
        <v>662</v>
      </c>
      <c r="I92" s="24">
        <v>253</v>
      </c>
    </row>
    <row r="93" spans="1:9" ht="12.75">
      <c r="A93" s="155"/>
      <c r="B93" s="161" t="s">
        <v>252</v>
      </c>
      <c r="C93" s="49" t="s">
        <v>253</v>
      </c>
      <c r="D93" s="50">
        <v>257</v>
      </c>
      <c r="F93" s="155"/>
      <c r="G93" s="158"/>
      <c r="H93" s="22" t="s">
        <v>663</v>
      </c>
      <c r="I93" s="25">
        <v>237</v>
      </c>
    </row>
    <row r="94" spans="1:9" ht="12.75">
      <c r="A94" s="155"/>
      <c r="B94" s="160"/>
      <c r="C94" s="21" t="s">
        <v>254</v>
      </c>
      <c r="D94" s="24">
        <v>257</v>
      </c>
      <c r="F94" s="155"/>
      <c r="G94" s="158"/>
      <c r="H94" s="21" t="s">
        <v>664</v>
      </c>
      <c r="I94" s="24">
        <v>323</v>
      </c>
    </row>
    <row r="95" spans="1:9" ht="12.75">
      <c r="A95" s="155"/>
      <c r="B95" s="160"/>
      <c r="C95" s="22" t="s">
        <v>255</v>
      </c>
      <c r="D95" s="25">
        <v>206</v>
      </c>
      <c r="F95" s="155"/>
      <c r="G95" s="158"/>
      <c r="H95" s="22" t="s">
        <v>654</v>
      </c>
      <c r="I95" s="25">
        <v>278</v>
      </c>
    </row>
    <row r="96" spans="1:9" ht="12.75">
      <c r="A96" s="155"/>
      <c r="B96" s="160"/>
      <c r="C96" s="21" t="s">
        <v>256</v>
      </c>
      <c r="D96" s="24">
        <v>206</v>
      </c>
      <c r="F96" s="155"/>
      <c r="G96" s="158"/>
      <c r="H96" s="21" t="s">
        <v>655</v>
      </c>
      <c r="I96" s="24">
        <v>105</v>
      </c>
    </row>
    <row r="97" spans="1:9" ht="12.75">
      <c r="A97" s="155"/>
      <c r="B97" s="162"/>
      <c r="C97" s="23" t="s">
        <v>257</v>
      </c>
      <c r="D97" s="26">
        <v>217</v>
      </c>
      <c r="F97" s="155"/>
      <c r="G97" s="159"/>
      <c r="H97" s="23" t="s">
        <v>656</v>
      </c>
      <c r="I97" s="26">
        <v>105</v>
      </c>
    </row>
    <row r="98" spans="1:9" ht="12.75">
      <c r="A98" s="155"/>
      <c r="B98" s="142" t="s">
        <v>258</v>
      </c>
      <c r="C98" s="143" t="s">
        <v>259</v>
      </c>
      <c r="D98" s="144">
        <v>500</v>
      </c>
      <c r="F98" s="155"/>
      <c r="G98" s="161" t="s">
        <v>665</v>
      </c>
      <c r="H98" s="43" t="s">
        <v>666</v>
      </c>
      <c r="I98" s="44">
        <v>112</v>
      </c>
    </row>
    <row r="99" spans="1:9" ht="12.75">
      <c r="A99" s="155"/>
      <c r="B99" s="161" t="s">
        <v>260</v>
      </c>
      <c r="C99" s="49" t="s">
        <v>261</v>
      </c>
      <c r="D99" s="50">
        <v>145</v>
      </c>
      <c r="F99" s="155"/>
      <c r="G99" s="162"/>
      <c r="H99" s="23" t="s">
        <v>667</v>
      </c>
      <c r="I99" s="26">
        <v>112</v>
      </c>
    </row>
    <row r="100" spans="1:9" ht="12.75">
      <c r="A100" s="155"/>
      <c r="B100" s="160"/>
      <c r="C100" s="21" t="s">
        <v>262</v>
      </c>
      <c r="D100" s="24">
        <v>242</v>
      </c>
      <c r="F100" s="155"/>
      <c r="G100" s="142" t="s">
        <v>668</v>
      </c>
      <c r="H100" s="143" t="s">
        <v>669</v>
      </c>
      <c r="I100" s="144">
        <v>120</v>
      </c>
    </row>
    <row r="101" spans="1:9" ht="12.75">
      <c r="A101" s="155"/>
      <c r="B101" s="160"/>
      <c r="C101" s="22" t="s">
        <v>263</v>
      </c>
      <c r="D101" s="25">
        <v>137</v>
      </c>
      <c r="F101" s="155"/>
      <c r="G101" s="139" t="s">
        <v>670</v>
      </c>
      <c r="H101" s="140" t="s">
        <v>102</v>
      </c>
      <c r="I101" s="141">
        <v>100</v>
      </c>
    </row>
    <row r="102" spans="1:9" ht="12.75">
      <c r="A102" s="155"/>
      <c r="B102" s="162"/>
      <c r="C102" s="47" t="s">
        <v>264</v>
      </c>
      <c r="D102" s="48">
        <v>165</v>
      </c>
      <c r="F102" s="155"/>
      <c r="G102" s="142" t="s">
        <v>671</v>
      </c>
      <c r="H102" s="143" t="s">
        <v>107</v>
      </c>
      <c r="I102" s="144">
        <v>125</v>
      </c>
    </row>
    <row r="103" spans="1:9" ht="12.75">
      <c r="A103" s="155"/>
      <c r="B103" s="157" t="s">
        <v>265</v>
      </c>
      <c r="C103" s="49" t="s">
        <v>266</v>
      </c>
      <c r="D103" s="50">
        <v>235</v>
      </c>
      <c r="F103" s="155"/>
      <c r="G103" s="139" t="s">
        <v>129</v>
      </c>
      <c r="H103" s="140" t="s">
        <v>129</v>
      </c>
      <c r="I103" s="141">
        <v>114</v>
      </c>
    </row>
    <row r="104" spans="1:9" ht="12.75">
      <c r="A104" s="155"/>
      <c r="B104" s="158"/>
      <c r="C104" s="21" t="s">
        <v>271</v>
      </c>
      <c r="D104" s="24">
        <v>450</v>
      </c>
      <c r="F104" s="155"/>
      <c r="G104" s="142" t="s">
        <v>672</v>
      </c>
      <c r="H104" s="143" t="s">
        <v>672</v>
      </c>
      <c r="I104" s="144">
        <v>200</v>
      </c>
    </row>
    <row r="105" spans="1:9" ht="12.75">
      <c r="A105" s="155"/>
      <c r="B105" s="158"/>
      <c r="C105" s="22" t="s">
        <v>964</v>
      </c>
      <c r="D105" s="25">
        <v>450</v>
      </c>
      <c r="F105" s="155"/>
      <c r="G105" s="160" t="s">
        <v>673</v>
      </c>
      <c r="H105" s="22" t="s">
        <v>674</v>
      </c>
      <c r="I105" s="25">
        <v>552</v>
      </c>
    </row>
    <row r="106" spans="1:9" ht="12.75">
      <c r="A106" s="155"/>
      <c r="B106" s="158"/>
      <c r="C106" s="21" t="s">
        <v>963</v>
      </c>
      <c r="D106" s="24">
        <v>163</v>
      </c>
      <c r="F106" s="155"/>
      <c r="G106" s="160"/>
      <c r="H106" s="21" t="s">
        <v>676</v>
      </c>
      <c r="I106" s="24">
        <v>170</v>
      </c>
    </row>
    <row r="107" spans="1:9" ht="12.75">
      <c r="A107" s="155"/>
      <c r="B107" s="158"/>
      <c r="C107" s="22" t="s">
        <v>965</v>
      </c>
      <c r="D107" s="25">
        <v>167</v>
      </c>
      <c r="F107" s="155"/>
      <c r="G107" s="160"/>
      <c r="H107" s="22" t="s">
        <v>677</v>
      </c>
      <c r="I107" s="25">
        <v>247</v>
      </c>
    </row>
    <row r="108" spans="1:9" ht="12.75">
      <c r="A108" s="155"/>
      <c r="B108" s="158"/>
      <c r="C108" s="21" t="s">
        <v>272</v>
      </c>
      <c r="D108" s="24">
        <v>165</v>
      </c>
      <c r="F108" s="155"/>
      <c r="G108" s="160"/>
      <c r="H108" s="21" t="s">
        <v>678</v>
      </c>
      <c r="I108" s="24">
        <v>258</v>
      </c>
    </row>
    <row r="109" spans="1:9" ht="12.75">
      <c r="A109" s="155"/>
      <c r="B109" s="158"/>
      <c r="C109" s="22" t="s">
        <v>273</v>
      </c>
      <c r="D109" s="25">
        <v>168</v>
      </c>
      <c r="F109" s="155"/>
      <c r="G109" s="160"/>
      <c r="H109" s="22" t="s">
        <v>679</v>
      </c>
      <c r="I109" s="25">
        <v>187</v>
      </c>
    </row>
    <row r="110" spans="1:9" ht="12.75">
      <c r="A110" s="155"/>
      <c r="B110" s="158"/>
      <c r="C110" s="21" t="s">
        <v>274</v>
      </c>
      <c r="D110" s="24">
        <v>189</v>
      </c>
      <c r="F110" s="155"/>
      <c r="G110" s="160"/>
      <c r="H110" s="21" t="s">
        <v>680</v>
      </c>
      <c r="I110" s="24">
        <v>271</v>
      </c>
    </row>
    <row r="111" spans="1:9" ht="12.75">
      <c r="A111" s="155"/>
      <c r="B111" s="158"/>
      <c r="C111" s="22" t="s">
        <v>275</v>
      </c>
      <c r="D111" s="25">
        <v>192</v>
      </c>
      <c r="F111" s="155"/>
      <c r="G111" s="160"/>
      <c r="H111" s="22" t="s">
        <v>681</v>
      </c>
      <c r="I111" s="25">
        <v>446</v>
      </c>
    </row>
    <row r="112" spans="1:9" ht="12.75">
      <c r="A112" s="155"/>
      <c r="B112" s="158"/>
      <c r="C112" s="21" t="s">
        <v>267</v>
      </c>
      <c r="D112" s="24">
        <v>184</v>
      </c>
      <c r="F112" s="155"/>
      <c r="G112" s="160"/>
      <c r="H112" s="21" t="s">
        <v>682</v>
      </c>
      <c r="I112" s="24">
        <v>291</v>
      </c>
    </row>
    <row r="113" spans="1:9" ht="12.75">
      <c r="A113" s="155"/>
      <c r="B113" s="158"/>
      <c r="C113" s="22" t="s">
        <v>268</v>
      </c>
      <c r="D113" s="25">
        <v>274</v>
      </c>
      <c r="F113" s="155"/>
      <c r="G113" s="160"/>
      <c r="H113" s="22" t="s">
        <v>24</v>
      </c>
      <c r="I113" s="25">
        <v>158</v>
      </c>
    </row>
    <row r="114" spans="1:9" ht="12.75">
      <c r="A114" s="155"/>
      <c r="B114" s="158"/>
      <c r="C114" s="21" t="s">
        <v>269</v>
      </c>
      <c r="D114" s="24">
        <v>279</v>
      </c>
      <c r="F114" s="156"/>
      <c r="G114" s="162"/>
      <c r="H114" s="47" t="s">
        <v>675</v>
      </c>
      <c r="I114" s="48">
        <v>158</v>
      </c>
    </row>
    <row r="115" spans="1:9" ht="12.75">
      <c r="A115" s="155"/>
      <c r="B115" s="159"/>
      <c r="C115" s="23" t="s">
        <v>270</v>
      </c>
      <c r="D115" s="26">
        <v>191</v>
      </c>
      <c r="F115" s="96" t="s">
        <v>8</v>
      </c>
      <c r="G115" s="157" t="s">
        <v>683</v>
      </c>
      <c r="H115" s="49" t="s">
        <v>684</v>
      </c>
      <c r="I115" s="50">
        <v>347</v>
      </c>
    </row>
    <row r="116" spans="1:9" ht="12.75">
      <c r="A116" s="155" t="s">
        <v>2</v>
      </c>
      <c r="B116" s="161" t="s">
        <v>276</v>
      </c>
      <c r="C116" s="43" t="s">
        <v>277</v>
      </c>
      <c r="D116" s="44">
        <v>231</v>
      </c>
      <c r="F116" s="163" t="s">
        <v>8</v>
      </c>
      <c r="G116" s="158"/>
      <c r="H116" s="21" t="s">
        <v>685</v>
      </c>
      <c r="I116" s="24">
        <v>282</v>
      </c>
    </row>
    <row r="117" spans="1:9" ht="12.75">
      <c r="A117" s="155"/>
      <c r="B117" s="160"/>
      <c r="C117" s="22" t="s">
        <v>278</v>
      </c>
      <c r="D117" s="25">
        <v>247</v>
      </c>
      <c r="F117" s="163"/>
      <c r="G117" s="158"/>
      <c r="H117" s="22" t="s">
        <v>686</v>
      </c>
      <c r="I117" s="25">
        <v>282</v>
      </c>
    </row>
    <row r="118" spans="1:9" ht="12.75">
      <c r="A118" s="155"/>
      <c r="B118" s="160"/>
      <c r="C118" s="21" t="s">
        <v>279</v>
      </c>
      <c r="D118" s="24">
        <v>162</v>
      </c>
      <c r="F118" s="163"/>
      <c r="G118" s="158"/>
      <c r="H118" s="21" t="s">
        <v>687</v>
      </c>
      <c r="I118" s="24">
        <v>238</v>
      </c>
    </row>
    <row r="119" spans="1:9" ht="12.75">
      <c r="A119" s="155"/>
      <c r="B119" s="160"/>
      <c r="C119" s="22" t="s">
        <v>280</v>
      </c>
      <c r="D119" s="25">
        <v>169</v>
      </c>
      <c r="F119" s="163"/>
      <c r="G119" s="159"/>
      <c r="H119" s="23" t="s">
        <v>688</v>
      </c>
      <c r="I119" s="26">
        <v>338</v>
      </c>
    </row>
    <row r="120" spans="1:9" ht="12.75">
      <c r="A120" s="155"/>
      <c r="B120" s="160"/>
      <c r="C120" s="21" t="s">
        <v>281</v>
      </c>
      <c r="D120" s="24">
        <v>160</v>
      </c>
      <c r="F120" s="163"/>
      <c r="G120" s="161" t="s">
        <v>689</v>
      </c>
      <c r="H120" s="43" t="s">
        <v>690</v>
      </c>
      <c r="I120" s="44">
        <v>193</v>
      </c>
    </row>
    <row r="121" spans="1:9" ht="12.75">
      <c r="A121" s="155"/>
      <c r="B121" s="160"/>
      <c r="C121" s="22" t="s">
        <v>282</v>
      </c>
      <c r="D121" s="25">
        <v>178</v>
      </c>
      <c r="F121" s="163"/>
      <c r="G121" s="160"/>
      <c r="H121" s="22" t="s">
        <v>111</v>
      </c>
      <c r="I121" s="25">
        <v>193</v>
      </c>
    </row>
    <row r="122" spans="1:9" ht="12.75">
      <c r="A122" s="155"/>
      <c r="B122" s="160"/>
      <c r="C122" s="21" t="s">
        <v>283</v>
      </c>
      <c r="D122" s="24">
        <v>131</v>
      </c>
      <c r="F122" s="163"/>
      <c r="G122" s="162"/>
      <c r="H122" s="47" t="s">
        <v>691</v>
      </c>
      <c r="I122" s="48">
        <v>193</v>
      </c>
    </row>
    <row r="123" spans="1:9" ht="12.75">
      <c r="A123" s="155"/>
      <c r="B123" s="162"/>
      <c r="C123" s="23" t="s">
        <v>284</v>
      </c>
      <c r="D123" s="26">
        <v>148</v>
      </c>
      <c r="F123" s="163"/>
      <c r="G123" s="157" t="s">
        <v>692</v>
      </c>
      <c r="H123" s="49" t="s">
        <v>693</v>
      </c>
      <c r="I123" s="50">
        <v>291</v>
      </c>
    </row>
    <row r="124" spans="1:9" ht="12.75">
      <c r="A124" s="155"/>
      <c r="B124" s="157" t="s">
        <v>285</v>
      </c>
      <c r="C124" s="43" t="s">
        <v>286</v>
      </c>
      <c r="D124" s="44">
        <v>182</v>
      </c>
      <c r="F124" s="163"/>
      <c r="G124" s="158"/>
      <c r="H124" s="21" t="s">
        <v>694</v>
      </c>
      <c r="I124" s="24">
        <v>151</v>
      </c>
    </row>
    <row r="125" spans="1:9" ht="12.75">
      <c r="A125" s="155"/>
      <c r="B125" s="159"/>
      <c r="C125" s="23" t="s">
        <v>287</v>
      </c>
      <c r="D125" s="26">
        <v>182</v>
      </c>
      <c r="F125" s="163"/>
      <c r="G125" s="159"/>
      <c r="H125" s="23" t="s">
        <v>695</v>
      </c>
      <c r="I125" s="26">
        <v>151</v>
      </c>
    </row>
    <row r="126" spans="1:9" ht="12.75">
      <c r="A126" s="155"/>
      <c r="B126" s="161" t="s">
        <v>288</v>
      </c>
      <c r="C126" s="43" t="s">
        <v>289</v>
      </c>
      <c r="D126" s="44">
        <v>90</v>
      </c>
      <c r="F126" s="163"/>
      <c r="G126" s="161" t="s">
        <v>696</v>
      </c>
      <c r="H126" s="43" t="s">
        <v>697</v>
      </c>
      <c r="I126" s="44">
        <v>320</v>
      </c>
    </row>
    <row r="127" spans="1:9" ht="12.75">
      <c r="A127" s="155"/>
      <c r="B127" s="160"/>
      <c r="C127" s="22" t="s">
        <v>290</v>
      </c>
      <c r="D127" s="25">
        <v>80</v>
      </c>
      <c r="F127" s="163"/>
      <c r="G127" s="160"/>
      <c r="H127" s="22" t="s">
        <v>699</v>
      </c>
      <c r="I127" s="25">
        <v>486</v>
      </c>
    </row>
    <row r="128" spans="1:9" ht="12.75">
      <c r="A128" s="155"/>
      <c r="B128" s="160"/>
      <c r="C128" s="21" t="s">
        <v>291</v>
      </c>
      <c r="D128" s="24">
        <v>80</v>
      </c>
      <c r="F128" s="163"/>
      <c r="G128" s="160"/>
      <c r="H128" s="21" t="s">
        <v>700</v>
      </c>
      <c r="I128" s="24">
        <v>152</v>
      </c>
    </row>
    <row r="129" spans="1:9" ht="12.75">
      <c r="A129" s="155"/>
      <c r="B129" s="162"/>
      <c r="C129" s="23" t="s">
        <v>292</v>
      </c>
      <c r="D129" s="26">
        <v>90</v>
      </c>
      <c r="F129" s="163"/>
      <c r="G129" s="160"/>
      <c r="H129" s="22" t="s">
        <v>701</v>
      </c>
      <c r="I129" s="25">
        <v>118</v>
      </c>
    </row>
    <row r="130" spans="1:9" ht="12.75">
      <c r="A130" s="155"/>
      <c r="B130" s="157" t="s">
        <v>293</v>
      </c>
      <c r="C130" s="43" t="s">
        <v>294</v>
      </c>
      <c r="D130" s="44">
        <v>242</v>
      </c>
      <c r="F130" s="163"/>
      <c r="G130" s="160"/>
      <c r="H130" s="21" t="s">
        <v>702</v>
      </c>
      <c r="I130" s="24">
        <v>151</v>
      </c>
    </row>
    <row r="131" spans="1:9" ht="12.75">
      <c r="A131" s="155"/>
      <c r="B131" s="158"/>
      <c r="C131" s="22" t="s">
        <v>296</v>
      </c>
      <c r="D131" s="25">
        <v>184</v>
      </c>
      <c r="F131" s="163"/>
      <c r="G131" s="160"/>
      <c r="H131" s="22" t="s">
        <v>703</v>
      </c>
      <c r="I131" s="25">
        <v>98</v>
      </c>
    </row>
    <row r="132" spans="1:9" ht="12.75">
      <c r="A132" s="155"/>
      <c r="B132" s="158"/>
      <c r="C132" s="21" t="s">
        <v>297</v>
      </c>
      <c r="D132" s="24">
        <v>258</v>
      </c>
      <c r="F132" s="163"/>
      <c r="G132" s="160"/>
      <c r="H132" s="21" t="s">
        <v>704</v>
      </c>
      <c r="I132" s="24">
        <v>270</v>
      </c>
    </row>
    <row r="133" spans="1:9" ht="12.75">
      <c r="A133" s="155"/>
      <c r="B133" s="158"/>
      <c r="C133" s="22" t="s">
        <v>298</v>
      </c>
      <c r="D133" s="25">
        <v>258</v>
      </c>
      <c r="F133" s="163"/>
      <c r="G133" s="160"/>
      <c r="H133" s="22" t="s">
        <v>705</v>
      </c>
      <c r="I133" s="25">
        <v>266</v>
      </c>
    </row>
    <row r="134" spans="1:9" ht="12.75">
      <c r="A134" s="155"/>
      <c r="B134" s="158"/>
      <c r="C134" s="21" t="s">
        <v>299</v>
      </c>
      <c r="D134" s="24">
        <v>200</v>
      </c>
      <c r="F134" s="163"/>
      <c r="G134" s="160"/>
      <c r="H134" s="21" t="s">
        <v>706</v>
      </c>
      <c r="I134" s="24">
        <v>278</v>
      </c>
    </row>
    <row r="135" spans="1:9" ht="12.75">
      <c r="A135" s="155"/>
      <c r="B135" s="158"/>
      <c r="C135" s="22" t="s">
        <v>300</v>
      </c>
      <c r="D135" s="25">
        <v>150</v>
      </c>
      <c r="F135" s="163"/>
      <c r="G135" s="162"/>
      <c r="H135" s="23" t="s">
        <v>698</v>
      </c>
      <c r="I135" s="26">
        <v>526</v>
      </c>
    </row>
    <row r="136" spans="1:9" ht="12.75">
      <c r="A136" s="155"/>
      <c r="B136" s="158"/>
      <c r="C136" s="21" t="s">
        <v>301</v>
      </c>
      <c r="D136" s="24">
        <v>148</v>
      </c>
      <c r="F136" s="163"/>
      <c r="G136" s="142" t="s">
        <v>707</v>
      </c>
      <c r="H136" s="143" t="s">
        <v>707</v>
      </c>
      <c r="I136" s="144">
        <v>93</v>
      </c>
    </row>
    <row r="137" spans="1:9" ht="12.75">
      <c r="A137" s="155"/>
      <c r="B137" s="158"/>
      <c r="C137" s="22" t="s">
        <v>302</v>
      </c>
      <c r="D137" s="25">
        <v>245</v>
      </c>
      <c r="F137" s="163"/>
      <c r="G137" s="161" t="s">
        <v>708</v>
      </c>
      <c r="H137" s="49" t="s">
        <v>709</v>
      </c>
      <c r="I137" s="50">
        <v>420</v>
      </c>
    </row>
    <row r="138" spans="1:9" ht="12.75">
      <c r="A138" s="155"/>
      <c r="B138" s="158"/>
      <c r="C138" s="21" t="s">
        <v>303</v>
      </c>
      <c r="D138" s="24">
        <v>189</v>
      </c>
      <c r="F138" s="163"/>
      <c r="G138" s="162"/>
      <c r="H138" s="47" t="s">
        <v>20</v>
      </c>
      <c r="I138" s="48">
        <v>150</v>
      </c>
    </row>
    <row r="139" spans="1:9" ht="12.75">
      <c r="A139" s="155"/>
      <c r="B139" s="158"/>
      <c r="C139" s="22" t="s">
        <v>295</v>
      </c>
      <c r="D139" s="25">
        <v>160</v>
      </c>
      <c r="F139" s="163"/>
      <c r="G139" s="157" t="s">
        <v>710</v>
      </c>
      <c r="H139" s="49" t="s">
        <v>711</v>
      </c>
      <c r="I139" s="50">
        <v>248</v>
      </c>
    </row>
    <row r="140" spans="1:9" ht="12.75">
      <c r="A140" s="155"/>
      <c r="B140" s="159"/>
      <c r="C140" s="47" t="s">
        <v>126</v>
      </c>
      <c r="D140" s="48">
        <v>117</v>
      </c>
      <c r="F140" s="163"/>
      <c r="G140" s="158"/>
      <c r="H140" s="21" t="s">
        <v>712</v>
      </c>
      <c r="I140" s="24">
        <v>207</v>
      </c>
    </row>
    <row r="141" spans="1:9" ht="12.75">
      <c r="A141" s="155"/>
      <c r="B141" s="161" t="s">
        <v>304</v>
      </c>
      <c r="C141" s="49" t="s">
        <v>305</v>
      </c>
      <c r="D141" s="50">
        <v>238</v>
      </c>
      <c r="F141" s="163"/>
      <c r="G141" s="158"/>
      <c r="H141" s="22" t="s">
        <v>713</v>
      </c>
      <c r="I141" s="25">
        <v>246</v>
      </c>
    </row>
    <row r="142" spans="1:9" ht="12.75">
      <c r="A142" s="155"/>
      <c r="B142" s="160"/>
      <c r="C142" s="21" t="s">
        <v>968</v>
      </c>
      <c r="D142" s="24">
        <v>186</v>
      </c>
      <c r="F142" s="163"/>
      <c r="G142" s="159"/>
      <c r="H142" s="47" t="s">
        <v>714</v>
      </c>
      <c r="I142" s="48">
        <v>227</v>
      </c>
    </row>
    <row r="143" spans="1:9" ht="12.75">
      <c r="A143" s="155"/>
      <c r="B143" s="160"/>
      <c r="C143" s="22" t="s">
        <v>306</v>
      </c>
      <c r="D143" s="25">
        <v>172</v>
      </c>
      <c r="F143" s="163"/>
      <c r="G143" s="139" t="s">
        <v>715</v>
      </c>
      <c r="H143" s="140" t="s">
        <v>715</v>
      </c>
      <c r="I143" s="141">
        <v>100</v>
      </c>
    </row>
    <row r="144" spans="1:9" ht="12.75">
      <c r="A144" s="155"/>
      <c r="B144" s="160"/>
      <c r="C144" s="21" t="s">
        <v>307</v>
      </c>
      <c r="D144" s="24">
        <v>172</v>
      </c>
      <c r="F144" s="163"/>
      <c r="G144" s="142" t="s">
        <v>716</v>
      </c>
      <c r="H144" s="143" t="s">
        <v>716</v>
      </c>
      <c r="I144" s="144">
        <v>326</v>
      </c>
    </row>
    <row r="145" spans="1:9" ht="12.75">
      <c r="A145" s="155"/>
      <c r="B145" s="160"/>
      <c r="C145" s="22" t="s">
        <v>966</v>
      </c>
      <c r="D145" s="25">
        <v>186</v>
      </c>
      <c r="F145" s="163"/>
      <c r="G145" s="161" t="s">
        <v>717</v>
      </c>
      <c r="H145" s="49" t="s">
        <v>718</v>
      </c>
      <c r="I145" s="50">
        <v>360</v>
      </c>
    </row>
    <row r="146" spans="1:9" ht="12.75">
      <c r="A146" s="155"/>
      <c r="B146" s="162"/>
      <c r="C146" s="47" t="s">
        <v>967</v>
      </c>
      <c r="D146" s="48">
        <v>238</v>
      </c>
      <c r="F146" s="163"/>
      <c r="G146" s="162"/>
      <c r="H146" s="47" t="s">
        <v>719</v>
      </c>
      <c r="I146" s="48">
        <v>380</v>
      </c>
    </row>
    <row r="147" spans="1:9" ht="12.75">
      <c r="A147" s="155"/>
      <c r="B147" s="158" t="s">
        <v>308</v>
      </c>
      <c r="C147" s="22" t="s">
        <v>969</v>
      </c>
      <c r="D147" s="25">
        <v>189</v>
      </c>
      <c r="F147" s="163"/>
      <c r="G147" s="157" t="s">
        <v>720</v>
      </c>
      <c r="H147" s="49" t="s">
        <v>721</v>
      </c>
      <c r="I147" s="50">
        <v>380</v>
      </c>
    </row>
    <row r="148" spans="1:9" ht="12.75">
      <c r="A148" s="155"/>
      <c r="B148" s="158"/>
      <c r="C148" s="21" t="s">
        <v>970</v>
      </c>
      <c r="D148" s="24">
        <v>230</v>
      </c>
      <c r="F148" s="163"/>
      <c r="G148" s="158"/>
      <c r="H148" s="21" t="s">
        <v>722</v>
      </c>
      <c r="I148" s="24">
        <v>271</v>
      </c>
    </row>
    <row r="149" spans="1:9" ht="12.75">
      <c r="A149" s="155"/>
      <c r="B149" s="158"/>
      <c r="C149" s="22" t="s">
        <v>309</v>
      </c>
      <c r="D149" s="25">
        <v>214</v>
      </c>
      <c r="F149" s="163"/>
      <c r="G149" s="158"/>
      <c r="H149" s="22" t="s">
        <v>723</v>
      </c>
      <c r="I149" s="25">
        <v>271</v>
      </c>
    </row>
    <row r="150" spans="1:9" ht="12.75">
      <c r="A150" s="155"/>
      <c r="B150" s="158"/>
      <c r="C150" s="21" t="s">
        <v>971</v>
      </c>
      <c r="D150" s="24">
        <v>242</v>
      </c>
      <c r="F150" s="163"/>
      <c r="G150" s="158"/>
      <c r="H150" s="21" t="s">
        <v>724</v>
      </c>
      <c r="I150" s="24">
        <v>271</v>
      </c>
    </row>
    <row r="151" spans="1:9" ht="12.75">
      <c r="A151" s="156"/>
      <c r="B151" s="159"/>
      <c r="C151" s="23" t="s">
        <v>310</v>
      </c>
      <c r="D151" s="26">
        <v>185</v>
      </c>
      <c r="F151" s="163"/>
      <c r="G151" s="158"/>
      <c r="H151" s="22" t="s">
        <v>725</v>
      </c>
      <c r="I151" s="25">
        <v>271</v>
      </c>
    </row>
    <row r="152" spans="1:9" ht="12.75">
      <c r="A152" s="154" t="s">
        <v>3</v>
      </c>
      <c r="B152" s="161" t="s">
        <v>311</v>
      </c>
      <c r="C152" s="43" t="s">
        <v>312</v>
      </c>
      <c r="D152" s="44">
        <v>185</v>
      </c>
      <c r="F152" s="163"/>
      <c r="G152" s="158"/>
      <c r="H152" s="21" t="s">
        <v>726</v>
      </c>
      <c r="I152" s="24">
        <v>271</v>
      </c>
    </row>
    <row r="153" spans="1:9" ht="12.75">
      <c r="A153" s="155"/>
      <c r="B153" s="160"/>
      <c r="C153" s="22" t="s">
        <v>313</v>
      </c>
      <c r="D153" s="25">
        <v>187</v>
      </c>
      <c r="F153" s="163"/>
      <c r="G153" s="158"/>
      <c r="H153" s="22" t="s">
        <v>727</v>
      </c>
      <c r="I153" s="25">
        <v>191</v>
      </c>
    </row>
    <row r="154" spans="1:9" ht="12.75">
      <c r="A154" s="155"/>
      <c r="B154" s="157" t="s">
        <v>314</v>
      </c>
      <c r="C154" s="43" t="s">
        <v>315</v>
      </c>
      <c r="D154" s="44">
        <v>209</v>
      </c>
      <c r="F154" s="163"/>
      <c r="G154" s="158"/>
      <c r="H154" s="21" t="s">
        <v>728</v>
      </c>
      <c r="I154" s="24">
        <v>303</v>
      </c>
    </row>
    <row r="155" spans="1:9" ht="12.75">
      <c r="A155" s="155"/>
      <c r="B155" s="158"/>
      <c r="C155" s="22" t="s">
        <v>316</v>
      </c>
      <c r="D155" s="25">
        <v>209</v>
      </c>
      <c r="F155" s="163"/>
      <c r="G155" s="159"/>
      <c r="H155" s="23" t="s">
        <v>729</v>
      </c>
      <c r="I155" s="26">
        <v>303</v>
      </c>
    </row>
    <row r="156" spans="1:9" ht="12.75">
      <c r="A156" s="155"/>
      <c r="B156" s="158"/>
      <c r="C156" s="21" t="s">
        <v>317</v>
      </c>
      <c r="D156" s="24">
        <v>364</v>
      </c>
      <c r="F156" s="163"/>
      <c r="G156" s="161" t="s">
        <v>730</v>
      </c>
      <c r="H156" s="43" t="s">
        <v>113</v>
      </c>
      <c r="I156" s="44">
        <v>107</v>
      </c>
    </row>
    <row r="157" spans="1:9" ht="12.75">
      <c r="A157" s="155"/>
      <c r="B157" s="158"/>
      <c r="C157" s="22" t="s">
        <v>318</v>
      </c>
      <c r="D157" s="25">
        <v>225</v>
      </c>
      <c r="F157" s="163"/>
      <c r="G157" s="160"/>
      <c r="H157" s="22" t="s">
        <v>731</v>
      </c>
      <c r="I157" s="25">
        <v>51</v>
      </c>
    </row>
    <row r="158" spans="1:9" ht="12.75">
      <c r="A158" s="155"/>
      <c r="B158" s="158"/>
      <c r="C158" s="21" t="s">
        <v>319</v>
      </c>
      <c r="D158" s="24">
        <v>225</v>
      </c>
      <c r="F158" s="163"/>
      <c r="G158" s="160"/>
      <c r="H158" s="21" t="s">
        <v>98</v>
      </c>
      <c r="I158" s="24">
        <v>263</v>
      </c>
    </row>
    <row r="159" spans="1:9" ht="12.75">
      <c r="A159" s="155"/>
      <c r="B159" s="158"/>
      <c r="C159" s="22" t="s">
        <v>320</v>
      </c>
      <c r="D159" s="25">
        <v>225</v>
      </c>
      <c r="F159" s="163"/>
      <c r="G159" s="160"/>
      <c r="H159" s="22" t="s">
        <v>140</v>
      </c>
      <c r="I159" s="25">
        <v>236</v>
      </c>
    </row>
    <row r="160" spans="1:9" ht="12.75">
      <c r="A160" s="155"/>
      <c r="B160" s="158"/>
      <c r="C160" s="21" t="s">
        <v>321</v>
      </c>
      <c r="D160" s="24">
        <v>225</v>
      </c>
      <c r="F160" s="163"/>
      <c r="G160" s="162"/>
      <c r="H160" s="47" t="s">
        <v>118</v>
      </c>
      <c r="I160" s="48">
        <v>170</v>
      </c>
    </row>
    <row r="161" spans="1:9" ht="12.75">
      <c r="A161" s="155"/>
      <c r="B161" s="159"/>
      <c r="C161" s="23" t="s">
        <v>322</v>
      </c>
      <c r="D161" s="26">
        <v>364</v>
      </c>
      <c r="F161" s="163"/>
      <c r="G161" s="157" t="s">
        <v>732</v>
      </c>
      <c r="H161" s="49" t="s">
        <v>733</v>
      </c>
      <c r="I161" s="50">
        <v>267</v>
      </c>
    </row>
    <row r="162" spans="1:9" ht="12.75">
      <c r="A162" s="155"/>
      <c r="B162" s="160" t="s">
        <v>323</v>
      </c>
      <c r="C162" s="21" t="s">
        <v>324</v>
      </c>
      <c r="D162" s="24">
        <v>329</v>
      </c>
      <c r="F162" s="163"/>
      <c r="G162" s="158"/>
      <c r="H162" s="21" t="s">
        <v>734</v>
      </c>
      <c r="I162" s="24">
        <v>233</v>
      </c>
    </row>
    <row r="163" spans="1:9" ht="12.75">
      <c r="A163" s="155"/>
      <c r="B163" s="160"/>
      <c r="C163" s="22" t="s">
        <v>325</v>
      </c>
      <c r="D163" s="25">
        <v>326</v>
      </c>
      <c r="F163" s="163"/>
      <c r="G163" s="158"/>
      <c r="H163" s="22" t="s">
        <v>735</v>
      </c>
      <c r="I163" s="25">
        <v>178</v>
      </c>
    </row>
    <row r="164" spans="1:9" ht="12.75">
      <c r="A164" s="155"/>
      <c r="B164" s="160"/>
      <c r="C164" s="21" t="s">
        <v>326</v>
      </c>
      <c r="D164" s="24">
        <v>163</v>
      </c>
      <c r="F164" s="163"/>
      <c r="G164" s="158"/>
      <c r="H164" s="21" t="s">
        <v>99</v>
      </c>
      <c r="I164" s="24">
        <v>103</v>
      </c>
    </row>
    <row r="165" spans="1:9" ht="12.75">
      <c r="A165" s="155"/>
      <c r="B165" s="160"/>
      <c r="C165" s="22" t="s">
        <v>327</v>
      </c>
      <c r="D165" s="25">
        <v>163</v>
      </c>
      <c r="F165" s="163"/>
      <c r="G165" s="158"/>
      <c r="H165" s="22" t="s">
        <v>120</v>
      </c>
      <c r="I165" s="25">
        <v>103</v>
      </c>
    </row>
    <row r="166" spans="1:9" ht="12.75">
      <c r="A166" s="155"/>
      <c r="B166" s="160"/>
      <c r="C166" s="21" t="s">
        <v>328</v>
      </c>
      <c r="D166" s="24">
        <v>414</v>
      </c>
      <c r="F166" s="163"/>
      <c r="G166" s="158"/>
      <c r="H166" s="21" t="s">
        <v>736</v>
      </c>
      <c r="I166" s="24">
        <v>123</v>
      </c>
    </row>
    <row r="167" spans="1:9" ht="12.75">
      <c r="A167" s="155"/>
      <c r="B167" s="160"/>
      <c r="C167" s="22" t="s">
        <v>329</v>
      </c>
      <c r="D167" s="25">
        <v>429</v>
      </c>
      <c r="F167" s="163"/>
      <c r="G167" s="158"/>
      <c r="H167" s="22" t="s">
        <v>114</v>
      </c>
      <c r="I167" s="25">
        <v>103</v>
      </c>
    </row>
    <row r="168" spans="1:9" ht="12.75">
      <c r="A168" s="155"/>
      <c r="B168" s="160"/>
      <c r="C168" s="21" t="s">
        <v>330</v>
      </c>
      <c r="D168" s="24">
        <v>166</v>
      </c>
      <c r="F168" s="163"/>
      <c r="G168" s="158"/>
      <c r="H168" s="21" t="s">
        <v>130</v>
      </c>
      <c r="I168" s="24">
        <v>103</v>
      </c>
    </row>
    <row r="169" spans="1:9" ht="12.75">
      <c r="A169" s="155"/>
      <c r="B169" s="160"/>
      <c r="C169" s="22" t="s">
        <v>331</v>
      </c>
      <c r="D169" s="25">
        <v>166</v>
      </c>
      <c r="F169" s="163"/>
      <c r="G169" s="159"/>
      <c r="H169" s="23" t="s">
        <v>737</v>
      </c>
      <c r="I169" s="26">
        <v>123</v>
      </c>
    </row>
    <row r="170" spans="1:9" ht="12.75">
      <c r="A170" s="155"/>
      <c r="B170" s="157" t="s">
        <v>332</v>
      </c>
      <c r="C170" s="43" t="s">
        <v>333</v>
      </c>
      <c r="D170" s="44">
        <v>156</v>
      </c>
      <c r="F170" s="163"/>
      <c r="G170" s="161" t="s">
        <v>738</v>
      </c>
      <c r="H170" s="43" t="s">
        <v>104</v>
      </c>
      <c r="I170" s="44">
        <v>379</v>
      </c>
    </row>
    <row r="171" spans="1:9" ht="12.75">
      <c r="A171" s="155"/>
      <c r="B171" s="158"/>
      <c r="C171" s="22" t="s">
        <v>334</v>
      </c>
      <c r="D171" s="25">
        <v>156</v>
      </c>
      <c r="F171" s="163"/>
      <c r="G171" s="162"/>
      <c r="H171" s="23" t="s">
        <v>739</v>
      </c>
      <c r="I171" s="26">
        <v>379</v>
      </c>
    </row>
    <row r="172" spans="1:9" ht="12.75">
      <c r="A172" s="155"/>
      <c r="B172" s="158"/>
      <c r="C172" s="21" t="s">
        <v>335</v>
      </c>
      <c r="D172" s="24">
        <v>156</v>
      </c>
      <c r="F172" s="163"/>
      <c r="G172" s="157" t="s">
        <v>740</v>
      </c>
      <c r="H172" s="43" t="s">
        <v>741</v>
      </c>
      <c r="I172" s="44">
        <v>208</v>
      </c>
    </row>
    <row r="173" spans="1:9" ht="12.75">
      <c r="A173" s="155"/>
      <c r="B173" s="159"/>
      <c r="C173" s="23" t="s">
        <v>336</v>
      </c>
      <c r="D173" s="26">
        <v>156</v>
      </c>
      <c r="F173" s="163"/>
      <c r="G173" s="158"/>
      <c r="H173" s="22" t="s">
        <v>742</v>
      </c>
      <c r="I173" s="25">
        <v>194</v>
      </c>
    </row>
    <row r="174" spans="1:9" ht="12.75">
      <c r="A174" s="155"/>
      <c r="B174" s="160" t="s">
        <v>337</v>
      </c>
      <c r="C174" s="21" t="s">
        <v>338</v>
      </c>
      <c r="D174" s="24">
        <v>142</v>
      </c>
      <c r="F174" s="163"/>
      <c r="G174" s="158"/>
      <c r="H174" s="21" t="s">
        <v>743</v>
      </c>
      <c r="I174" s="24">
        <v>99</v>
      </c>
    </row>
    <row r="175" spans="1:9" ht="12.75">
      <c r="A175" s="155"/>
      <c r="B175" s="160"/>
      <c r="C175" s="22" t="s">
        <v>339</v>
      </c>
      <c r="D175" s="25">
        <v>160</v>
      </c>
      <c r="F175" s="163"/>
      <c r="G175" s="158"/>
      <c r="H175" s="22" t="s">
        <v>744</v>
      </c>
      <c r="I175" s="25">
        <v>128</v>
      </c>
    </row>
    <row r="176" spans="1:9" ht="12.75">
      <c r="A176" s="155"/>
      <c r="B176" s="160"/>
      <c r="C176" s="21" t="s">
        <v>340</v>
      </c>
      <c r="D176" s="24">
        <v>165</v>
      </c>
      <c r="F176" s="163"/>
      <c r="G176" s="158"/>
      <c r="H176" s="21" t="s">
        <v>745</v>
      </c>
      <c r="I176" s="24">
        <v>232</v>
      </c>
    </row>
    <row r="177" spans="1:9" ht="12.75">
      <c r="A177" s="155"/>
      <c r="B177" s="160"/>
      <c r="C177" s="22" t="s">
        <v>341</v>
      </c>
      <c r="D177" s="25">
        <v>227</v>
      </c>
      <c r="F177" s="163"/>
      <c r="G177" s="158"/>
      <c r="H177" s="22" t="s">
        <v>746</v>
      </c>
      <c r="I177" s="25">
        <v>232</v>
      </c>
    </row>
    <row r="178" spans="1:9" ht="12.75">
      <c r="A178" s="155" t="s">
        <v>3</v>
      </c>
      <c r="B178" s="157" t="s">
        <v>342</v>
      </c>
      <c r="C178" s="43" t="s">
        <v>343</v>
      </c>
      <c r="D178" s="44">
        <v>200</v>
      </c>
      <c r="F178" s="155" t="s">
        <v>8</v>
      </c>
      <c r="G178" s="158"/>
      <c r="H178" s="21" t="s">
        <v>747</v>
      </c>
      <c r="I178" s="24">
        <v>180</v>
      </c>
    </row>
    <row r="179" spans="1:9" ht="12.75">
      <c r="A179" s="155"/>
      <c r="B179" s="158"/>
      <c r="C179" s="22" t="s">
        <v>344</v>
      </c>
      <c r="D179" s="25">
        <v>200</v>
      </c>
      <c r="F179" s="155"/>
      <c r="G179" s="159"/>
      <c r="H179" s="23" t="s">
        <v>748</v>
      </c>
      <c r="I179" s="26">
        <v>81</v>
      </c>
    </row>
    <row r="180" spans="1:9" ht="12.75">
      <c r="A180" s="155"/>
      <c r="B180" s="158"/>
      <c r="C180" s="21" t="s">
        <v>345</v>
      </c>
      <c r="D180" s="24">
        <v>206</v>
      </c>
      <c r="F180" s="155"/>
      <c r="G180" s="161" t="s">
        <v>749</v>
      </c>
      <c r="H180" s="43" t="s">
        <v>750</v>
      </c>
      <c r="I180" s="44">
        <v>154</v>
      </c>
    </row>
    <row r="181" spans="1:9" ht="12.75">
      <c r="A181" s="155"/>
      <c r="B181" s="158"/>
      <c r="C181" s="22" t="s">
        <v>346</v>
      </c>
      <c r="D181" s="25">
        <v>200</v>
      </c>
      <c r="F181" s="155"/>
      <c r="G181" s="160"/>
      <c r="H181" s="22" t="s">
        <v>121</v>
      </c>
      <c r="I181" s="25">
        <v>245</v>
      </c>
    </row>
    <row r="182" spans="1:9" ht="12.75">
      <c r="A182" s="155"/>
      <c r="B182" s="159"/>
      <c r="C182" s="47" t="s">
        <v>347</v>
      </c>
      <c r="D182" s="48">
        <v>306</v>
      </c>
      <c r="F182" s="155"/>
      <c r="G182" s="160"/>
      <c r="H182" s="21" t="s">
        <v>753</v>
      </c>
      <c r="I182" s="24">
        <v>97</v>
      </c>
    </row>
    <row r="183" spans="1:9" ht="12.75">
      <c r="A183" s="155"/>
      <c r="B183" s="160" t="s">
        <v>348</v>
      </c>
      <c r="C183" s="22" t="s">
        <v>349</v>
      </c>
      <c r="D183" s="25">
        <v>200</v>
      </c>
      <c r="F183" s="155"/>
      <c r="G183" s="160"/>
      <c r="H183" s="22" t="s">
        <v>754</v>
      </c>
      <c r="I183" s="25">
        <v>88</v>
      </c>
    </row>
    <row r="184" spans="1:9" ht="12.75">
      <c r="A184" s="155"/>
      <c r="B184" s="160"/>
      <c r="C184" s="21" t="s">
        <v>350</v>
      </c>
      <c r="D184" s="24">
        <v>200</v>
      </c>
      <c r="F184" s="155"/>
      <c r="G184" s="160"/>
      <c r="H184" s="21" t="s">
        <v>751</v>
      </c>
      <c r="I184" s="24">
        <v>163</v>
      </c>
    </row>
    <row r="185" spans="1:9" ht="12.75">
      <c r="A185" s="155"/>
      <c r="B185" s="160"/>
      <c r="C185" s="22" t="s">
        <v>351</v>
      </c>
      <c r="D185" s="25">
        <v>206</v>
      </c>
      <c r="F185" s="155"/>
      <c r="G185" s="162"/>
      <c r="H185" s="23" t="s">
        <v>752</v>
      </c>
      <c r="I185" s="26">
        <v>293</v>
      </c>
    </row>
    <row r="186" spans="1:9" ht="12.75">
      <c r="A186" s="155"/>
      <c r="B186" s="160"/>
      <c r="C186" s="21" t="s">
        <v>352</v>
      </c>
      <c r="D186" s="24">
        <v>200</v>
      </c>
      <c r="F186" s="155"/>
      <c r="G186" s="157" t="s">
        <v>569</v>
      </c>
      <c r="H186" s="43" t="s">
        <v>755</v>
      </c>
      <c r="I186" s="44">
        <v>478</v>
      </c>
    </row>
    <row r="187" spans="1:9" ht="12.75">
      <c r="A187" s="155"/>
      <c r="B187" s="160"/>
      <c r="C187" s="22" t="s">
        <v>353</v>
      </c>
      <c r="D187" s="25">
        <v>306</v>
      </c>
      <c r="F187" s="155"/>
      <c r="G187" s="159"/>
      <c r="H187" s="23" t="s">
        <v>756</v>
      </c>
      <c r="I187" s="26">
        <v>204</v>
      </c>
    </row>
    <row r="188" spans="1:9" ht="12.75">
      <c r="A188" s="155"/>
      <c r="B188" s="157" t="s">
        <v>3</v>
      </c>
      <c r="C188" s="43" t="s">
        <v>354</v>
      </c>
      <c r="D188" s="44">
        <v>150</v>
      </c>
      <c r="F188" s="155"/>
      <c r="G188" s="161" t="s">
        <v>757</v>
      </c>
      <c r="H188" s="43" t="s">
        <v>758</v>
      </c>
      <c r="I188" s="44">
        <v>266</v>
      </c>
    </row>
    <row r="189" spans="1:9" ht="12.75">
      <c r="A189" s="155"/>
      <c r="B189" s="158"/>
      <c r="C189" s="22" t="s">
        <v>355</v>
      </c>
      <c r="D189" s="25">
        <v>288</v>
      </c>
      <c r="F189" s="155"/>
      <c r="G189" s="160"/>
      <c r="H189" s="22" t="s">
        <v>759</v>
      </c>
      <c r="I189" s="25">
        <v>129</v>
      </c>
    </row>
    <row r="190" spans="1:9" ht="12.75">
      <c r="A190" s="155"/>
      <c r="B190" s="158"/>
      <c r="C190" s="21" t="s">
        <v>356</v>
      </c>
      <c r="D190" s="24">
        <v>288</v>
      </c>
      <c r="F190" s="155"/>
      <c r="G190" s="160"/>
      <c r="H190" s="21" t="s">
        <v>760</v>
      </c>
      <c r="I190" s="24">
        <v>131</v>
      </c>
    </row>
    <row r="191" spans="1:9" ht="12.75">
      <c r="A191" s="155"/>
      <c r="B191" s="158"/>
      <c r="C191" s="22" t="s">
        <v>357</v>
      </c>
      <c r="D191" s="25">
        <v>190</v>
      </c>
      <c r="F191" s="155"/>
      <c r="G191" s="160"/>
      <c r="H191" s="22" t="s">
        <v>761</v>
      </c>
      <c r="I191" s="25">
        <v>140</v>
      </c>
    </row>
    <row r="192" spans="1:9" ht="12.75">
      <c r="A192" s="155"/>
      <c r="B192" s="158"/>
      <c r="C192" s="21" t="s">
        <v>358</v>
      </c>
      <c r="D192" s="24">
        <v>202</v>
      </c>
      <c r="F192" s="155"/>
      <c r="G192" s="160"/>
      <c r="H192" s="21" t="s">
        <v>762</v>
      </c>
      <c r="I192" s="24">
        <v>140</v>
      </c>
    </row>
    <row r="193" spans="1:9" ht="12.75">
      <c r="A193" s="155"/>
      <c r="B193" s="159"/>
      <c r="C193" s="23" t="s">
        <v>359</v>
      </c>
      <c r="D193" s="26">
        <v>209</v>
      </c>
      <c r="F193" s="155"/>
      <c r="G193" s="162"/>
      <c r="H193" s="23" t="s">
        <v>763</v>
      </c>
      <c r="I193" s="26">
        <v>172</v>
      </c>
    </row>
    <row r="194" spans="1:9" ht="12.75">
      <c r="A194" s="155"/>
      <c r="B194" s="139" t="s">
        <v>360</v>
      </c>
      <c r="C194" s="143" t="s">
        <v>361</v>
      </c>
      <c r="D194" s="144">
        <v>294</v>
      </c>
      <c r="F194" s="155"/>
      <c r="G194" s="157" t="s">
        <v>764</v>
      </c>
      <c r="H194" s="43" t="s">
        <v>765</v>
      </c>
      <c r="I194" s="44">
        <v>176</v>
      </c>
    </row>
    <row r="195" spans="1:9" ht="12.75">
      <c r="A195" s="155"/>
      <c r="B195" s="158" t="s">
        <v>362</v>
      </c>
      <c r="C195" s="22" t="s">
        <v>363</v>
      </c>
      <c r="D195" s="25">
        <v>262</v>
      </c>
      <c r="F195" s="155"/>
      <c r="G195" s="158"/>
      <c r="H195" s="22" t="s">
        <v>771</v>
      </c>
      <c r="I195" s="25">
        <v>177</v>
      </c>
    </row>
    <row r="196" spans="1:9" ht="12.75">
      <c r="A196" s="155"/>
      <c r="B196" s="158"/>
      <c r="C196" s="21" t="s">
        <v>365</v>
      </c>
      <c r="D196" s="24">
        <v>188</v>
      </c>
      <c r="F196" s="155"/>
      <c r="G196" s="158"/>
      <c r="H196" s="21" t="s">
        <v>772</v>
      </c>
      <c r="I196" s="24">
        <v>192</v>
      </c>
    </row>
    <row r="197" spans="1:9" ht="12.75">
      <c r="A197" s="155"/>
      <c r="B197" s="158"/>
      <c r="C197" s="22" t="s">
        <v>366</v>
      </c>
      <c r="D197" s="25">
        <v>188</v>
      </c>
      <c r="F197" s="155"/>
      <c r="G197" s="158"/>
      <c r="H197" s="22" t="s">
        <v>773</v>
      </c>
      <c r="I197" s="25">
        <v>133</v>
      </c>
    </row>
    <row r="198" spans="1:9" ht="12.75">
      <c r="A198" s="155"/>
      <c r="B198" s="158"/>
      <c r="C198" s="21" t="s">
        <v>367</v>
      </c>
      <c r="D198" s="24">
        <v>188</v>
      </c>
      <c r="F198" s="155"/>
      <c r="G198" s="158"/>
      <c r="H198" s="21" t="s">
        <v>774</v>
      </c>
      <c r="I198" s="24">
        <v>133</v>
      </c>
    </row>
    <row r="199" spans="1:9" ht="12.75">
      <c r="A199" s="155"/>
      <c r="B199" s="158"/>
      <c r="C199" s="22" t="s">
        <v>368</v>
      </c>
      <c r="D199" s="25">
        <v>338</v>
      </c>
      <c r="F199" s="155"/>
      <c r="G199" s="158"/>
      <c r="H199" s="22" t="s">
        <v>775</v>
      </c>
      <c r="I199" s="25">
        <v>206</v>
      </c>
    </row>
    <row r="200" spans="1:9" ht="12.75">
      <c r="A200" s="155"/>
      <c r="B200" s="158"/>
      <c r="C200" s="21" t="s">
        <v>369</v>
      </c>
      <c r="D200" s="24">
        <v>188</v>
      </c>
      <c r="F200" s="155"/>
      <c r="G200" s="158"/>
      <c r="H200" s="21" t="s">
        <v>29</v>
      </c>
      <c r="I200" s="24">
        <v>117</v>
      </c>
    </row>
    <row r="201" spans="1:9" ht="12.75">
      <c r="A201" s="155"/>
      <c r="B201" s="158"/>
      <c r="C201" s="22" t="s">
        <v>370</v>
      </c>
      <c r="D201" s="25">
        <v>188</v>
      </c>
      <c r="F201" s="155"/>
      <c r="G201" s="158"/>
      <c r="H201" s="22" t="s">
        <v>776</v>
      </c>
      <c r="I201" s="25">
        <v>178</v>
      </c>
    </row>
    <row r="202" spans="1:9" ht="12.75">
      <c r="A202" s="155"/>
      <c r="B202" s="158"/>
      <c r="C202" s="21" t="s">
        <v>371</v>
      </c>
      <c r="D202" s="24">
        <v>164</v>
      </c>
      <c r="F202" s="155"/>
      <c r="G202" s="158"/>
      <c r="H202" s="21" t="s">
        <v>766</v>
      </c>
      <c r="I202" s="24">
        <v>520</v>
      </c>
    </row>
    <row r="203" spans="1:9" ht="12.75">
      <c r="A203" s="155"/>
      <c r="B203" s="158"/>
      <c r="C203" s="22" t="s">
        <v>372</v>
      </c>
      <c r="D203" s="25">
        <v>164</v>
      </c>
      <c r="F203" s="155"/>
      <c r="G203" s="158"/>
      <c r="H203" s="22" t="s">
        <v>767</v>
      </c>
      <c r="I203" s="25">
        <v>239</v>
      </c>
    </row>
    <row r="204" spans="1:9" ht="12.75">
      <c r="A204" s="155"/>
      <c r="B204" s="158"/>
      <c r="C204" s="21" t="s">
        <v>364</v>
      </c>
      <c r="D204" s="24">
        <v>262</v>
      </c>
      <c r="F204" s="155"/>
      <c r="G204" s="158"/>
      <c r="H204" s="21" t="s">
        <v>768</v>
      </c>
      <c r="I204" s="24">
        <v>237</v>
      </c>
    </row>
    <row r="205" spans="1:9" ht="12.75">
      <c r="A205" s="155"/>
      <c r="B205" s="161" t="s">
        <v>373</v>
      </c>
      <c r="C205" s="49" t="s">
        <v>21</v>
      </c>
      <c r="D205" s="50">
        <v>149</v>
      </c>
      <c r="F205" s="155"/>
      <c r="G205" s="158"/>
      <c r="H205" s="22" t="s">
        <v>769</v>
      </c>
      <c r="I205" s="25">
        <v>198</v>
      </c>
    </row>
    <row r="206" spans="1:9" ht="12.75">
      <c r="A206" s="155"/>
      <c r="B206" s="160"/>
      <c r="C206" s="21" t="s">
        <v>23</v>
      </c>
      <c r="D206" s="24">
        <v>113</v>
      </c>
      <c r="F206" s="155"/>
      <c r="G206" s="159"/>
      <c r="H206" s="47" t="s">
        <v>770</v>
      </c>
      <c r="I206" s="48">
        <v>239</v>
      </c>
    </row>
    <row r="207" spans="1:9" ht="12.75">
      <c r="A207" s="155"/>
      <c r="B207" s="160"/>
      <c r="C207" s="22" t="s">
        <v>110</v>
      </c>
      <c r="D207" s="25">
        <v>237</v>
      </c>
      <c r="F207" s="155"/>
      <c r="G207" s="161" t="s">
        <v>777</v>
      </c>
      <c r="H207" s="49" t="s">
        <v>115</v>
      </c>
      <c r="I207" s="50">
        <v>158</v>
      </c>
    </row>
    <row r="208" spans="1:9" ht="12.75">
      <c r="A208" s="155"/>
      <c r="B208" s="160"/>
      <c r="C208" s="21" t="s">
        <v>132</v>
      </c>
      <c r="D208" s="24">
        <v>135</v>
      </c>
      <c r="F208" s="155"/>
      <c r="G208" s="160"/>
      <c r="H208" s="21" t="s">
        <v>778</v>
      </c>
      <c r="I208" s="24">
        <v>184</v>
      </c>
    </row>
    <row r="209" spans="1:9" ht="12.75">
      <c r="A209" s="156"/>
      <c r="B209" s="162"/>
      <c r="C209" s="23" t="s">
        <v>18</v>
      </c>
      <c r="D209" s="26">
        <v>121</v>
      </c>
      <c r="F209" s="155"/>
      <c r="G209" s="160"/>
      <c r="H209" s="22" t="s">
        <v>779</v>
      </c>
      <c r="I209" s="25">
        <v>184</v>
      </c>
    </row>
    <row r="210" spans="1:9" ht="12.75">
      <c r="A210" s="154" t="s">
        <v>4</v>
      </c>
      <c r="B210" s="157" t="s">
        <v>374</v>
      </c>
      <c r="C210" s="43" t="s">
        <v>375</v>
      </c>
      <c r="D210" s="44">
        <v>153</v>
      </c>
      <c r="F210" s="155"/>
      <c r="G210" s="160"/>
      <c r="H210" s="21" t="s">
        <v>780</v>
      </c>
      <c r="I210" s="24">
        <v>158</v>
      </c>
    </row>
    <row r="211" spans="1:9" ht="12.75">
      <c r="A211" s="155"/>
      <c r="B211" s="158"/>
      <c r="C211" s="22" t="s">
        <v>376</v>
      </c>
      <c r="D211" s="25">
        <v>140</v>
      </c>
      <c r="F211" s="155"/>
      <c r="G211" s="160"/>
      <c r="H211" s="22" t="s">
        <v>781</v>
      </c>
      <c r="I211" s="25">
        <v>319</v>
      </c>
    </row>
    <row r="212" spans="1:9" ht="12.75">
      <c r="A212" s="155"/>
      <c r="B212" s="161" t="s">
        <v>377</v>
      </c>
      <c r="C212" s="43" t="s">
        <v>378</v>
      </c>
      <c r="D212" s="44">
        <v>153</v>
      </c>
      <c r="F212" s="155"/>
      <c r="G212" s="162"/>
      <c r="H212" s="47" t="s">
        <v>782</v>
      </c>
      <c r="I212" s="48">
        <v>319</v>
      </c>
    </row>
    <row r="213" spans="1:9" ht="12.75">
      <c r="A213" s="155"/>
      <c r="B213" s="162"/>
      <c r="C213" s="23" t="s">
        <v>379</v>
      </c>
      <c r="D213" s="26">
        <v>153</v>
      </c>
      <c r="F213" s="155"/>
      <c r="G213" s="157" t="s">
        <v>783</v>
      </c>
      <c r="H213" s="49" t="s">
        <v>784</v>
      </c>
      <c r="I213" s="50">
        <v>320</v>
      </c>
    </row>
    <row r="214" spans="1:9" ht="12.75">
      <c r="A214" s="155"/>
      <c r="B214" s="158" t="s">
        <v>380</v>
      </c>
      <c r="C214" s="21" t="s">
        <v>381</v>
      </c>
      <c r="D214" s="24">
        <v>198</v>
      </c>
      <c r="F214" s="155"/>
      <c r="G214" s="158"/>
      <c r="H214" s="21" t="s">
        <v>108</v>
      </c>
      <c r="I214" s="24">
        <v>320</v>
      </c>
    </row>
    <row r="215" spans="1:9" ht="12.75">
      <c r="A215" s="155"/>
      <c r="B215" s="158"/>
      <c r="C215" s="22" t="s">
        <v>382</v>
      </c>
      <c r="D215" s="25">
        <v>146</v>
      </c>
      <c r="F215" s="155"/>
      <c r="G215" s="159"/>
      <c r="H215" s="23" t="s">
        <v>785</v>
      </c>
      <c r="I215" s="26">
        <v>206</v>
      </c>
    </row>
    <row r="216" spans="1:9" ht="12.75">
      <c r="A216" s="155"/>
      <c r="B216" s="161" t="s">
        <v>383</v>
      </c>
      <c r="C216" s="43" t="s">
        <v>384</v>
      </c>
      <c r="D216" s="44">
        <v>180</v>
      </c>
      <c r="F216" s="155"/>
      <c r="G216" s="161" t="s">
        <v>786</v>
      </c>
      <c r="H216" s="43" t="s">
        <v>787</v>
      </c>
      <c r="I216" s="44">
        <v>224</v>
      </c>
    </row>
    <row r="217" spans="1:9" ht="12.75">
      <c r="A217" s="155"/>
      <c r="B217" s="160"/>
      <c r="C217" s="22" t="s">
        <v>385</v>
      </c>
      <c r="D217" s="25">
        <v>180</v>
      </c>
      <c r="F217" s="155"/>
      <c r="G217" s="162"/>
      <c r="H217" s="23" t="s">
        <v>788</v>
      </c>
      <c r="I217" s="26">
        <v>170</v>
      </c>
    </row>
    <row r="218" spans="1:9" ht="12.75">
      <c r="A218" s="155"/>
      <c r="B218" s="160"/>
      <c r="C218" s="21" t="s">
        <v>386</v>
      </c>
      <c r="D218" s="24">
        <v>348</v>
      </c>
      <c r="F218" s="155"/>
      <c r="G218" s="142" t="s">
        <v>789</v>
      </c>
      <c r="H218" s="143" t="s">
        <v>789</v>
      </c>
      <c r="I218" s="144">
        <v>1655</v>
      </c>
    </row>
    <row r="219" spans="1:9" ht="12.75">
      <c r="A219" s="155"/>
      <c r="B219" s="160"/>
      <c r="C219" s="22" t="s">
        <v>387</v>
      </c>
      <c r="D219" s="25">
        <v>348</v>
      </c>
      <c r="F219" s="155"/>
      <c r="G219" s="161" t="s">
        <v>790</v>
      </c>
      <c r="H219" s="49" t="s">
        <v>791</v>
      </c>
      <c r="I219" s="50">
        <v>201</v>
      </c>
    </row>
    <row r="220" spans="1:9" ht="12.75">
      <c r="A220" s="155"/>
      <c r="B220" s="160"/>
      <c r="C220" s="21" t="s">
        <v>388</v>
      </c>
      <c r="D220" s="24">
        <v>346</v>
      </c>
      <c r="F220" s="155"/>
      <c r="G220" s="160"/>
      <c r="H220" s="21" t="s">
        <v>792</v>
      </c>
      <c r="I220" s="24">
        <v>369</v>
      </c>
    </row>
    <row r="221" spans="1:9" ht="12.75">
      <c r="A221" s="155"/>
      <c r="B221" s="160"/>
      <c r="C221" s="22" t="s">
        <v>389</v>
      </c>
      <c r="D221" s="25">
        <v>153</v>
      </c>
      <c r="F221" s="155"/>
      <c r="G221" s="160"/>
      <c r="H221" s="22" t="s">
        <v>793</v>
      </c>
      <c r="I221" s="25">
        <v>261</v>
      </c>
    </row>
    <row r="222" spans="1:9" ht="12.75">
      <c r="A222" s="155"/>
      <c r="B222" s="160"/>
      <c r="C222" s="21" t="s">
        <v>390</v>
      </c>
      <c r="D222" s="24">
        <v>188</v>
      </c>
      <c r="F222" s="155"/>
      <c r="G222" s="160"/>
      <c r="H222" s="21" t="s">
        <v>794</v>
      </c>
      <c r="I222" s="24">
        <v>180</v>
      </c>
    </row>
    <row r="223" spans="1:9" ht="12.75">
      <c r="A223" s="155"/>
      <c r="B223" s="162"/>
      <c r="C223" s="23" t="s">
        <v>391</v>
      </c>
      <c r="D223" s="26">
        <v>190</v>
      </c>
      <c r="F223" s="155"/>
      <c r="G223" s="160"/>
      <c r="H223" s="22" t="s">
        <v>795</v>
      </c>
      <c r="I223" s="25">
        <v>180</v>
      </c>
    </row>
    <row r="224" spans="1:9" ht="12.75">
      <c r="A224" s="155"/>
      <c r="B224" s="158" t="s">
        <v>392</v>
      </c>
      <c r="C224" s="21" t="s">
        <v>393</v>
      </c>
      <c r="D224" s="24">
        <v>100</v>
      </c>
      <c r="F224" s="155"/>
      <c r="G224" s="160"/>
      <c r="H224" s="21" t="s">
        <v>796</v>
      </c>
      <c r="I224" s="24">
        <v>217</v>
      </c>
    </row>
    <row r="225" spans="1:9" ht="12.75">
      <c r="A225" s="155"/>
      <c r="B225" s="158"/>
      <c r="C225" s="22" t="s">
        <v>394</v>
      </c>
      <c r="D225" s="25">
        <v>53</v>
      </c>
      <c r="F225" s="155"/>
      <c r="G225" s="160"/>
      <c r="H225" s="22" t="s">
        <v>145</v>
      </c>
      <c r="I225" s="25">
        <v>134</v>
      </c>
    </row>
    <row r="226" spans="1:9" ht="12.75">
      <c r="A226" s="155"/>
      <c r="B226" s="158"/>
      <c r="C226" s="21" t="s">
        <v>395</v>
      </c>
      <c r="D226" s="24">
        <v>148</v>
      </c>
      <c r="F226" s="155"/>
      <c r="G226" s="162"/>
      <c r="H226" s="47" t="s">
        <v>797</v>
      </c>
      <c r="I226" s="48">
        <v>219</v>
      </c>
    </row>
    <row r="227" spans="1:9" ht="12.75">
      <c r="A227" s="155"/>
      <c r="B227" s="161" t="s">
        <v>396</v>
      </c>
      <c r="C227" s="49" t="s">
        <v>397</v>
      </c>
      <c r="D227" s="50">
        <v>270</v>
      </c>
      <c r="F227" s="155"/>
      <c r="G227" s="157" t="s">
        <v>798</v>
      </c>
      <c r="H227" s="49" t="s">
        <v>799</v>
      </c>
      <c r="I227" s="50">
        <v>184</v>
      </c>
    </row>
    <row r="228" spans="1:9" ht="12.75">
      <c r="A228" s="155"/>
      <c r="B228" s="160"/>
      <c r="C228" s="21" t="s">
        <v>398</v>
      </c>
      <c r="D228" s="24">
        <v>180</v>
      </c>
      <c r="F228" s="155"/>
      <c r="G228" s="158"/>
      <c r="H228" s="21" t="s">
        <v>800</v>
      </c>
      <c r="I228" s="24">
        <v>146</v>
      </c>
    </row>
    <row r="229" spans="1:9" ht="12.75">
      <c r="A229" s="155"/>
      <c r="B229" s="160"/>
      <c r="C229" s="22" t="s">
        <v>399</v>
      </c>
      <c r="D229" s="25">
        <v>170</v>
      </c>
      <c r="F229" s="155"/>
      <c r="G229" s="159"/>
      <c r="H229" s="23" t="s">
        <v>801</v>
      </c>
      <c r="I229" s="26">
        <v>126</v>
      </c>
    </row>
    <row r="230" spans="1:9" ht="12.75">
      <c r="A230" s="155"/>
      <c r="B230" s="162"/>
      <c r="C230" s="47" t="s">
        <v>400</v>
      </c>
      <c r="D230" s="48">
        <v>176</v>
      </c>
      <c r="F230" s="155"/>
      <c r="G230" s="160" t="s">
        <v>802</v>
      </c>
      <c r="H230" s="21" t="s">
        <v>803</v>
      </c>
      <c r="I230" s="24">
        <v>210</v>
      </c>
    </row>
    <row r="231" spans="1:9" ht="12.75">
      <c r="A231" s="155"/>
      <c r="B231" s="158" t="s">
        <v>401</v>
      </c>
      <c r="C231" s="22" t="s">
        <v>402</v>
      </c>
      <c r="D231" s="25">
        <v>306</v>
      </c>
      <c r="F231" s="155"/>
      <c r="G231" s="160"/>
      <c r="H231" s="22" t="s">
        <v>806</v>
      </c>
      <c r="I231" s="25">
        <v>202</v>
      </c>
    </row>
    <row r="232" spans="1:9" ht="12.75">
      <c r="A232" s="155"/>
      <c r="B232" s="158"/>
      <c r="C232" s="21" t="s">
        <v>403</v>
      </c>
      <c r="D232" s="24">
        <v>200</v>
      </c>
      <c r="F232" s="155"/>
      <c r="G232" s="160"/>
      <c r="H232" s="21" t="s">
        <v>807</v>
      </c>
      <c r="I232" s="24">
        <v>268</v>
      </c>
    </row>
    <row r="233" spans="1:9" ht="12.75">
      <c r="A233" s="155"/>
      <c r="B233" s="158"/>
      <c r="C233" s="22" t="s">
        <v>404</v>
      </c>
      <c r="D233" s="25">
        <v>165</v>
      </c>
      <c r="F233" s="155"/>
      <c r="G233" s="160"/>
      <c r="H233" s="22" t="s">
        <v>808</v>
      </c>
      <c r="I233" s="25">
        <v>206</v>
      </c>
    </row>
    <row r="234" spans="1:9" ht="12.75">
      <c r="A234" s="155"/>
      <c r="B234" s="158"/>
      <c r="C234" s="21" t="s">
        <v>405</v>
      </c>
      <c r="D234" s="24">
        <v>200</v>
      </c>
      <c r="F234" s="155"/>
      <c r="G234" s="160"/>
      <c r="H234" s="21" t="s">
        <v>809</v>
      </c>
      <c r="I234" s="24">
        <v>203</v>
      </c>
    </row>
    <row r="235" spans="1:9" ht="12.75">
      <c r="A235" s="155"/>
      <c r="B235" s="158"/>
      <c r="C235" s="22" t="s">
        <v>406</v>
      </c>
      <c r="D235" s="25">
        <v>200</v>
      </c>
      <c r="F235" s="155"/>
      <c r="G235" s="160"/>
      <c r="H235" s="22" t="s">
        <v>810</v>
      </c>
      <c r="I235" s="25">
        <v>206</v>
      </c>
    </row>
    <row r="236" spans="1:9" ht="12.75">
      <c r="A236" s="155"/>
      <c r="B236" s="161" t="s">
        <v>407</v>
      </c>
      <c r="C236" s="43" t="s">
        <v>408</v>
      </c>
      <c r="D236" s="44">
        <v>255</v>
      </c>
      <c r="F236" s="155"/>
      <c r="G236" s="160"/>
      <c r="H236" s="21" t="s">
        <v>811</v>
      </c>
      <c r="I236" s="24">
        <v>260</v>
      </c>
    </row>
    <row r="237" spans="1:9" ht="12.75">
      <c r="A237" s="155"/>
      <c r="B237" s="162"/>
      <c r="C237" s="23" t="s">
        <v>409</v>
      </c>
      <c r="D237" s="26">
        <v>256</v>
      </c>
      <c r="F237" s="155"/>
      <c r="G237" s="160"/>
      <c r="H237" s="22" t="s">
        <v>812</v>
      </c>
      <c r="I237" s="25">
        <v>230</v>
      </c>
    </row>
    <row r="238" spans="1:9" ht="12.75">
      <c r="A238" s="155"/>
      <c r="B238" s="158" t="s">
        <v>410</v>
      </c>
      <c r="C238" s="21" t="s">
        <v>411</v>
      </c>
      <c r="D238" s="24">
        <v>299</v>
      </c>
      <c r="F238" s="155"/>
      <c r="G238" s="160"/>
      <c r="H238" s="21" t="s">
        <v>813</v>
      </c>
      <c r="I238" s="24">
        <v>173</v>
      </c>
    </row>
    <row r="239" spans="1:9" ht="12.75">
      <c r="A239" s="155"/>
      <c r="B239" s="158"/>
      <c r="C239" s="22" t="s">
        <v>412</v>
      </c>
      <c r="D239" s="25">
        <v>199</v>
      </c>
      <c r="F239" s="151"/>
      <c r="G239" s="160"/>
      <c r="H239" s="22" t="s">
        <v>804</v>
      </c>
      <c r="I239" s="25">
        <v>345</v>
      </c>
    </row>
    <row r="240" spans="1:9" ht="12.75">
      <c r="A240" s="155" t="s">
        <v>4</v>
      </c>
      <c r="B240" s="161" t="s">
        <v>413</v>
      </c>
      <c r="C240" s="43" t="s">
        <v>414</v>
      </c>
      <c r="D240" s="44">
        <v>136</v>
      </c>
      <c r="F240" s="155" t="s">
        <v>8</v>
      </c>
      <c r="G240" s="160"/>
      <c r="H240" s="21" t="s">
        <v>805</v>
      </c>
      <c r="I240" s="24">
        <v>206</v>
      </c>
    </row>
    <row r="241" spans="1:9" ht="12.75">
      <c r="A241" s="155"/>
      <c r="B241" s="160"/>
      <c r="C241" s="22" t="s">
        <v>415</v>
      </c>
      <c r="D241" s="25">
        <v>181</v>
      </c>
      <c r="F241" s="155"/>
      <c r="G241" s="157" t="s">
        <v>814</v>
      </c>
      <c r="H241" s="49" t="s">
        <v>815</v>
      </c>
      <c r="I241" s="50">
        <v>278</v>
      </c>
    </row>
    <row r="242" spans="1:9" ht="12.75">
      <c r="A242" s="155"/>
      <c r="B242" s="160"/>
      <c r="C242" s="21" t="s">
        <v>416</v>
      </c>
      <c r="D242" s="24">
        <v>136</v>
      </c>
      <c r="F242" s="155"/>
      <c r="G242" s="158"/>
      <c r="H242" s="21" t="s">
        <v>816</v>
      </c>
      <c r="I242" s="24">
        <v>152</v>
      </c>
    </row>
    <row r="243" spans="1:9" ht="12.75">
      <c r="A243" s="155"/>
      <c r="B243" s="162"/>
      <c r="C243" s="23" t="s">
        <v>417</v>
      </c>
      <c r="D243" s="26">
        <v>159</v>
      </c>
      <c r="F243" s="155"/>
      <c r="G243" s="158"/>
      <c r="H243" s="22" t="s">
        <v>817</v>
      </c>
      <c r="I243" s="25">
        <v>119</v>
      </c>
    </row>
    <row r="244" spans="1:9" ht="12.75">
      <c r="A244" s="155"/>
      <c r="B244" s="158" t="s">
        <v>418</v>
      </c>
      <c r="C244" s="21" t="s">
        <v>419</v>
      </c>
      <c r="D244" s="24">
        <v>250</v>
      </c>
      <c r="F244" s="155"/>
      <c r="G244" s="158"/>
      <c r="H244" s="21" t="s">
        <v>818</v>
      </c>
      <c r="I244" s="24">
        <v>188</v>
      </c>
    </row>
    <row r="245" spans="1:9" ht="12.75">
      <c r="A245" s="155"/>
      <c r="B245" s="158"/>
      <c r="C245" s="22" t="s">
        <v>420</v>
      </c>
      <c r="D245" s="25">
        <v>250</v>
      </c>
      <c r="F245" s="155"/>
      <c r="G245" s="158"/>
      <c r="H245" s="22" t="s">
        <v>819</v>
      </c>
      <c r="I245" s="25">
        <v>110</v>
      </c>
    </row>
    <row r="246" spans="1:9" ht="12.75">
      <c r="A246" s="155"/>
      <c r="B246" s="158"/>
      <c r="C246" s="21" t="s">
        <v>421</v>
      </c>
      <c r="D246" s="24">
        <v>346</v>
      </c>
      <c r="F246" s="155"/>
      <c r="G246" s="158"/>
      <c r="H246" s="21" t="s">
        <v>820</v>
      </c>
      <c r="I246" s="24">
        <v>106</v>
      </c>
    </row>
    <row r="247" spans="1:9" ht="12.75">
      <c r="A247" s="155"/>
      <c r="B247" s="161" t="s">
        <v>422</v>
      </c>
      <c r="C247" s="49" t="s">
        <v>423</v>
      </c>
      <c r="D247" s="50">
        <v>164</v>
      </c>
      <c r="F247" s="155"/>
      <c r="G247" s="158"/>
      <c r="H247" s="22" t="s">
        <v>821</v>
      </c>
      <c r="I247" s="25">
        <v>193</v>
      </c>
    </row>
    <row r="248" spans="1:9" ht="12.75">
      <c r="A248" s="155"/>
      <c r="B248" s="160"/>
      <c r="C248" s="21" t="s">
        <v>424</v>
      </c>
      <c r="D248" s="24">
        <v>164</v>
      </c>
      <c r="F248" s="155"/>
      <c r="G248" s="159"/>
      <c r="H248" s="47" t="s">
        <v>822</v>
      </c>
      <c r="I248" s="48">
        <v>258</v>
      </c>
    </row>
    <row r="249" spans="1:9" ht="12.75">
      <c r="A249" s="155"/>
      <c r="B249" s="160"/>
      <c r="C249" s="22" t="s">
        <v>425</v>
      </c>
      <c r="D249" s="25">
        <v>126</v>
      </c>
      <c r="F249" s="155"/>
      <c r="G249" s="160" t="s">
        <v>823</v>
      </c>
      <c r="H249" s="22" t="s">
        <v>824</v>
      </c>
      <c r="I249" s="25">
        <v>183</v>
      </c>
    </row>
    <row r="250" spans="1:9" ht="12.75">
      <c r="A250" s="155"/>
      <c r="B250" s="160"/>
      <c r="C250" s="21" t="s">
        <v>426</v>
      </c>
      <c r="D250" s="24">
        <v>207</v>
      </c>
      <c r="F250" s="155"/>
      <c r="G250" s="160"/>
      <c r="H250" s="21" t="s">
        <v>825</v>
      </c>
      <c r="I250" s="24">
        <v>330</v>
      </c>
    </row>
    <row r="251" spans="1:9" ht="12.75">
      <c r="A251" s="155"/>
      <c r="B251" s="160"/>
      <c r="C251" s="22" t="s">
        <v>427</v>
      </c>
      <c r="D251" s="25">
        <v>143</v>
      </c>
      <c r="F251" s="155"/>
      <c r="G251" s="160"/>
      <c r="H251" s="22" t="s">
        <v>826</v>
      </c>
      <c r="I251" s="25">
        <v>118</v>
      </c>
    </row>
    <row r="252" spans="1:9" ht="12.75">
      <c r="A252" s="155"/>
      <c r="B252" s="162"/>
      <c r="C252" s="47" t="s">
        <v>428</v>
      </c>
      <c r="D252" s="48">
        <v>104</v>
      </c>
      <c r="F252" s="155"/>
      <c r="G252" s="160"/>
      <c r="H252" s="21" t="s">
        <v>122</v>
      </c>
      <c r="I252" s="24">
        <v>95</v>
      </c>
    </row>
    <row r="253" spans="1:9" ht="12.75">
      <c r="A253" s="155"/>
      <c r="B253" s="45" t="s">
        <v>429</v>
      </c>
      <c r="C253" s="22" t="s">
        <v>429</v>
      </c>
      <c r="D253" s="25">
        <v>118</v>
      </c>
      <c r="F253" s="155"/>
      <c r="G253" s="160"/>
      <c r="H253" s="22" t="s">
        <v>827</v>
      </c>
      <c r="I253" s="25">
        <v>95</v>
      </c>
    </row>
    <row r="254" spans="1:9" ht="12.75">
      <c r="A254" s="155"/>
      <c r="B254" s="161" t="s">
        <v>430</v>
      </c>
      <c r="C254" s="43" t="s">
        <v>431</v>
      </c>
      <c r="D254" s="44">
        <v>220</v>
      </c>
      <c r="F254" s="155"/>
      <c r="G254" s="157" t="s">
        <v>828</v>
      </c>
      <c r="H254" s="43" t="s">
        <v>829</v>
      </c>
      <c r="I254" s="44">
        <v>120</v>
      </c>
    </row>
    <row r="255" spans="1:9" ht="12.75">
      <c r="A255" s="155"/>
      <c r="B255" s="160"/>
      <c r="C255" s="22" t="s">
        <v>432</v>
      </c>
      <c r="D255" s="25">
        <v>210</v>
      </c>
      <c r="F255" s="155"/>
      <c r="G255" s="158"/>
      <c r="H255" s="22" t="s">
        <v>830</v>
      </c>
      <c r="I255" s="25">
        <v>92</v>
      </c>
    </row>
    <row r="256" spans="1:9" ht="12.75">
      <c r="A256" s="155"/>
      <c r="B256" s="160"/>
      <c r="C256" s="21" t="s">
        <v>433</v>
      </c>
      <c r="D256" s="24">
        <v>203</v>
      </c>
      <c r="F256" s="155"/>
      <c r="G256" s="158"/>
      <c r="H256" s="21" t="s">
        <v>831</v>
      </c>
      <c r="I256" s="24">
        <v>166</v>
      </c>
    </row>
    <row r="257" spans="1:9" ht="12.75">
      <c r="A257" s="155"/>
      <c r="B257" s="160"/>
      <c r="C257" s="22" t="s">
        <v>434</v>
      </c>
      <c r="D257" s="25">
        <v>340</v>
      </c>
      <c r="F257" s="155"/>
      <c r="G257" s="158"/>
      <c r="H257" s="22" t="s">
        <v>832</v>
      </c>
      <c r="I257" s="25">
        <v>172</v>
      </c>
    </row>
    <row r="258" spans="1:9" ht="12.75">
      <c r="A258" s="155"/>
      <c r="B258" s="160"/>
      <c r="C258" s="21" t="s">
        <v>435</v>
      </c>
      <c r="D258" s="24">
        <v>285</v>
      </c>
      <c r="F258" s="155"/>
      <c r="G258" s="158"/>
      <c r="H258" s="21" t="s">
        <v>833</v>
      </c>
      <c r="I258" s="24">
        <v>260</v>
      </c>
    </row>
    <row r="259" spans="1:9" ht="12.75">
      <c r="A259" s="155"/>
      <c r="B259" s="160"/>
      <c r="C259" s="22" t="s">
        <v>436</v>
      </c>
      <c r="D259" s="25">
        <v>330</v>
      </c>
      <c r="F259" s="155"/>
      <c r="G259" s="158"/>
      <c r="H259" s="22" t="s">
        <v>834</v>
      </c>
      <c r="I259" s="25">
        <v>332</v>
      </c>
    </row>
    <row r="260" spans="1:9" ht="12.75">
      <c r="A260" s="155"/>
      <c r="B260" s="160"/>
      <c r="C260" s="21" t="s">
        <v>437</v>
      </c>
      <c r="D260" s="24">
        <v>324</v>
      </c>
      <c r="F260" s="155"/>
      <c r="G260" s="158"/>
      <c r="H260" s="21" t="s">
        <v>835</v>
      </c>
      <c r="I260" s="24">
        <v>332</v>
      </c>
    </row>
    <row r="261" spans="1:9" ht="12.75">
      <c r="A261" s="156"/>
      <c r="B261" s="162"/>
      <c r="C261" s="23" t="s">
        <v>16</v>
      </c>
      <c r="D261" s="26">
        <v>90</v>
      </c>
      <c r="F261" s="155"/>
      <c r="G261" s="159"/>
      <c r="H261" s="23" t="s">
        <v>836</v>
      </c>
      <c r="I261" s="26">
        <v>310</v>
      </c>
    </row>
    <row r="262" spans="1:9" ht="12.75">
      <c r="A262" s="154" t="s">
        <v>5</v>
      </c>
      <c r="B262" s="157" t="s">
        <v>961</v>
      </c>
      <c r="C262" s="43" t="s">
        <v>438</v>
      </c>
      <c r="D262" s="44">
        <v>127</v>
      </c>
      <c r="F262" s="155"/>
      <c r="G262" s="160" t="s">
        <v>837</v>
      </c>
      <c r="H262" s="21" t="s">
        <v>838</v>
      </c>
      <c r="I262" s="24">
        <v>141</v>
      </c>
    </row>
    <row r="263" spans="1:9" ht="12.75">
      <c r="A263" s="155"/>
      <c r="B263" s="158"/>
      <c r="C263" s="22" t="s">
        <v>439</v>
      </c>
      <c r="D263" s="25">
        <v>127</v>
      </c>
      <c r="F263" s="155"/>
      <c r="G263" s="160"/>
      <c r="H263" s="22" t="s">
        <v>839</v>
      </c>
      <c r="I263" s="25">
        <v>141</v>
      </c>
    </row>
    <row r="264" spans="1:9" ht="12.75">
      <c r="A264" s="155"/>
      <c r="B264" s="158"/>
      <c r="C264" s="21" t="s">
        <v>128</v>
      </c>
      <c r="D264" s="24">
        <v>127</v>
      </c>
      <c r="F264" s="155"/>
      <c r="G264" s="160"/>
      <c r="H264" s="21" t="s">
        <v>840</v>
      </c>
      <c r="I264" s="24">
        <v>197</v>
      </c>
    </row>
    <row r="265" spans="1:9" ht="12.75">
      <c r="A265" s="155"/>
      <c r="B265" s="139" t="s">
        <v>440</v>
      </c>
      <c r="C265" s="140" t="s">
        <v>440</v>
      </c>
      <c r="D265" s="141">
        <v>282</v>
      </c>
      <c r="F265" s="155"/>
      <c r="G265" s="160"/>
      <c r="H265" s="22" t="s">
        <v>841</v>
      </c>
      <c r="I265" s="25">
        <v>302</v>
      </c>
    </row>
    <row r="266" spans="1:9" ht="12.75">
      <c r="A266" s="155"/>
      <c r="B266" s="158" t="s">
        <v>441</v>
      </c>
      <c r="C266" s="21" t="s">
        <v>442</v>
      </c>
      <c r="D266" s="24">
        <v>152</v>
      </c>
      <c r="F266" s="155"/>
      <c r="G266" s="157" t="s">
        <v>842</v>
      </c>
      <c r="H266" s="43" t="s">
        <v>843</v>
      </c>
      <c r="I266" s="44">
        <v>183</v>
      </c>
    </row>
    <row r="267" spans="1:9" ht="12.75">
      <c r="A267" s="155"/>
      <c r="B267" s="158"/>
      <c r="C267" s="22" t="s">
        <v>443</v>
      </c>
      <c r="D267" s="25">
        <v>126</v>
      </c>
      <c r="F267" s="155"/>
      <c r="G267" s="159"/>
      <c r="H267" s="23" t="s">
        <v>844</v>
      </c>
      <c r="I267" s="26">
        <v>166</v>
      </c>
    </row>
    <row r="268" spans="1:9" ht="12.75">
      <c r="A268" s="155"/>
      <c r="B268" s="158"/>
      <c r="C268" s="21" t="s">
        <v>444</v>
      </c>
      <c r="D268" s="24">
        <v>122</v>
      </c>
      <c r="F268" s="155"/>
      <c r="G268" s="160" t="s">
        <v>845</v>
      </c>
      <c r="H268" s="21" t="s">
        <v>846</v>
      </c>
      <c r="I268" s="24">
        <v>444</v>
      </c>
    </row>
    <row r="269" spans="1:9" ht="12.75">
      <c r="A269" s="155"/>
      <c r="B269" s="158"/>
      <c r="C269" s="22" t="s">
        <v>445</v>
      </c>
      <c r="D269" s="25">
        <v>163</v>
      </c>
      <c r="F269" s="155"/>
      <c r="G269" s="160"/>
      <c r="H269" s="22" t="s">
        <v>847</v>
      </c>
      <c r="I269" s="25">
        <v>144</v>
      </c>
    </row>
    <row r="270" spans="1:9" ht="12.75">
      <c r="A270" s="155"/>
      <c r="B270" s="158"/>
      <c r="C270" s="21" t="s">
        <v>446</v>
      </c>
      <c r="D270" s="24">
        <v>156</v>
      </c>
      <c r="F270" s="155"/>
      <c r="G270" s="160"/>
      <c r="H270" s="21" t="s">
        <v>848</v>
      </c>
      <c r="I270" s="24">
        <v>144</v>
      </c>
    </row>
    <row r="271" spans="1:9" ht="12.75">
      <c r="A271" s="155"/>
      <c r="B271" s="158"/>
      <c r="C271" s="22" t="s">
        <v>447</v>
      </c>
      <c r="D271" s="25">
        <v>150</v>
      </c>
      <c r="F271" s="155"/>
      <c r="G271" s="160"/>
      <c r="H271" s="22" t="s">
        <v>849</v>
      </c>
      <c r="I271" s="25">
        <v>167</v>
      </c>
    </row>
    <row r="272" spans="1:9" ht="12.75">
      <c r="A272" s="155"/>
      <c r="B272" s="139" t="s">
        <v>448</v>
      </c>
      <c r="C272" s="143" t="s">
        <v>97</v>
      </c>
      <c r="D272" s="144">
        <v>200</v>
      </c>
      <c r="F272" s="155"/>
      <c r="G272" s="160"/>
      <c r="H272" s="21" t="s">
        <v>850</v>
      </c>
      <c r="I272" s="24">
        <v>138</v>
      </c>
    </row>
    <row r="273" spans="1:9" ht="12.75">
      <c r="A273" s="155"/>
      <c r="B273" s="45" t="s">
        <v>449</v>
      </c>
      <c r="C273" s="22" t="s">
        <v>449</v>
      </c>
      <c r="D273" s="25">
        <v>800</v>
      </c>
      <c r="F273" s="155"/>
      <c r="G273" s="160"/>
      <c r="H273" s="22" t="s">
        <v>851</v>
      </c>
      <c r="I273" s="25">
        <v>242</v>
      </c>
    </row>
    <row r="274" spans="1:9" ht="12.75">
      <c r="A274" s="155"/>
      <c r="B274" s="161" t="s">
        <v>450</v>
      </c>
      <c r="C274" s="43" t="s">
        <v>451</v>
      </c>
      <c r="D274" s="44">
        <v>264</v>
      </c>
      <c r="F274" s="155"/>
      <c r="G274" s="160"/>
      <c r="H274" s="21" t="s">
        <v>123</v>
      </c>
      <c r="I274" s="24">
        <v>115</v>
      </c>
    </row>
    <row r="275" spans="1:9" ht="12.75">
      <c r="A275" s="155"/>
      <c r="B275" s="160"/>
      <c r="C275" s="22" t="s">
        <v>452</v>
      </c>
      <c r="D275" s="25">
        <v>246</v>
      </c>
      <c r="F275" s="155"/>
      <c r="G275" s="157" t="s">
        <v>852</v>
      </c>
      <c r="H275" s="49" t="s">
        <v>853</v>
      </c>
      <c r="I275" s="50">
        <v>218</v>
      </c>
    </row>
    <row r="276" spans="1:9" ht="12.75">
      <c r="A276" s="155"/>
      <c r="B276" s="160"/>
      <c r="C276" s="21" t="s">
        <v>127</v>
      </c>
      <c r="D276" s="24">
        <v>135</v>
      </c>
      <c r="F276" s="155"/>
      <c r="G276" s="158"/>
      <c r="H276" s="21" t="s">
        <v>854</v>
      </c>
      <c r="I276" s="24">
        <v>121</v>
      </c>
    </row>
    <row r="277" spans="1:9" ht="12.75">
      <c r="A277" s="155"/>
      <c r="B277" s="160"/>
      <c r="C277" s="22" t="s">
        <v>453</v>
      </c>
      <c r="D277" s="25">
        <v>135</v>
      </c>
      <c r="F277" s="155"/>
      <c r="G277" s="158"/>
      <c r="H277" s="22" t="s">
        <v>855</v>
      </c>
      <c r="I277" s="25">
        <v>116</v>
      </c>
    </row>
    <row r="278" spans="1:9" ht="12.75">
      <c r="A278" s="155"/>
      <c r="B278" s="160"/>
      <c r="C278" s="21" t="s">
        <v>454</v>
      </c>
      <c r="D278" s="24">
        <v>196</v>
      </c>
      <c r="F278" s="155"/>
      <c r="G278" s="158"/>
      <c r="H278" s="21" t="s">
        <v>856</v>
      </c>
      <c r="I278" s="24">
        <v>97</v>
      </c>
    </row>
    <row r="279" spans="1:9" ht="12.75">
      <c r="A279" s="155"/>
      <c r="B279" s="160"/>
      <c r="C279" s="22" t="s">
        <v>455</v>
      </c>
      <c r="D279" s="25">
        <v>135</v>
      </c>
      <c r="F279" s="155"/>
      <c r="G279" s="158"/>
      <c r="H279" s="22" t="s">
        <v>857</v>
      </c>
      <c r="I279" s="25">
        <v>216</v>
      </c>
    </row>
    <row r="280" spans="1:9" ht="12.75">
      <c r="A280" s="155"/>
      <c r="B280" s="160"/>
      <c r="C280" s="21" t="s">
        <v>456</v>
      </c>
      <c r="D280" s="24">
        <v>130</v>
      </c>
      <c r="F280" s="155"/>
      <c r="G280" s="159"/>
      <c r="H280" s="47" t="s">
        <v>858</v>
      </c>
      <c r="I280" s="48">
        <v>220</v>
      </c>
    </row>
    <row r="281" spans="1:9" ht="12.75">
      <c r="A281" s="155"/>
      <c r="B281" s="160"/>
      <c r="C281" s="22" t="s">
        <v>457</v>
      </c>
      <c r="D281" s="25">
        <v>130</v>
      </c>
      <c r="F281" s="155"/>
      <c r="G281" s="160" t="s">
        <v>859</v>
      </c>
      <c r="H281" s="22" t="s">
        <v>860</v>
      </c>
      <c r="I281" s="25">
        <v>147</v>
      </c>
    </row>
    <row r="282" spans="1:9" ht="12.75">
      <c r="A282" s="155"/>
      <c r="B282" s="160"/>
      <c r="C282" s="21" t="s">
        <v>458</v>
      </c>
      <c r="D282" s="24">
        <v>130</v>
      </c>
      <c r="F282" s="155"/>
      <c r="G282" s="160"/>
      <c r="H282" s="21" t="s">
        <v>861</v>
      </c>
      <c r="I282" s="24">
        <v>212</v>
      </c>
    </row>
    <row r="283" spans="1:9" ht="12.75">
      <c r="A283" s="155"/>
      <c r="B283" s="162"/>
      <c r="C283" s="23" t="s">
        <v>459</v>
      </c>
      <c r="D283" s="26">
        <v>126</v>
      </c>
      <c r="F283" s="155"/>
      <c r="G283" s="160"/>
      <c r="H283" s="22" t="s">
        <v>862</v>
      </c>
      <c r="I283" s="25">
        <v>147</v>
      </c>
    </row>
    <row r="284" spans="1:9" ht="12.75">
      <c r="A284" s="155"/>
      <c r="B284" s="158" t="s">
        <v>460</v>
      </c>
      <c r="C284" s="21" t="s">
        <v>461</v>
      </c>
      <c r="D284" s="24">
        <v>193</v>
      </c>
      <c r="F284" s="155"/>
      <c r="G284" s="160"/>
      <c r="H284" s="21" t="s">
        <v>863</v>
      </c>
      <c r="I284" s="24">
        <v>147</v>
      </c>
    </row>
    <row r="285" spans="1:9" ht="12.75">
      <c r="A285" s="155"/>
      <c r="B285" s="158"/>
      <c r="C285" s="22" t="s">
        <v>462</v>
      </c>
      <c r="D285" s="25">
        <v>154</v>
      </c>
      <c r="F285" s="155"/>
      <c r="G285" s="160"/>
      <c r="H285" s="22" t="s">
        <v>864</v>
      </c>
      <c r="I285" s="25">
        <v>147</v>
      </c>
    </row>
    <row r="286" spans="1:9" ht="12.75">
      <c r="A286" s="155"/>
      <c r="B286" s="158"/>
      <c r="C286" s="21" t="s">
        <v>463</v>
      </c>
      <c r="D286" s="24">
        <v>186</v>
      </c>
      <c r="F286" s="155"/>
      <c r="G286" s="160"/>
      <c r="H286" s="21" t="s">
        <v>865</v>
      </c>
      <c r="I286" s="24">
        <v>243</v>
      </c>
    </row>
    <row r="287" spans="1:9" ht="12.75">
      <c r="A287" s="155"/>
      <c r="B287" s="158"/>
      <c r="C287" s="22" t="s">
        <v>464</v>
      </c>
      <c r="D287" s="25">
        <v>155</v>
      </c>
      <c r="F287" s="155"/>
      <c r="G287" s="158" t="s">
        <v>866</v>
      </c>
      <c r="H287" s="22" t="s">
        <v>867</v>
      </c>
      <c r="I287" s="25">
        <v>190</v>
      </c>
    </row>
    <row r="288" spans="1:9" ht="12.75">
      <c r="A288" s="155"/>
      <c r="B288" s="158"/>
      <c r="C288" s="21" t="s">
        <v>465</v>
      </c>
      <c r="D288" s="24">
        <v>155</v>
      </c>
      <c r="F288" s="155"/>
      <c r="G288" s="158"/>
      <c r="H288" s="21" t="s">
        <v>868</v>
      </c>
      <c r="I288" s="24">
        <v>161</v>
      </c>
    </row>
    <row r="289" spans="1:9" ht="12.75">
      <c r="A289" s="155"/>
      <c r="B289" s="158"/>
      <c r="C289" s="22" t="s">
        <v>466</v>
      </c>
      <c r="D289" s="25">
        <v>187</v>
      </c>
      <c r="F289" s="155"/>
      <c r="G289" s="158"/>
      <c r="H289" s="22" t="s">
        <v>869</v>
      </c>
      <c r="I289" s="25">
        <v>111</v>
      </c>
    </row>
    <row r="290" spans="1:9" ht="12.75">
      <c r="A290" s="155"/>
      <c r="B290" s="158"/>
      <c r="C290" s="21" t="s">
        <v>467</v>
      </c>
      <c r="D290" s="24">
        <v>158</v>
      </c>
      <c r="F290" s="155"/>
      <c r="G290" s="158"/>
      <c r="H290" s="21" t="s">
        <v>106</v>
      </c>
      <c r="I290" s="24">
        <v>120</v>
      </c>
    </row>
    <row r="291" spans="1:9" ht="12.75">
      <c r="A291" s="156"/>
      <c r="B291" s="159"/>
      <c r="C291" s="23" t="s">
        <v>468</v>
      </c>
      <c r="D291" s="26">
        <v>190</v>
      </c>
      <c r="F291" s="155"/>
      <c r="G291" s="46" t="s">
        <v>870</v>
      </c>
      <c r="H291" s="22" t="s">
        <v>870</v>
      </c>
      <c r="I291" s="25">
        <v>271</v>
      </c>
    </row>
    <row r="292" spans="1:9" ht="12.75">
      <c r="A292" s="154" t="s">
        <v>6</v>
      </c>
      <c r="B292" s="51" t="s">
        <v>469</v>
      </c>
      <c r="C292" s="43" t="s">
        <v>469</v>
      </c>
      <c r="D292" s="44">
        <v>95</v>
      </c>
      <c r="F292" s="155"/>
      <c r="G292" s="142" t="s">
        <v>871</v>
      </c>
      <c r="H292" s="143" t="s">
        <v>871</v>
      </c>
      <c r="I292" s="144">
        <v>242</v>
      </c>
    </row>
    <row r="293" spans="1:9" ht="12.75">
      <c r="A293" s="155"/>
      <c r="B293" s="157" t="s">
        <v>470</v>
      </c>
      <c r="C293" s="49" t="s">
        <v>471</v>
      </c>
      <c r="D293" s="50">
        <v>129</v>
      </c>
      <c r="F293" s="155"/>
      <c r="G293" s="160" t="s">
        <v>872</v>
      </c>
      <c r="H293" s="22" t="s">
        <v>873</v>
      </c>
      <c r="I293" s="25">
        <v>251</v>
      </c>
    </row>
    <row r="294" spans="1:9" ht="12.75">
      <c r="A294" s="155"/>
      <c r="B294" s="158"/>
      <c r="C294" s="21" t="s">
        <v>472</v>
      </c>
      <c r="D294" s="24">
        <v>311</v>
      </c>
      <c r="F294" s="155"/>
      <c r="G294" s="160"/>
      <c r="H294" s="21" t="s">
        <v>874</v>
      </c>
      <c r="I294" s="24">
        <v>240</v>
      </c>
    </row>
    <row r="295" spans="1:9" ht="12.75">
      <c r="A295" s="155"/>
      <c r="B295" s="158"/>
      <c r="C295" s="22" t="s">
        <v>473</v>
      </c>
      <c r="D295" s="25">
        <v>325</v>
      </c>
      <c r="F295" s="155"/>
      <c r="G295" s="160"/>
      <c r="H295" s="22" t="s">
        <v>875</v>
      </c>
      <c r="I295" s="25">
        <v>373</v>
      </c>
    </row>
    <row r="296" spans="1:9" ht="12.75">
      <c r="A296" s="155"/>
      <c r="B296" s="159"/>
      <c r="C296" s="47" t="s">
        <v>474</v>
      </c>
      <c r="D296" s="48">
        <v>194</v>
      </c>
      <c r="F296" s="155"/>
      <c r="G296" s="160"/>
      <c r="H296" s="21" t="s">
        <v>876</v>
      </c>
      <c r="I296" s="24">
        <v>240</v>
      </c>
    </row>
    <row r="297" spans="1:9" ht="12.75">
      <c r="A297" s="155"/>
      <c r="B297" s="160" t="s">
        <v>475</v>
      </c>
      <c r="C297" s="22" t="s">
        <v>476</v>
      </c>
      <c r="D297" s="25">
        <v>264</v>
      </c>
      <c r="F297" s="155"/>
      <c r="G297" s="160"/>
      <c r="H297" s="22" t="s">
        <v>877</v>
      </c>
      <c r="I297" s="25">
        <v>193</v>
      </c>
    </row>
    <row r="298" spans="1:9" ht="12.75">
      <c r="A298" s="155"/>
      <c r="B298" s="160"/>
      <c r="C298" s="21" t="s">
        <v>477</v>
      </c>
      <c r="D298" s="24">
        <v>264</v>
      </c>
      <c r="F298" s="155"/>
      <c r="G298" s="157" t="s">
        <v>878</v>
      </c>
      <c r="H298" s="43" t="s">
        <v>879</v>
      </c>
      <c r="I298" s="44">
        <v>220</v>
      </c>
    </row>
    <row r="299" spans="1:9" ht="12.75">
      <c r="A299" s="155" t="s">
        <v>6</v>
      </c>
      <c r="B299" s="157" t="s">
        <v>478</v>
      </c>
      <c r="C299" s="49" t="s">
        <v>479</v>
      </c>
      <c r="D299" s="50">
        <v>223</v>
      </c>
      <c r="F299" s="155" t="s">
        <v>8</v>
      </c>
      <c r="G299" s="158"/>
      <c r="H299" s="22" t="s">
        <v>880</v>
      </c>
      <c r="I299" s="25">
        <v>211</v>
      </c>
    </row>
    <row r="300" spans="1:9" ht="12.75">
      <c r="A300" s="155"/>
      <c r="B300" s="158"/>
      <c r="C300" s="21" t="s">
        <v>480</v>
      </c>
      <c r="D300" s="24">
        <v>182</v>
      </c>
      <c r="F300" s="155"/>
      <c r="G300" s="159"/>
      <c r="H300" s="47" t="s">
        <v>881</v>
      </c>
      <c r="I300" s="48">
        <v>140</v>
      </c>
    </row>
    <row r="301" spans="1:9" ht="12.75">
      <c r="A301" s="155"/>
      <c r="B301" s="158"/>
      <c r="C301" s="22" t="s">
        <v>481</v>
      </c>
      <c r="D301" s="25">
        <v>208</v>
      </c>
      <c r="F301" s="155"/>
      <c r="G301" s="160" t="s">
        <v>882</v>
      </c>
      <c r="H301" s="22" t="s">
        <v>883</v>
      </c>
      <c r="I301" s="25">
        <v>237</v>
      </c>
    </row>
    <row r="302" spans="1:9" ht="12.75">
      <c r="A302" s="155"/>
      <c r="B302" s="158"/>
      <c r="C302" s="21" t="s">
        <v>482</v>
      </c>
      <c r="D302" s="24">
        <v>216</v>
      </c>
      <c r="F302" s="155"/>
      <c r="G302" s="160"/>
      <c r="H302" s="21" t="s">
        <v>884</v>
      </c>
      <c r="I302" s="24">
        <v>298</v>
      </c>
    </row>
    <row r="303" spans="1:9" ht="12.75">
      <c r="A303" s="155"/>
      <c r="B303" s="158"/>
      <c r="C303" s="22" t="s">
        <v>483</v>
      </c>
      <c r="D303" s="25">
        <v>224</v>
      </c>
      <c r="F303" s="155"/>
      <c r="G303" s="160"/>
      <c r="H303" s="22" t="s">
        <v>885</v>
      </c>
      <c r="I303" s="25">
        <v>354</v>
      </c>
    </row>
    <row r="304" spans="1:9" ht="12.75">
      <c r="A304" s="155"/>
      <c r="B304" s="159"/>
      <c r="C304" s="47" t="s">
        <v>484</v>
      </c>
      <c r="D304" s="48">
        <v>245</v>
      </c>
      <c r="F304" s="155"/>
      <c r="G304" s="160"/>
      <c r="H304" s="21" t="s">
        <v>886</v>
      </c>
      <c r="I304" s="24">
        <v>354</v>
      </c>
    </row>
    <row r="305" spans="1:9" ht="12.75">
      <c r="A305" s="155"/>
      <c r="B305" s="46" t="s">
        <v>485</v>
      </c>
      <c r="C305" s="22" t="s">
        <v>485</v>
      </c>
      <c r="D305" s="25">
        <v>85</v>
      </c>
      <c r="F305" s="155"/>
      <c r="G305" s="160"/>
      <c r="H305" s="22" t="s">
        <v>887</v>
      </c>
      <c r="I305" s="25">
        <v>327</v>
      </c>
    </row>
    <row r="306" spans="1:9" ht="12.75">
      <c r="A306" s="155"/>
      <c r="B306" s="142" t="s">
        <v>131</v>
      </c>
      <c r="C306" s="143" t="s">
        <v>131</v>
      </c>
      <c r="D306" s="144">
        <v>95</v>
      </c>
      <c r="F306" s="155"/>
      <c r="G306" s="157" t="s">
        <v>888</v>
      </c>
      <c r="H306" s="43" t="s">
        <v>889</v>
      </c>
      <c r="I306" s="44">
        <v>246</v>
      </c>
    </row>
    <row r="307" spans="1:9" ht="12.75">
      <c r="A307" s="155"/>
      <c r="B307" s="46" t="s">
        <v>486</v>
      </c>
      <c r="C307" s="22" t="s">
        <v>486</v>
      </c>
      <c r="D307" s="25">
        <v>148</v>
      </c>
      <c r="F307" s="155"/>
      <c r="G307" s="158"/>
      <c r="H307" s="22" t="s">
        <v>891</v>
      </c>
      <c r="I307" s="25">
        <v>291</v>
      </c>
    </row>
    <row r="308" spans="1:9" ht="12.75">
      <c r="A308" s="155"/>
      <c r="B308" s="157" t="s">
        <v>487</v>
      </c>
      <c r="C308" s="43" t="s">
        <v>488</v>
      </c>
      <c r="D308" s="44">
        <v>624</v>
      </c>
      <c r="F308" s="155"/>
      <c r="G308" s="158"/>
      <c r="H308" s="21" t="s">
        <v>892</v>
      </c>
      <c r="I308" s="24">
        <v>298</v>
      </c>
    </row>
    <row r="309" spans="1:9" ht="12.75">
      <c r="A309" s="155"/>
      <c r="B309" s="159"/>
      <c r="C309" s="23" t="s">
        <v>489</v>
      </c>
      <c r="D309" s="26">
        <v>289</v>
      </c>
      <c r="F309" s="155"/>
      <c r="G309" s="158"/>
      <c r="H309" s="22" t="s">
        <v>893</v>
      </c>
      <c r="I309" s="25">
        <v>351</v>
      </c>
    </row>
    <row r="310" spans="1:9" ht="12.75">
      <c r="A310" s="155"/>
      <c r="B310" s="160" t="s">
        <v>490</v>
      </c>
      <c r="C310" s="21" t="s">
        <v>491</v>
      </c>
      <c r="D310" s="24">
        <v>159</v>
      </c>
      <c r="F310" s="155"/>
      <c r="G310" s="158"/>
      <c r="H310" s="21" t="s">
        <v>894</v>
      </c>
      <c r="I310" s="24">
        <v>219</v>
      </c>
    </row>
    <row r="311" spans="1:9" ht="12.75">
      <c r="A311" s="155"/>
      <c r="B311" s="160"/>
      <c r="C311" s="22" t="s">
        <v>109</v>
      </c>
      <c r="D311" s="25">
        <v>161</v>
      </c>
      <c r="F311" s="155"/>
      <c r="G311" s="158"/>
      <c r="H311" s="22" t="s">
        <v>895</v>
      </c>
      <c r="I311" s="25">
        <v>183</v>
      </c>
    </row>
    <row r="312" spans="1:9" ht="12.75">
      <c r="A312" s="155"/>
      <c r="B312" s="160"/>
      <c r="C312" s="21" t="s">
        <v>492</v>
      </c>
      <c r="D312" s="24">
        <v>191</v>
      </c>
      <c r="F312" s="155"/>
      <c r="G312" s="158"/>
      <c r="H312" s="21" t="s">
        <v>896</v>
      </c>
      <c r="I312" s="24">
        <v>246</v>
      </c>
    </row>
    <row r="313" spans="1:9" ht="12.75">
      <c r="A313" s="155"/>
      <c r="B313" s="160"/>
      <c r="C313" s="22" t="s">
        <v>493</v>
      </c>
      <c r="D313" s="25">
        <v>191</v>
      </c>
      <c r="F313" s="155"/>
      <c r="G313" s="158"/>
      <c r="H313" s="22" t="s">
        <v>897</v>
      </c>
      <c r="I313" s="25">
        <v>130</v>
      </c>
    </row>
    <row r="314" spans="1:9" ht="12.75">
      <c r="A314" s="155"/>
      <c r="B314" s="157" t="s">
        <v>494</v>
      </c>
      <c r="C314" s="43" t="s">
        <v>495</v>
      </c>
      <c r="D314" s="44">
        <v>738</v>
      </c>
      <c r="F314" s="155"/>
      <c r="G314" s="158"/>
      <c r="H314" s="21" t="s">
        <v>898</v>
      </c>
      <c r="I314" s="24">
        <v>116</v>
      </c>
    </row>
    <row r="315" spans="1:9" ht="12.75">
      <c r="A315" s="155"/>
      <c r="B315" s="159"/>
      <c r="C315" s="23" t="s">
        <v>496</v>
      </c>
      <c r="D315" s="26">
        <v>304</v>
      </c>
      <c r="F315" s="155"/>
      <c r="G315" s="159"/>
      <c r="H315" s="23" t="s">
        <v>890</v>
      </c>
      <c r="I315" s="26">
        <v>146</v>
      </c>
    </row>
    <row r="316" spans="1:9" ht="12.75">
      <c r="A316" s="155"/>
      <c r="B316" s="160" t="s">
        <v>497</v>
      </c>
      <c r="C316" s="21" t="s">
        <v>498</v>
      </c>
      <c r="D316" s="24">
        <v>150</v>
      </c>
      <c r="F316" s="155"/>
      <c r="G316" s="160" t="s">
        <v>899</v>
      </c>
      <c r="H316" s="21" t="s">
        <v>900</v>
      </c>
      <c r="I316" s="24">
        <v>211</v>
      </c>
    </row>
    <row r="317" spans="1:9" ht="12.75">
      <c r="A317" s="155"/>
      <c r="B317" s="160"/>
      <c r="C317" s="22" t="s">
        <v>499</v>
      </c>
      <c r="D317" s="25">
        <v>209</v>
      </c>
      <c r="F317" s="155"/>
      <c r="G317" s="160"/>
      <c r="H317" s="22" t="s">
        <v>902</v>
      </c>
      <c r="I317" s="25">
        <v>294</v>
      </c>
    </row>
    <row r="318" spans="1:9" ht="12.75">
      <c r="A318" s="155"/>
      <c r="B318" s="160"/>
      <c r="C318" s="21" t="s">
        <v>500</v>
      </c>
      <c r="D318" s="24">
        <v>150</v>
      </c>
      <c r="F318" s="155"/>
      <c r="G318" s="160"/>
      <c r="H318" s="21" t="s">
        <v>903</v>
      </c>
      <c r="I318" s="24">
        <v>217</v>
      </c>
    </row>
    <row r="319" spans="1:9" ht="12.75">
      <c r="A319" s="155"/>
      <c r="B319" s="160"/>
      <c r="C319" s="22" t="s">
        <v>501</v>
      </c>
      <c r="D319" s="25">
        <v>155</v>
      </c>
      <c r="F319" s="155"/>
      <c r="G319" s="160"/>
      <c r="H319" s="22" t="s">
        <v>904</v>
      </c>
      <c r="I319" s="25">
        <v>218</v>
      </c>
    </row>
    <row r="320" spans="1:9" ht="12.75">
      <c r="A320" s="155"/>
      <c r="B320" s="157" t="s">
        <v>502</v>
      </c>
      <c r="C320" s="43" t="s">
        <v>503</v>
      </c>
      <c r="D320" s="44">
        <v>304</v>
      </c>
      <c r="F320" s="155"/>
      <c r="G320" s="160"/>
      <c r="H320" s="21" t="s">
        <v>905</v>
      </c>
      <c r="I320" s="24">
        <v>170</v>
      </c>
    </row>
    <row r="321" spans="1:9" ht="12.75">
      <c r="A321" s="155"/>
      <c r="B321" s="158"/>
      <c r="C321" s="22" t="s">
        <v>504</v>
      </c>
      <c r="D321" s="25">
        <v>306</v>
      </c>
      <c r="F321" s="155"/>
      <c r="G321" s="160"/>
      <c r="H321" s="22" t="s">
        <v>906</v>
      </c>
      <c r="I321" s="25">
        <v>201</v>
      </c>
    </row>
    <row r="322" spans="1:9" ht="12.75">
      <c r="A322" s="155"/>
      <c r="B322" s="159"/>
      <c r="C322" s="47" t="s">
        <v>505</v>
      </c>
      <c r="D322" s="48">
        <v>309</v>
      </c>
      <c r="F322" s="155"/>
      <c r="G322" s="160"/>
      <c r="H322" s="21" t="s">
        <v>907</v>
      </c>
      <c r="I322" s="24">
        <v>223</v>
      </c>
    </row>
    <row r="323" spans="1:9" ht="12.75">
      <c r="A323" s="155"/>
      <c r="B323" s="46" t="s">
        <v>506</v>
      </c>
      <c r="C323" s="22" t="s">
        <v>100</v>
      </c>
      <c r="D323" s="25">
        <v>46</v>
      </c>
      <c r="F323" s="155"/>
      <c r="G323" s="160"/>
      <c r="H323" s="22" t="s">
        <v>908</v>
      </c>
      <c r="I323" s="25">
        <v>197</v>
      </c>
    </row>
    <row r="324" spans="1:9" ht="12.75">
      <c r="A324" s="155"/>
      <c r="B324" s="157" t="s">
        <v>507</v>
      </c>
      <c r="C324" s="43" t="s">
        <v>508</v>
      </c>
      <c r="D324" s="44">
        <v>140</v>
      </c>
      <c r="F324" s="155"/>
      <c r="G324" s="160"/>
      <c r="H324" s="21" t="s">
        <v>909</v>
      </c>
      <c r="I324" s="24">
        <v>125</v>
      </c>
    </row>
    <row r="325" spans="1:9" ht="12.75">
      <c r="A325" s="155"/>
      <c r="B325" s="158"/>
      <c r="C325" s="22" t="s">
        <v>509</v>
      </c>
      <c r="D325" s="25">
        <v>258</v>
      </c>
      <c r="F325" s="155"/>
      <c r="G325" s="160"/>
      <c r="H325" s="22" t="s">
        <v>901</v>
      </c>
      <c r="I325" s="25">
        <v>119</v>
      </c>
    </row>
    <row r="326" spans="1:9" ht="12.75">
      <c r="A326" s="155"/>
      <c r="B326" s="158"/>
      <c r="C326" s="21" t="s">
        <v>510</v>
      </c>
      <c r="D326" s="24">
        <v>267</v>
      </c>
      <c r="F326" s="155"/>
      <c r="G326" s="157" t="s">
        <v>910</v>
      </c>
      <c r="H326" s="43" t="s">
        <v>911</v>
      </c>
      <c r="I326" s="44">
        <v>154</v>
      </c>
    </row>
    <row r="327" spans="1:9" ht="12.75">
      <c r="A327" s="155"/>
      <c r="B327" s="159"/>
      <c r="C327" s="23" t="s">
        <v>511</v>
      </c>
      <c r="D327" s="26">
        <v>149</v>
      </c>
      <c r="F327" s="155"/>
      <c r="G327" s="159"/>
      <c r="H327" s="23" t="s">
        <v>912</v>
      </c>
      <c r="I327" s="26">
        <v>127</v>
      </c>
    </row>
    <row r="328" spans="1:9" ht="12.75">
      <c r="A328" s="155"/>
      <c r="B328" s="160" t="s">
        <v>512</v>
      </c>
      <c r="C328" s="21" t="s">
        <v>513</v>
      </c>
      <c r="D328" s="24">
        <v>192</v>
      </c>
      <c r="F328" s="155"/>
      <c r="G328" s="160" t="s">
        <v>913</v>
      </c>
      <c r="H328" s="21" t="s">
        <v>914</v>
      </c>
      <c r="I328" s="24">
        <v>265</v>
      </c>
    </row>
    <row r="329" spans="1:9" ht="12.75">
      <c r="A329" s="155"/>
      <c r="B329" s="160"/>
      <c r="C329" s="22" t="s">
        <v>514</v>
      </c>
      <c r="D329" s="25">
        <v>130</v>
      </c>
      <c r="F329" s="155"/>
      <c r="G329" s="160"/>
      <c r="H329" s="22" t="s">
        <v>915</v>
      </c>
      <c r="I329" s="25">
        <v>276</v>
      </c>
    </row>
    <row r="330" spans="1:9" ht="12.75">
      <c r="A330" s="155"/>
      <c r="B330" s="160"/>
      <c r="C330" s="21" t="s">
        <v>515</v>
      </c>
      <c r="D330" s="24">
        <v>195</v>
      </c>
      <c r="F330" s="155"/>
      <c r="G330" s="160"/>
      <c r="H330" s="21" t="s">
        <v>916</v>
      </c>
      <c r="I330" s="24">
        <v>169</v>
      </c>
    </row>
    <row r="331" spans="1:9" ht="12.75">
      <c r="A331" s="155"/>
      <c r="B331" s="157" t="s">
        <v>516</v>
      </c>
      <c r="C331" s="49" t="s">
        <v>134</v>
      </c>
      <c r="D331" s="50">
        <v>311</v>
      </c>
      <c r="F331" s="155"/>
      <c r="G331" s="160"/>
      <c r="H331" s="22" t="s">
        <v>917</v>
      </c>
      <c r="I331" s="25">
        <v>186</v>
      </c>
    </row>
    <row r="332" spans="1:9" ht="12.75">
      <c r="A332" s="155"/>
      <c r="B332" s="158"/>
      <c r="C332" s="21" t="s">
        <v>517</v>
      </c>
      <c r="D332" s="24">
        <v>242</v>
      </c>
      <c r="F332" s="155"/>
      <c r="G332" s="157" t="s">
        <v>918</v>
      </c>
      <c r="H332" s="43" t="s">
        <v>919</v>
      </c>
      <c r="I332" s="44">
        <v>163</v>
      </c>
    </row>
    <row r="333" spans="1:9" ht="12.75">
      <c r="A333" s="155"/>
      <c r="B333" s="158"/>
      <c r="C333" s="22" t="s">
        <v>518</v>
      </c>
      <c r="D333" s="25">
        <v>308</v>
      </c>
      <c r="F333" s="155"/>
      <c r="G333" s="158"/>
      <c r="H333" s="22" t="s">
        <v>922</v>
      </c>
      <c r="I333" s="25">
        <v>156</v>
      </c>
    </row>
    <row r="334" spans="1:9" ht="12.75">
      <c r="A334" s="155"/>
      <c r="B334" s="158"/>
      <c r="C334" s="21" t="s">
        <v>519</v>
      </c>
      <c r="D334" s="24">
        <v>311</v>
      </c>
      <c r="F334" s="155"/>
      <c r="G334" s="158"/>
      <c r="H334" s="21" t="s">
        <v>923</v>
      </c>
      <c r="I334" s="24">
        <v>383</v>
      </c>
    </row>
    <row r="335" spans="1:9" ht="12.75">
      <c r="A335" s="155"/>
      <c r="B335" s="158"/>
      <c r="C335" s="22" t="s">
        <v>520</v>
      </c>
      <c r="D335" s="25">
        <v>313</v>
      </c>
      <c r="F335" s="155"/>
      <c r="G335" s="158"/>
      <c r="H335" s="22" t="s">
        <v>924</v>
      </c>
      <c r="I335" s="25">
        <v>264</v>
      </c>
    </row>
    <row r="336" spans="1:9" ht="12.75">
      <c r="A336" s="155"/>
      <c r="B336" s="159"/>
      <c r="C336" s="47" t="s">
        <v>19</v>
      </c>
      <c r="D336" s="48">
        <v>242</v>
      </c>
      <c r="F336" s="155"/>
      <c r="G336" s="158"/>
      <c r="H336" s="21" t="s">
        <v>925</v>
      </c>
      <c r="I336" s="24">
        <v>128</v>
      </c>
    </row>
    <row r="337" spans="1:9" ht="12.75">
      <c r="A337" s="155"/>
      <c r="B337" s="160" t="s">
        <v>521</v>
      </c>
      <c r="C337" s="22" t="s">
        <v>17</v>
      </c>
      <c r="D337" s="25">
        <v>139</v>
      </c>
      <c r="F337" s="155"/>
      <c r="G337" s="158"/>
      <c r="H337" s="22" t="s">
        <v>926</v>
      </c>
      <c r="I337" s="25">
        <v>127</v>
      </c>
    </row>
    <row r="338" spans="1:9" ht="12.75">
      <c r="A338" s="155"/>
      <c r="B338" s="160"/>
      <c r="C338" s="21" t="s">
        <v>522</v>
      </c>
      <c r="D338" s="24">
        <v>154</v>
      </c>
      <c r="F338" s="155"/>
      <c r="G338" s="158"/>
      <c r="H338" s="21" t="s">
        <v>927</v>
      </c>
      <c r="I338" s="24">
        <v>227</v>
      </c>
    </row>
    <row r="339" spans="1:9" ht="12.75">
      <c r="A339" s="155"/>
      <c r="B339" s="160"/>
      <c r="C339" s="22" t="s">
        <v>523</v>
      </c>
      <c r="D339" s="25">
        <v>239</v>
      </c>
      <c r="F339" s="155"/>
      <c r="G339" s="158"/>
      <c r="H339" s="22" t="s">
        <v>928</v>
      </c>
      <c r="I339" s="25">
        <v>328</v>
      </c>
    </row>
    <row r="340" spans="1:9" ht="12.75">
      <c r="A340" s="155"/>
      <c r="B340" s="160"/>
      <c r="C340" s="21" t="s">
        <v>524</v>
      </c>
      <c r="D340" s="24">
        <v>204</v>
      </c>
      <c r="F340" s="155"/>
      <c r="G340" s="158"/>
      <c r="H340" s="21" t="s">
        <v>929</v>
      </c>
      <c r="I340" s="24">
        <v>344</v>
      </c>
    </row>
    <row r="341" spans="1:9" ht="12.75">
      <c r="A341" s="155"/>
      <c r="B341" s="160"/>
      <c r="C341" s="22" t="s">
        <v>525</v>
      </c>
      <c r="D341" s="25">
        <v>302</v>
      </c>
      <c r="F341" s="155"/>
      <c r="G341" s="158"/>
      <c r="H341" s="22" t="s">
        <v>920</v>
      </c>
      <c r="I341" s="25">
        <v>160</v>
      </c>
    </row>
    <row r="342" spans="1:9" ht="12.75">
      <c r="A342" s="155"/>
      <c r="B342" s="160"/>
      <c r="C342" s="21" t="s">
        <v>526</v>
      </c>
      <c r="D342" s="24">
        <v>302</v>
      </c>
      <c r="F342" s="155"/>
      <c r="G342" s="159"/>
      <c r="H342" s="47" t="s">
        <v>921</v>
      </c>
      <c r="I342" s="48">
        <v>182</v>
      </c>
    </row>
    <row r="343" spans="1:9" ht="12.75">
      <c r="A343" s="155"/>
      <c r="B343" s="158" t="s">
        <v>527</v>
      </c>
      <c r="C343" s="22" t="s">
        <v>528</v>
      </c>
      <c r="D343" s="25">
        <v>248</v>
      </c>
      <c r="F343" s="155"/>
      <c r="G343" s="160" t="s">
        <v>930</v>
      </c>
      <c r="H343" s="22" t="s">
        <v>931</v>
      </c>
      <c r="I343" s="25">
        <v>378</v>
      </c>
    </row>
    <row r="344" spans="1:9" ht="12.75">
      <c r="A344" s="155"/>
      <c r="B344" s="158"/>
      <c r="C344" s="21" t="s">
        <v>529</v>
      </c>
      <c r="D344" s="24">
        <v>181</v>
      </c>
      <c r="F344" s="155"/>
      <c r="G344" s="160"/>
      <c r="H344" s="21" t="s">
        <v>932</v>
      </c>
      <c r="I344" s="24">
        <v>308</v>
      </c>
    </row>
    <row r="345" spans="1:9" ht="12.75">
      <c r="A345" s="155"/>
      <c r="B345" s="158"/>
      <c r="C345" s="22" t="s">
        <v>530</v>
      </c>
      <c r="D345" s="25">
        <v>205</v>
      </c>
      <c r="F345" s="155"/>
      <c r="G345" s="160"/>
      <c r="H345" s="22" t="s">
        <v>933</v>
      </c>
      <c r="I345" s="25">
        <v>238</v>
      </c>
    </row>
    <row r="346" spans="1:9" ht="12.75">
      <c r="A346" s="155"/>
      <c r="B346" s="158"/>
      <c r="C346" s="21" t="s">
        <v>531</v>
      </c>
      <c r="D346" s="24">
        <v>280</v>
      </c>
      <c r="F346" s="155"/>
      <c r="G346" s="160"/>
      <c r="H346" s="21" t="s">
        <v>27</v>
      </c>
      <c r="I346" s="24">
        <v>120</v>
      </c>
    </row>
    <row r="347" spans="1:9" ht="12.75">
      <c r="A347" s="155"/>
      <c r="B347" s="158"/>
      <c r="C347" s="22" t="s">
        <v>532</v>
      </c>
      <c r="D347" s="25">
        <v>280</v>
      </c>
      <c r="F347" s="155"/>
      <c r="G347" s="160"/>
      <c r="H347" s="22" t="s">
        <v>135</v>
      </c>
      <c r="I347" s="25">
        <v>132</v>
      </c>
    </row>
    <row r="348" spans="1:9" ht="12.75">
      <c r="A348" s="155"/>
      <c r="B348" s="158"/>
      <c r="C348" s="21" t="s">
        <v>533</v>
      </c>
      <c r="D348" s="24">
        <v>205</v>
      </c>
      <c r="F348" s="155"/>
      <c r="G348" s="160"/>
      <c r="H348" s="21" t="s">
        <v>934</v>
      </c>
      <c r="I348" s="24">
        <v>239</v>
      </c>
    </row>
    <row r="349" spans="1:9" ht="12.75">
      <c r="A349" s="155"/>
      <c r="B349" s="158"/>
      <c r="C349" s="22" t="s">
        <v>534</v>
      </c>
      <c r="D349" s="25">
        <v>181</v>
      </c>
      <c r="F349" s="155"/>
      <c r="G349" s="160"/>
      <c r="H349" s="22" t="s">
        <v>935</v>
      </c>
      <c r="I349" s="25">
        <v>412</v>
      </c>
    </row>
    <row r="350" spans="1:9" ht="12.75">
      <c r="A350" s="155"/>
      <c r="B350" s="158"/>
      <c r="C350" s="21" t="s">
        <v>535</v>
      </c>
      <c r="D350" s="24">
        <v>248</v>
      </c>
      <c r="F350" s="155"/>
      <c r="G350" s="160"/>
      <c r="H350" s="21" t="s">
        <v>936</v>
      </c>
      <c r="I350" s="24">
        <v>295</v>
      </c>
    </row>
    <row r="351" spans="1:9" ht="12.75">
      <c r="A351" s="154" t="s">
        <v>6</v>
      </c>
      <c r="B351" s="161" t="s">
        <v>536</v>
      </c>
      <c r="C351" s="49" t="s">
        <v>117</v>
      </c>
      <c r="D351" s="50">
        <v>141</v>
      </c>
      <c r="F351" s="155" t="s">
        <v>8</v>
      </c>
      <c r="G351" s="160"/>
      <c r="H351" s="22" t="s">
        <v>136</v>
      </c>
      <c r="I351" s="25">
        <v>203</v>
      </c>
    </row>
    <row r="352" spans="1:9" ht="12.75">
      <c r="A352" s="155"/>
      <c r="B352" s="160"/>
      <c r="C352" s="21" t="s">
        <v>539</v>
      </c>
      <c r="D352" s="24">
        <v>130</v>
      </c>
      <c r="F352" s="155"/>
      <c r="G352" s="157" t="s">
        <v>937</v>
      </c>
      <c r="H352" s="43" t="s">
        <v>938</v>
      </c>
      <c r="I352" s="44">
        <v>249</v>
      </c>
    </row>
    <row r="353" spans="1:9" ht="12.75">
      <c r="A353" s="155"/>
      <c r="B353" s="160"/>
      <c r="C353" s="22" t="s">
        <v>540</v>
      </c>
      <c r="D353" s="25">
        <v>249</v>
      </c>
      <c r="F353" s="155"/>
      <c r="G353" s="158"/>
      <c r="H353" s="22" t="s">
        <v>105</v>
      </c>
      <c r="I353" s="25">
        <v>165</v>
      </c>
    </row>
    <row r="354" spans="1:9" ht="12.75">
      <c r="A354" s="155"/>
      <c r="B354" s="160"/>
      <c r="C354" s="21" t="s">
        <v>541</v>
      </c>
      <c r="D354" s="24">
        <v>270</v>
      </c>
      <c r="F354" s="155"/>
      <c r="G354" s="158"/>
      <c r="H354" s="21" t="s">
        <v>941</v>
      </c>
      <c r="I354" s="24">
        <v>191</v>
      </c>
    </row>
    <row r="355" spans="1:9" ht="12.75">
      <c r="A355" s="155"/>
      <c r="B355" s="160"/>
      <c r="C355" s="22" t="s">
        <v>542</v>
      </c>
      <c r="D355" s="25">
        <v>159</v>
      </c>
      <c r="F355" s="155"/>
      <c r="G355" s="158"/>
      <c r="H355" s="22" t="s">
        <v>942</v>
      </c>
      <c r="I355" s="25">
        <v>239</v>
      </c>
    </row>
    <row r="356" spans="1:9" ht="12.75">
      <c r="A356" s="155"/>
      <c r="B356" s="160"/>
      <c r="C356" s="21" t="s">
        <v>543</v>
      </c>
      <c r="D356" s="24">
        <v>176</v>
      </c>
      <c r="F356" s="155"/>
      <c r="G356" s="158"/>
      <c r="H356" s="21" t="s">
        <v>943</v>
      </c>
      <c r="I356" s="24">
        <v>228</v>
      </c>
    </row>
    <row r="357" spans="1:9" ht="12.75">
      <c r="A357" s="155"/>
      <c r="B357" s="160"/>
      <c r="C357" s="22" t="s">
        <v>544</v>
      </c>
      <c r="D357" s="25">
        <v>153</v>
      </c>
      <c r="F357" s="155"/>
      <c r="G357" s="158"/>
      <c r="H357" s="22" t="s">
        <v>944</v>
      </c>
      <c r="I357" s="25">
        <v>228</v>
      </c>
    </row>
    <row r="358" spans="1:9" ht="12.75">
      <c r="A358" s="155"/>
      <c r="B358" s="160"/>
      <c r="C358" s="21" t="s">
        <v>545</v>
      </c>
      <c r="D358" s="24">
        <v>292</v>
      </c>
      <c r="F358" s="155"/>
      <c r="G358" s="158"/>
      <c r="H358" s="21" t="s">
        <v>945</v>
      </c>
      <c r="I358" s="24">
        <v>177</v>
      </c>
    </row>
    <row r="359" spans="1:9" ht="12.75">
      <c r="A359" s="155"/>
      <c r="B359" s="160"/>
      <c r="C359" s="22" t="s">
        <v>546</v>
      </c>
      <c r="D359" s="25">
        <v>154</v>
      </c>
      <c r="F359" s="155"/>
      <c r="G359" s="158"/>
      <c r="H359" s="22" t="s">
        <v>144</v>
      </c>
      <c r="I359" s="25">
        <v>165</v>
      </c>
    </row>
    <row r="360" spans="1:9" ht="12.75">
      <c r="A360" s="155"/>
      <c r="B360" s="160"/>
      <c r="C360" s="21" t="s">
        <v>537</v>
      </c>
      <c r="D360" s="24">
        <v>190</v>
      </c>
      <c r="F360" s="155"/>
      <c r="G360" s="158"/>
      <c r="H360" s="21" t="s">
        <v>946</v>
      </c>
      <c r="I360" s="24">
        <v>413</v>
      </c>
    </row>
    <row r="361" spans="1:9" ht="12.75">
      <c r="A361" s="155"/>
      <c r="B361" s="160"/>
      <c r="C361" s="22" t="s">
        <v>25</v>
      </c>
      <c r="D361" s="25">
        <v>148</v>
      </c>
      <c r="F361" s="155"/>
      <c r="G361" s="158"/>
      <c r="H361" s="22" t="s">
        <v>939</v>
      </c>
      <c r="I361" s="25">
        <v>191</v>
      </c>
    </row>
    <row r="362" spans="1:9" ht="12.75">
      <c r="A362" s="155"/>
      <c r="B362" s="162"/>
      <c r="C362" s="47" t="s">
        <v>538</v>
      </c>
      <c r="D362" s="48">
        <v>267</v>
      </c>
      <c r="F362" s="155"/>
      <c r="G362" s="159"/>
      <c r="H362" s="47" t="s">
        <v>940</v>
      </c>
      <c r="I362" s="48">
        <v>235</v>
      </c>
    </row>
    <row r="363" spans="1:9" ht="12.75">
      <c r="A363" s="155"/>
      <c r="B363" s="158" t="s">
        <v>547</v>
      </c>
      <c r="C363" s="22" t="s">
        <v>548</v>
      </c>
      <c r="D363" s="25">
        <v>263</v>
      </c>
      <c r="F363" s="155"/>
      <c r="G363" s="160" t="s">
        <v>947</v>
      </c>
      <c r="H363" s="22" t="s">
        <v>948</v>
      </c>
      <c r="I363" s="25">
        <v>271</v>
      </c>
    </row>
    <row r="364" spans="1:9" ht="12.75">
      <c r="A364" s="155"/>
      <c r="B364" s="158"/>
      <c r="C364" s="21" t="s">
        <v>549</v>
      </c>
      <c r="D364" s="24">
        <v>287</v>
      </c>
      <c r="F364" s="155"/>
      <c r="G364" s="160"/>
      <c r="H364" s="21" t="s">
        <v>949</v>
      </c>
      <c r="I364" s="24">
        <v>105</v>
      </c>
    </row>
    <row r="365" spans="1:9" ht="12.75">
      <c r="A365" s="155"/>
      <c r="B365" s="158"/>
      <c r="C365" s="22" t="s">
        <v>550</v>
      </c>
      <c r="D365" s="25">
        <v>208</v>
      </c>
      <c r="F365" s="155"/>
      <c r="G365" s="160"/>
      <c r="H365" s="22" t="s">
        <v>950</v>
      </c>
      <c r="I365" s="25">
        <v>129</v>
      </c>
    </row>
    <row r="366" spans="1:9" ht="12.75">
      <c r="A366" s="155"/>
      <c r="B366" s="158"/>
      <c r="C366" s="21" t="s">
        <v>551</v>
      </c>
      <c r="D366" s="24">
        <v>210</v>
      </c>
      <c r="F366" s="155"/>
      <c r="G366" s="160"/>
      <c r="H366" s="21" t="s">
        <v>951</v>
      </c>
      <c r="I366" s="24">
        <v>129</v>
      </c>
    </row>
    <row r="367" spans="1:9" ht="12.75">
      <c r="A367" s="155"/>
      <c r="B367" s="161" t="s">
        <v>552</v>
      </c>
      <c r="C367" s="49" t="s">
        <v>553</v>
      </c>
      <c r="D367" s="50">
        <v>267</v>
      </c>
      <c r="F367" s="155"/>
      <c r="G367" s="160"/>
      <c r="H367" s="22" t="s">
        <v>952</v>
      </c>
      <c r="I367" s="25">
        <v>163</v>
      </c>
    </row>
    <row r="368" spans="1:9" ht="12.75">
      <c r="A368" s="155"/>
      <c r="B368" s="160"/>
      <c r="C368" s="21" t="s">
        <v>554</v>
      </c>
      <c r="D368" s="24">
        <v>228</v>
      </c>
      <c r="F368" s="155"/>
      <c r="G368" s="160"/>
      <c r="H368" s="21" t="s">
        <v>953</v>
      </c>
      <c r="I368" s="24">
        <v>163</v>
      </c>
    </row>
    <row r="369" spans="1:9" ht="12.75">
      <c r="A369" s="155"/>
      <c r="B369" s="162"/>
      <c r="C369" s="23" t="s">
        <v>138</v>
      </c>
      <c r="D369" s="26">
        <v>102</v>
      </c>
      <c r="F369" s="155"/>
      <c r="G369" s="160"/>
      <c r="H369" s="22" t="s">
        <v>954</v>
      </c>
      <c r="I369" s="25">
        <v>122</v>
      </c>
    </row>
    <row r="370" spans="1:9" ht="12.75">
      <c r="A370" s="155"/>
      <c r="B370" s="158" t="s">
        <v>555</v>
      </c>
      <c r="C370" s="21" t="s">
        <v>556</v>
      </c>
      <c r="D370" s="24">
        <v>149</v>
      </c>
      <c r="F370" s="155"/>
      <c r="G370" s="157" t="s">
        <v>955</v>
      </c>
      <c r="H370" s="43" t="s">
        <v>956</v>
      </c>
      <c r="I370" s="44">
        <v>173</v>
      </c>
    </row>
    <row r="371" spans="1:9" ht="12.75">
      <c r="A371" s="155"/>
      <c r="B371" s="158"/>
      <c r="C371" s="22" t="s">
        <v>26</v>
      </c>
      <c r="D371" s="25">
        <v>88</v>
      </c>
      <c r="F371" s="155"/>
      <c r="G371" s="159"/>
      <c r="H371" s="23" t="s">
        <v>957</v>
      </c>
      <c r="I371" s="26">
        <v>109</v>
      </c>
    </row>
    <row r="372" spans="1:9" ht="12.75">
      <c r="A372" s="155"/>
      <c r="B372" s="158"/>
      <c r="C372" s="21" t="s">
        <v>139</v>
      </c>
      <c r="D372" s="24">
        <v>115</v>
      </c>
      <c r="F372" s="155"/>
      <c r="G372" s="160" t="s">
        <v>958</v>
      </c>
      <c r="H372" s="21" t="s">
        <v>959</v>
      </c>
      <c r="I372" s="24">
        <v>179</v>
      </c>
    </row>
    <row r="373" spans="1:9" ht="12.75">
      <c r="A373" s="155"/>
      <c r="B373" s="161" t="s">
        <v>557</v>
      </c>
      <c r="C373" s="49" t="s">
        <v>558</v>
      </c>
      <c r="D373" s="50">
        <v>165</v>
      </c>
      <c r="F373" s="156"/>
      <c r="G373" s="162"/>
      <c r="H373" s="23" t="s">
        <v>960</v>
      </c>
      <c r="I373" s="26">
        <v>170</v>
      </c>
    </row>
    <row r="374" spans="1:4" ht="12.75">
      <c r="A374" s="155"/>
      <c r="B374" s="162"/>
      <c r="C374" s="47" t="s">
        <v>559</v>
      </c>
      <c r="D374" s="48">
        <v>165</v>
      </c>
    </row>
    <row r="375" spans="1:4" ht="12.75">
      <c r="A375" s="155"/>
      <c r="B375" s="157" t="s">
        <v>560</v>
      </c>
      <c r="C375" s="49" t="s">
        <v>561</v>
      </c>
      <c r="D375" s="50">
        <v>280</v>
      </c>
    </row>
    <row r="376" spans="1:4" ht="12.75">
      <c r="A376" s="155"/>
      <c r="B376" s="158"/>
      <c r="C376" s="21" t="s">
        <v>562</v>
      </c>
      <c r="D376" s="24">
        <v>41</v>
      </c>
    </row>
    <row r="377" spans="1:4" ht="12.75">
      <c r="A377" s="156"/>
      <c r="B377" s="159"/>
      <c r="C377" s="23" t="s">
        <v>142</v>
      </c>
      <c r="D377" s="26">
        <v>66</v>
      </c>
    </row>
    <row r="378" spans="1:8" ht="12.75">
      <c r="A378" s="150"/>
      <c r="B378" s="164"/>
      <c r="C378" s="40"/>
      <c r="D378" s="42"/>
      <c r="E378" s="21"/>
      <c r="F378" s="21"/>
      <c r="G378" s="21"/>
      <c r="H378" s="21"/>
    </row>
    <row r="379" spans="1:8" ht="12.75">
      <c r="A379" s="150"/>
      <c r="B379" s="164"/>
      <c r="C379" s="40"/>
      <c r="D379" s="42"/>
      <c r="E379" s="21"/>
      <c r="F379" s="21"/>
      <c r="G379" s="21"/>
      <c r="H379" s="21"/>
    </row>
    <row r="380" spans="1:8" ht="12.75">
      <c r="A380" s="150"/>
      <c r="B380" s="19"/>
      <c r="C380" s="40"/>
      <c r="D380" s="42"/>
      <c r="E380" s="21"/>
      <c r="F380" s="21"/>
      <c r="G380" s="21"/>
      <c r="H380" s="21"/>
    </row>
    <row r="381" spans="1:8" ht="12.75">
      <c r="A381" s="150"/>
      <c r="B381" s="19"/>
      <c r="C381" s="40"/>
      <c r="D381" s="42"/>
      <c r="E381" s="21"/>
      <c r="F381" s="21"/>
      <c r="G381" s="21"/>
      <c r="H381" s="21"/>
    </row>
    <row r="382" spans="1:8" ht="12.75">
      <c r="A382" s="150"/>
      <c r="B382" s="19"/>
      <c r="C382" s="40"/>
      <c r="D382" s="42"/>
      <c r="E382" s="21"/>
      <c r="F382" s="21"/>
      <c r="G382" s="21"/>
      <c r="H382" s="21"/>
    </row>
    <row r="383" spans="1:8" ht="12.75">
      <c r="A383" s="150"/>
      <c r="B383" s="164"/>
      <c r="C383" s="40"/>
      <c r="D383" s="42"/>
      <c r="E383" s="21"/>
      <c r="F383" s="21"/>
      <c r="G383" s="21"/>
      <c r="H383" s="21"/>
    </row>
    <row r="384" spans="1:8" ht="12.75">
      <c r="A384" s="150"/>
      <c r="B384" s="164"/>
      <c r="C384" s="40"/>
      <c r="D384" s="42"/>
      <c r="E384" s="21"/>
      <c r="F384" s="21"/>
      <c r="G384" s="21"/>
      <c r="H384" s="21"/>
    </row>
    <row r="385" spans="1:8" ht="12.75">
      <c r="A385" s="150"/>
      <c r="B385" s="164"/>
      <c r="C385" s="40"/>
      <c r="D385" s="42"/>
      <c r="E385" s="21"/>
      <c r="F385" s="21"/>
      <c r="G385" s="21"/>
      <c r="H385" s="21"/>
    </row>
    <row r="386" spans="1:8" ht="12.75">
      <c r="A386" s="150"/>
      <c r="B386" s="164"/>
      <c r="C386" s="40"/>
      <c r="D386" s="42"/>
      <c r="E386" s="21"/>
      <c r="F386" s="21"/>
      <c r="G386" s="21"/>
      <c r="H386" s="21"/>
    </row>
    <row r="387" spans="1:8" ht="12.75">
      <c r="A387" s="150"/>
      <c r="B387" s="164"/>
      <c r="C387" s="40"/>
      <c r="D387" s="42"/>
      <c r="E387" s="21"/>
      <c r="F387" s="21"/>
      <c r="G387" s="21"/>
      <c r="H387" s="21"/>
    </row>
    <row r="388" spans="1:8" ht="12.75">
      <c r="A388" s="150"/>
      <c r="B388" s="164"/>
      <c r="C388" s="40"/>
      <c r="D388" s="42"/>
      <c r="E388" s="21"/>
      <c r="F388" s="21"/>
      <c r="G388" s="21"/>
      <c r="H388" s="21"/>
    </row>
    <row r="389" spans="1:8" ht="12.75">
      <c r="A389" s="150"/>
      <c r="B389" s="164"/>
      <c r="C389" s="40"/>
      <c r="D389" s="42"/>
      <c r="E389" s="21"/>
      <c r="F389" s="21"/>
      <c r="G389" s="21"/>
      <c r="H389" s="21"/>
    </row>
    <row r="390" spans="1:8" ht="12.75">
      <c r="A390" s="150"/>
      <c r="B390" s="19"/>
      <c r="C390" s="40"/>
      <c r="D390" s="42"/>
      <c r="E390" s="21"/>
      <c r="F390" s="21"/>
      <c r="G390" s="21"/>
      <c r="H390" s="21"/>
    </row>
    <row r="391" spans="1:8" ht="12.75">
      <c r="A391" s="150"/>
      <c r="B391" s="19"/>
      <c r="C391" s="40"/>
      <c r="D391" s="42"/>
      <c r="E391" s="21"/>
      <c r="F391" s="21"/>
      <c r="G391" s="21"/>
      <c r="H391" s="21"/>
    </row>
    <row r="392" spans="1:8" ht="12.75">
      <c r="A392" s="150"/>
      <c r="B392" s="164"/>
      <c r="C392" s="40"/>
      <c r="D392" s="42"/>
      <c r="E392" s="21"/>
      <c r="F392" s="21"/>
      <c r="G392" s="21"/>
      <c r="H392" s="21"/>
    </row>
    <row r="393" spans="1:8" ht="12.75">
      <c r="A393" s="150"/>
      <c r="B393" s="164"/>
      <c r="C393" s="40"/>
      <c r="D393" s="42"/>
      <c r="E393" s="21"/>
      <c r="F393" s="21"/>
      <c r="G393" s="21"/>
      <c r="H393" s="21"/>
    </row>
    <row r="394" spans="1:8" ht="12.75">
      <c r="A394" s="150"/>
      <c r="B394" s="164"/>
      <c r="C394" s="40"/>
      <c r="D394" s="42"/>
      <c r="E394" s="21"/>
      <c r="F394" s="21"/>
      <c r="G394" s="21"/>
      <c r="H394" s="21"/>
    </row>
    <row r="395" spans="1:8" ht="12.75">
      <c r="A395" s="150"/>
      <c r="B395" s="164"/>
      <c r="C395" s="40"/>
      <c r="D395" s="42"/>
      <c r="E395" s="21"/>
      <c r="F395" s="21"/>
      <c r="G395" s="21"/>
      <c r="H395" s="21"/>
    </row>
    <row r="396" spans="1:8" ht="12.75">
      <c r="A396" s="150"/>
      <c r="B396" s="164"/>
      <c r="C396" s="40"/>
      <c r="D396" s="42"/>
      <c r="E396" s="21"/>
      <c r="F396" s="21"/>
      <c r="G396" s="21"/>
      <c r="H396" s="21"/>
    </row>
    <row r="397" spans="1:8" ht="12.75">
      <c r="A397" s="150"/>
      <c r="B397" s="164"/>
      <c r="C397" s="40"/>
      <c r="D397" s="42"/>
      <c r="E397" s="21"/>
      <c r="F397" s="21"/>
      <c r="G397" s="21"/>
      <c r="H397" s="21"/>
    </row>
    <row r="398" spans="1:8" ht="12.75">
      <c r="A398" s="150"/>
      <c r="B398" s="164"/>
      <c r="C398" s="40"/>
      <c r="D398" s="42"/>
      <c r="E398" s="21"/>
      <c r="F398" s="21"/>
      <c r="G398" s="21"/>
      <c r="H398" s="21"/>
    </row>
    <row r="399" spans="1:8" ht="12.75">
      <c r="A399" s="150"/>
      <c r="B399" s="164"/>
      <c r="C399" s="40"/>
      <c r="D399" s="42"/>
      <c r="E399" s="21"/>
      <c r="F399" s="21"/>
      <c r="G399" s="21"/>
      <c r="H399" s="21"/>
    </row>
    <row r="400" spans="1:8" ht="12.75">
      <c r="A400" s="150"/>
      <c r="B400" s="164"/>
      <c r="C400" s="40"/>
      <c r="D400" s="42"/>
      <c r="E400" s="21"/>
      <c r="F400" s="21"/>
      <c r="G400" s="21"/>
      <c r="H400" s="21"/>
    </row>
    <row r="401" spans="1:8" ht="12.75">
      <c r="A401" s="150"/>
      <c r="B401" s="164"/>
      <c r="C401" s="40"/>
      <c r="D401" s="42"/>
      <c r="E401" s="21"/>
      <c r="F401" s="21"/>
      <c r="G401" s="21"/>
      <c r="H401" s="21"/>
    </row>
    <row r="402" spans="1:8" ht="12.75">
      <c r="A402" s="150"/>
      <c r="B402" s="164"/>
      <c r="C402" s="40"/>
      <c r="D402" s="42"/>
      <c r="E402" s="21"/>
      <c r="F402" s="21"/>
      <c r="G402" s="21"/>
      <c r="H402" s="21"/>
    </row>
    <row r="403" spans="1:8" ht="12.75">
      <c r="A403" s="150"/>
      <c r="B403" s="164"/>
      <c r="C403" s="40"/>
      <c r="D403" s="42"/>
      <c r="E403" s="21"/>
      <c r="F403" s="21"/>
      <c r="G403" s="21"/>
      <c r="H403" s="21"/>
    </row>
    <row r="404" spans="1:8" ht="12.75">
      <c r="A404" s="150"/>
      <c r="B404" s="164"/>
      <c r="C404" s="40"/>
      <c r="D404" s="42"/>
      <c r="E404" s="21"/>
      <c r="F404" s="21"/>
      <c r="G404" s="21"/>
      <c r="H404" s="21"/>
    </row>
    <row r="405" spans="1:8" ht="12.75">
      <c r="A405" s="150"/>
      <c r="B405" s="164"/>
      <c r="C405" s="40"/>
      <c r="D405" s="42"/>
      <c r="E405" s="21"/>
      <c r="F405" s="21"/>
      <c r="G405" s="21"/>
      <c r="H405" s="21"/>
    </row>
    <row r="406" spans="1:8" ht="12.75">
      <c r="A406" s="150"/>
      <c r="B406" s="19"/>
      <c r="C406" s="40"/>
      <c r="D406" s="42"/>
      <c r="E406" s="21"/>
      <c r="F406" s="21"/>
      <c r="G406" s="21"/>
      <c r="H406" s="21"/>
    </row>
    <row r="407" spans="1:8" ht="12.75">
      <c r="A407" s="150"/>
      <c r="B407" s="19"/>
      <c r="C407" s="40"/>
      <c r="D407" s="42"/>
      <c r="E407" s="21"/>
      <c r="F407" s="21"/>
      <c r="G407" s="21"/>
      <c r="H407" s="21"/>
    </row>
    <row r="408" spans="1:8" ht="12.75">
      <c r="A408" s="150"/>
      <c r="B408" s="19"/>
      <c r="C408" s="40"/>
      <c r="D408" s="42"/>
      <c r="E408" s="21"/>
      <c r="F408" s="21"/>
      <c r="G408" s="21"/>
      <c r="H408" s="21"/>
    </row>
    <row r="409" spans="1:8" ht="12.75">
      <c r="A409" s="150"/>
      <c r="B409" s="164"/>
      <c r="C409" s="40"/>
      <c r="D409" s="42"/>
      <c r="E409" s="21"/>
      <c r="F409" s="21"/>
      <c r="G409" s="21"/>
      <c r="H409" s="21"/>
    </row>
    <row r="410" spans="1:8" ht="12.75">
      <c r="A410" s="150"/>
      <c r="B410" s="164"/>
      <c r="C410" s="40"/>
      <c r="D410" s="42"/>
      <c r="E410" s="21"/>
      <c r="F410" s="21"/>
      <c r="G410" s="21"/>
      <c r="H410" s="21"/>
    </row>
    <row r="411" spans="1:8" ht="12.75">
      <c r="A411" s="150"/>
      <c r="B411" s="164"/>
      <c r="C411" s="40"/>
      <c r="D411" s="42"/>
      <c r="E411" s="21"/>
      <c r="F411" s="21"/>
      <c r="G411" s="21"/>
      <c r="H411" s="21"/>
    </row>
    <row r="412" spans="1:8" ht="12.75">
      <c r="A412" s="150"/>
      <c r="B412" s="164"/>
      <c r="C412" s="40"/>
      <c r="D412" s="42"/>
      <c r="E412" s="21"/>
      <c r="F412" s="21"/>
      <c r="G412" s="21"/>
      <c r="H412" s="21"/>
    </row>
    <row r="413" spans="1:8" ht="12.75">
      <c r="A413" s="150"/>
      <c r="B413" s="164"/>
      <c r="C413" s="40"/>
      <c r="D413" s="42"/>
      <c r="E413" s="21"/>
      <c r="F413" s="21"/>
      <c r="G413" s="21"/>
      <c r="H413" s="21"/>
    </row>
    <row r="414" spans="1:8" ht="12.75">
      <c r="A414" s="150"/>
      <c r="B414" s="164"/>
      <c r="C414" s="40"/>
      <c r="D414" s="42"/>
      <c r="E414" s="21"/>
      <c r="F414" s="21"/>
      <c r="G414" s="21"/>
      <c r="H414" s="21"/>
    </row>
    <row r="415" spans="1:8" ht="12.75">
      <c r="A415" s="150"/>
      <c r="B415" s="164"/>
      <c r="C415" s="40"/>
      <c r="D415" s="42"/>
      <c r="E415" s="21"/>
      <c r="F415" s="21"/>
      <c r="G415" s="21"/>
      <c r="H415" s="21"/>
    </row>
    <row r="416" spans="1:8" ht="12.75">
      <c r="A416" s="150"/>
      <c r="B416" s="164"/>
      <c r="C416" s="40"/>
      <c r="D416" s="42"/>
      <c r="E416" s="21"/>
      <c r="F416" s="21"/>
      <c r="G416" s="21"/>
      <c r="H416" s="21"/>
    </row>
    <row r="417" spans="1:8" ht="12.75">
      <c r="A417" s="150"/>
      <c r="B417" s="164"/>
      <c r="C417" s="40"/>
      <c r="D417" s="42"/>
      <c r="E417" s="21"/>
      <c r="F417" s="21"/>
      <c r="G417" s="21"/>
      <c r="H417" s="21"/>
    </row>
    <row r="418" spans="1:8" ht="12.75">
      <c r="A418" s="150"/>
      <c r="B418" s="164"/>
      <c r="C418" s="40"/>
      <c r="D418" s="42"/>
      <c r="E418" s="21"/>
      <c r="F418" s="21"/>
      <c r="G418" s="21"/>
      <c r="H418" s="21"/>
    </row>
    <row r="419" spans="1:8" ht="12.75">
      <c r="A419" s="150"/>
      <c r="B419" s="164"/>
      <c r="C419" s="40"/>
      <c r="D419" s="42"/>
      <c r="E419" s="21"/>
      <c r="F419" s="21"/>
      <c r="G419" s="21"/>
      <c r="H419" s="21"/>
    </row>
    <row r="420" spans="1:8" ht="12.75">
      <c r="A420" s="150"/>
      <c r="B420" s="164"/>
      <c r="C420" s="40"/>
      <c r="D420" s="42"/>
      <c r="E420" s="21"/>
      <c r="F420" s="21"/>
      <c r="G420" s="21"/>
      <c r="H420" s="21"/>
    </row>
    <row r="421" spans="1:8" ht="12.75">
      <c r="A421" s="150"/>
      <c r="B421" s="164"/>
      <c r="C421" s="40"/>
      <c r="D421" s="42"/>
      <c r="E421" s="21"/>
      <c r="F421" s="21"/>
      <c r="G421" s="21"/>
      <c r="H421" s="21"/>
    </row>
    <row r="422" spans="1:8" ht="12.75">
      <c r="A422" s="150"/>
      <c r="B422" s="164"/>
      <c r="C422" s="40"/>
      <c r="D422" s="42"/>
      <c r="E422" s="21"/>
      <c r="F422" s="21"/>
      <c r="G422" s="21"/>
      <c r="H422" s="21"/>
    </row>
    <row r="423" spans="1:8" ht="12.75">
      <c r="A423" s="150"/>
      <c r="B423" s="164"/>
      <c r="C423" s="40"/>
      <c r="D423" s="42"/>
      <c r="E423" s="21"/>
      <c r="F423" s="21"/>
      <c r="G423" s="21"/>
      <c r="H423" s="21"/>
    </row>
    <row r="424" spans="1:8" ht="12.75">
      <c r="A424" s="150"/>
      <c r="B424" s="164"/>
      <c r="C424" s="40"/>
      <c r="D424" s="42"/>
      <c r="E424" s="21"/>
      <c r="F424" s="21"/>
      <c r="G424" s="21"/>
      <c r="H424" s="21"/>
    </row>
    <row r="425" spans="1:8" ht="12.75">
      <c r="A425" s="150"/>
      <c r="B425" s="164"/>
      <c r="C425" s="40"/>
      <c r="D425" s="42"/>
      <c r="E425" s="21"/>
      <c r="F425" s="21"/>
      <c r="G425" s="21"/>
      <c r="H425" s="21"/>
    </row>
    <row r="426" spans="1:8" ht="12.75">
      <c r="A426" s="150"/>
      <c r="B426" s="164"/>
      <c r="C426" s="40"/>
      <c r="D426" s="42"/>
      <c r="E426" s="21"/>
      <c r="F426" s="21"/>
      <c r="G426" s="21"/>
      <c r="H426" s="21"/>
    </row>
    <row r="427" spans="1:8" ht="12.75">
      <c r="A427" s="150"/>
      <c r="B427" s="164"/>
      <c r="C427" s="40"/>
      <c r="D427" s="42"/>
      <c r="E427" s="21"/>
      <c r="F427" s="21"/>
      <c r="G427" s="21"/>
      <c r="H427" s="21"/>
    </row>
    <row r="428" spans="1:8" ht="12.75">
      <c r="A428" s="150"/>
      <c r="B428" s="164"/>
      <c r="C428" s="40"/>
      <c r="D428" s="42"/>
      <c r="E428" s="21"/>
      <c r="F428" s="21"/>
      <c r="G428" s="21"/>
      <c r="H428" s="21"/>
    </row>
    <row r="429" spans="1:8" ht="12.75">
      <c r="A429" s="150"/>
      <c r="B429" s="164"/>
      <c r="C429" s="40"/>
      <c r="D429" s="42"/>
      <c r="E429" s="21"/>
      <c r="F429" s="21"/>
      <c r="G429" s="21"/>
      <c r="H429" s="21"/>
    </row>
    <row r="430" spans="1:8" ht="12.75">
      <c r="A430" s="150"/>
      <c r="B430" s="164"/>
      <c r="C430" s="40"/>
      <c r="D430" s="42"/>
      <c r="E430" s="21"/>
      <c r="F430" s="21"/>
      <c r="G430" s="21"/>
      <c r="H430" s="21"/>
    </row>
    <row r="431" spans="1:8" ht="12.75">
      <c r="A431" s="150"/>
      <c r="B431" s="164"/>
      <c r="C431" s="40"/>
      <c r="D431" s="42"/>
      <c r="E431" s="21"/>
      <c r="F431" s="21"/>
      <c r="G431" s="21"/>
      <c r="H431" s="21"/>
    </row>
    <row r="432" spans="1:8" ht="12.75">
      <c r="A432" s="150"/>
      <c r="B432" s="164"/>
      <c r="C432" s="40"/>
      <c r="D432" s="42"/>
      <c r="E432" s="21"/>
      <c r="F432" s="21"/>
      <c r="G432" s="21"/>
      <c r="H432" s="21"/>
    </row>
    <row r="433" spans="1:8" ht="12.75">
      <c r="A433" s="150"/>
      <c r="B433" s="164"/>
      <c r="C433" s="40"/>
      <c r="D433" s="42"/>
      <c r="E433" s="21"/>
      <c r="F433" s="21"/>
      <c r="G433" s="21"/>
      <c r="H433" s="21"/>
    </row>
    <row r="434" spans="1:8" ht="12.75">
      <c r="A434" s="150"/>
      <c r="B434" s="164"/>
      <c r="C434" s="40"/>
      <c r="D434" s="42"/>
      <c r="E434" s="21"/>
      <c r="F434" s="21"/>
      <c r="G434" s="21"/>
      <c r="H434" s="21"/>
    </row>
    <row r="435" spans="1:8" ht="12.75">
      <c r="A435" s="150"/>
      <c r="B435" s="164"/>
      <c r="C435" s="40"/>
      <c r="D435" s="42"/>
      <c r="E435" s="21"/>
      <c r="F435" s="21"/>
      <c r="G435" s="21"/>
      <c r="H435" s="21"/>
    </row>
    <row r="436" spans="1:8" ht="12.75">
      <c r="A436" s="150"/>
      <c r="B436" s="164"/>
      <c r="C436" s="40"/>
      <c r="D436" s="42"/>
      <c r="E436" s="21"/>
      <c r="F436" s="21"/>
      <c r="G436" s="21"/>
      <c r="H436" s="21"/>
    </row>
    <row r="437" spans="1:8" ht="12.75">
      <c r="A437" s="150"/>
      <c r="B437" s="164"/>
      <c r="C437" s="40"/>
      <c r="D437" s="42"/>
      <c r="E437" s="21"/>
      <c r="F437" s="21"/>
      <c r="G437" s="21"/>
      <c r="H437" s="21"/>
    </row>
    <row r="438" spans="1:8" ht="12.75">
      <c r="A438" s="150"/>
      <c r="B438" s="164"/>
      <c r="C438" s="40"/>
      <c r="D438" s="42"/>
      <c r="E438" s="21"/>
      <c r="F438" s="21"/>
      <c r="G438" s="21"/>
      <c r="H438" s="21"/>
    </row>
    <row r="439" spans="1:8" ht="12.75">
      <c r="A439" s="150"/>
      <c r="B439" s="164"/>
      <c r="C439" s="40"/>
      <c r="D439" s="42"/>
      <c r="E439" s="21"/>
      <c r="F439" s="21"/>
      <c r="G439" s="21"/>
      <c r="H439" s="21"/>
    </row>
    <row r="440" spans="1:8" ht="12.75">
      <c r="A440" s="150"/>
      <c r="B440" s="164"/>
      <c r="C440" s="40"/>
      <c r="D440" s="42"/>
      <c r="E440" s="21"/>
      <c r="F440" s="21"/>
      <c r="G440" s="21"/>
      <c r="H440" s="21"/>
    </row>
    <row r="441" spans="1:8" ht="12.75">
      <c r="A441" s="150"/>
      <c r="B441" s="164"/>
      <c r="C441" s="40"/>
      <c r="D441" s="42"/>
      <c r="E441" s="21"/>
      <c r="F441" s="21"/>
      <c r="G441" s="21"/>
      <c r="H441" s="21"/>
    </row>
    <row r="442" spans="1:8" ht="12.75">
      <c r="A442" s="150"/>
      <c r="B442" s="164"/>
      <c r="C442" s="40"/>
      <c r="D442" s="42"/>
      <c r="E442" s="21"/>
      <c r="F442" s="21"/>
      <c r="G442" s="21"/>
      <c r="H442" s="21"/>
    </row>
    <row r="443" spans="1:8" ht="12.75">
      <c r="A443" s="150"/>
      <c r="B443" s="164"/>
      <c r="C443" s="40"/>
      <c r="D443" s="42"/>
      <c r="E443" s="21"/>
      <c r="F443" s="21"/>
      <c r="G443" s="21"/>
      <c r="H443" s="21"/>
    </row>
    <row r="444" spans="1:8" ht="12.75">
      <c r="A444" s="150"/>
      <c r="B444" s="164"/>
      <c r="C444" s="40"/>
      <c r="D444" s="42"/>
      <c r="E444" s="21"/>
      <c r="F444" s="21"/>
      <c r="G444" s="21"/>
      <c r="H444" s="21"/>
    </row>
    <row r="445" spans="1:8" ht="12.75">
      <c r="A445" s="150"/>
      <c r="B445" s="164"/>
      <c r="C445" s="40"/>
      <c r="D445" s="42"/>
      <c r="E445" s="21"/>
      <c r="F445" s="21"/>
      <c r="G445" s="21"/>
      <c r="H445" s="21"/>
    </row>
    <row r="446" spans="1:8" ht="12.75">
      <c r="A446" s="150"/>
      <c r="B446" s="164"/>
      <c r="C446" s="40"/>
      <c r="D446" s="42"/>
      <c r="E446" s="21"/>
      <c r="F446" s="21"/>
      <c r="G446" s="21"/>
      <c r="H446" s="21"/>
    </row>
    <row r="447" spans="1:8" ht="12.75">
      <c r="A447" s="150"/>
      <c r="B447" s="164"/>
      <c r="C447" s="40"/>
      <c r="D447" s="42"/>
      <c r="E447" s="21"/>
      <c r="F447" s="21"/>
      <c r="G447" s="21"/>
      <c r="H447" s="21"/>
    </row>
    <row r="448" spans="1:8" ht="12.75">
      <c r="A448" s="150"/>
      <c r="B448" s="164"/>
      <c r="C448" s="40"/>
      <c r="D448" s="42"/>
      <c r="E448" s="21"/>
      <c r="F448" s="21"/>
      <c r="G448" s="21"/>
      <c r="H448" s="21"/>
    </row>
    <row r="449" spans="1:8" ht="12.75">
      <c r="A449" s="150"/>
      <c r="B449" s="164"/>
      <c r="C449" s="40"/>
      <c r="D449" s="42"/>
      <c r="E449" s="21"/>
      <c r="F449" s="21"/>
      <c r="G449" s="21"/>
      <c r="H449" s="21"/>
    </row>
    <row r="450" spans="1:8" ht="12.75">
      <c r="A450" s="150"/>
      <c r="B450" s="164"/>
      <c r="C450" s="40"/>
      <c r="D450" s="42"/>
      <c r="E450" s="21"/>
      <c r="F450" s="21"/>
      <c r="G450" s="21"/>
      <c r="H450" s="21"/>
    </row>
    <row r="451" spans="1:8" ht="12.75">
      <c r="A451" s="150"/>
      <c r="B451" s="164"/>
      <c r="C451" s="40"/>
      <c r="D451" s="42"/>
      <c r="E451" s="21"/>
      <c r="F451" s="21"/>
      <c r="G451" s="21"/>
      <c r="H451" s="21"/>
    </row>
    <row r="452" spans="1:8" ht="12.75">
      <c r="A452" s="150"/>
      <c r="B452" s="164"/>
      <c r="C452" s="40"/>
      <c r="D452" s="42"/>
      <c r="E452" s="21"/>
      <c r="F452" s="21"/>
      <c r="G452" s="21"/>
      <c r="H452" s="21"/>
    </row>
    <row r="453" spans="1:8" ht="12.75">
      <c r="A453" s="150"/>
      <c r="B453" s="164"/>
      <c r="C453" s="40"/>
      <c r="D453" s="42"/>
      <c r="E453" s="21"/>
      <c r="F453" s="21"/>
      <c r="G453" s="21"/>
      <c r="H453" s="21"/>
    </row>
    <row r="454" spans="1:8" ht="12.75">
      <c r="A454" s="150"/>
      <c r="B454" s="164"/>
      <c r="C454" s="40"/>
      <c r="D454" s="42"/>
      <c r="E454" s="21"/>
      <c r="F454" s="21"/>
      <c r="G454" s="21"/>
      <c r="H454" s="21"/>
    </row>
    <row r="455" spans="1:8" ht="12.75">
      <c r="A455" s="165"/>
      <c r="B455" s="164"/>
      <c r="C455" s="40"/>
      <c r="D455" s="42"/>
      <c r="E455" s="21"/>
      <c r="F455" s="21"/>
      <c r="G455" s="21"/>
      <c r="H455" s="21"/>
    </row>
    <row r="456" spans="1:8" ht="12.75">
      <c r="A456" s="165"/>
      <c r="B456" s="164"/>
      <c r="C456" s="40"/>
      <c r="D456" s="42"/>
      <c r="E456" s="21"/>
      <c r="F456" s="21"/>
      <c r="G456" s="21"/>
      <c r="H456" s="21"/>
    </row>
    <row r="457" spans="1:8" ht="12.75">
      <c r="A457" s="165"/>
      <c r="B457" s="164"/>
      <c r="C457" s="40"/>
      <c r="D457" s="42"/>
      <c r="E457" s="21"/>
      <c r="F457" s="21"/>
      <c r="G457" s="21"/>
      <c r="H457" s="21"/>
    </row>
    <row r="458" spans="1:8" ht="12.75">
      <c r="A458" s="165"/>
      <c r="B458" s="164"/>
      <c r="C458" s="40"/>
      <c r="D458" s="42"/>
      <c r="E458" s="21"/>
      <c r="F458" s="21"/>
      <c r="G458" s="21"/>
      <c r="H458" s="21"/>
    </row>
    <row r="459" spans="1:8" ht="12.75">
      <c r="A459" s="165"/>
      <c r="B459" s="19"/>
      <c r="C459" s="40"/>
      <c r="D459" s="42"/>
      <c r="E459" s="21"/>
      <c r="F459" s="21"/>
      <c r="G459" s="21"/>
      <c r="H459" s="21"/>
    </row>
    <row r="460" spans="1:8" ht="12.75">
      <c r="A460" s="165"/>
      <c r="B460" s="164"/>
      <c r="C460" s="40"/>
      <c r="D460" s="42"/>
      <c r="E460" s="21"/>
      <c r="F460" s="21"/>
      <c r="G460" s="21"/>
      <c r="H460" s="21"/>
    </row>
    <row r="461" spans="1:8" ht="12.75">
      <c r="A461" s="165"/>
      <c r="B461" s="164"/>
      <c r="C461" s="40"/>
      <c r="D461" s="42"/>
      <c r="E461" s="21"/>
      <c r="F461" s="21"/>
      <c r="G461" s="21"/>
      <c r="H461" s="21"/>
    </row>
    <row r="462" spans="1:8" ht="12.75">
      <c r="A462" s="165"/>
      <c r="B462" s="164"/>
      <c r="C462" s="40"/>
      <c r="D462" s="42"/>
      <c r="E462" s="21"/>
      <c r="F462" s="21"/>
      <c r="G462" s="21"/>
      <c r="H462" s="21"/>
    </row>
    <row r="463" spans="1:8" ht="12.75">
      <c r="A463" s="165"/>
      <c r="B463" s="164"/>
      <c r="C463" s="40"/>
      <c r="D463" s="42"/>
      <c r="E463" s="21"/>
      <c r="F463" s="21"/>
      <c r="G463" s="21"/>
      <c r="H463" s="21"/>
    </row>
    <row r="464" spans="1:8" ht="12.75">
      <c r="A464" s="165"/>
      <c r="B464" s="164"/>
      <c r="C464" s="40"/>
      <c r="D464" s="42"/>
      <c r="E464" s="21"/>
      <c r="F464" s="21"/>
      <c r="G464" s="21"/>
      <c r="H464" s="21"/>
    </row>
    <row r="465" spans="1:8" ht="12.75">
      <c r="A465" s="165"/>
      <c r="B465" s="164"/>
      <c r="C465" s="40"/>
      <c r="D465" s="42"/>
      <c r="E465" s="21"/>
      <c r="F465" s="21"/>
      <c r="G465" s="21"/>
      <c r="H465" s="21"/>
    </row>
    <row r="466" spans="1:8" ht="12.75">
      <c r="A466" s="165"/>
      <c r="B466" s="164"/>
      <c r="C466" s="40"/>
      <c r="D466" s="42"/>
      <c r="E466" s="21"/>
      <c r="F466" s="21"/>
      <c r="G466" s="21"/>
      <c r="H466" s="21"/>
    </row>
    <row r="467" spans="1:8" ht="12.75">
      <c r="A467" s="165"/>
      <c r="B467" s="164"/>
      <c r="C467" s="40"/>
      <c r="D467" s="42"/>
      <c r="E467" s="21"/>
      <c r="F467" s="21"/>
      <c r="G467" s="21"/>
      <c r="H467" s="21"/>
    </row>
    <row r="468" spans="1:8" ht="12.75">
      <c r="A468" s="165"/>
      <c r="B468" s="164"/>
      <c r="C468" s="40"/>
      <c r="D468" s="42"/>
      <c r="E468" s="21"/>
      <c r="F468" s="21"/>
      <c r="G468" s="21"/>
      <c r="H468" s="21"/>
    </row>
    <row r="469" spans="1:8" ht="12.75">
      <c r="A469" s="165"/>
      <c r="B469" s="164"/>
      <c r="C469" s="40"/>
      <c r="D469" s="42"/>
      <c r="E469" s="21"/>
      <c r="F469" s="21"/>
      <c r="G469" s="21"/>
      <c r="H469" s="21"/>
    </row>
    <row r="470" spans="1:8" ht="12.75">
      <c r="A470" s="165"/>
      <c r="B470" s="164"/>
      <c r="C470" s="40"/>
      <c r="D470" s="42"/>
      <c r="E470" s="21"/>
      <c r="F470" s="21"/>
      <c r="G470" s="21"/>
      <c r="H470" s="21"/>
    </row>
    <row r="471" spans="1:8" ht="12.75">
      <c r="A471" s="165"/>
      <c r="B471" s="164"/>
      <c r="C471" s="40"/>
      <c r="D471" s="42"/>
      <c r="E471" s="21"/>
      <c r="F471" s="21"/>
      <c r="G471" s="21"/>
      <c r="H471" s="21"/>
    </row>
    <row r="472" spans="1:8" ht="12.75">
      <c r="A472" s="165"/>
      <c r="B472" s="164"/>
      <c r="C472" s="40"/>
      <c r="D472" s="42"/>
      <c r="E472" s="21"/>
      <c r="F472" s="21"/>
      <c r="G472" s="21"/>
      <c r="H472" s="21"/>
    </row>
    <row r="473" spans="1:8" ht="12.75">
      <c r="A473" s="165"/>
      <c r="B473" s="164"/>
      <c r="C473" s="40"/>
      <c r="D473" s="42"/>
      <c r="E473" s="21"/>
      <c r="F473" s="21"/>
      <c r="G473" s="21"/>
      <c r="H473" s="21"/>
    </row>
    <row r="474" spans="1:8" ht="12.75">
      <c r="A474" s="165"/>
      <c r="B474" s="19"/>
      <c r="C474" s="40"/>
      <c r="D474" s="42"/>
      <c r="E474" s="21"/>
      <c r="F474" s="21"/>
      <c r="G474" s="21"/>
      <c r="H474" s="21"/>
    </row>
    <row r="475" spans="1:8" ht="12.75">
      <c r="A475" s="165"/>
      <c r="B475" s="19"/>
      <c r="C475" s="40"/>
      <c r="D475" s="42"/>
      <c r="E475" s="21"/>
      <c r="F475" s="21"/>
      <c r="G475" s="21"/>
      <c r="H475" s="21"/>
    </row>
    <row r="476" spans="1:8" ht="12.75">
      <c r="A476" s="165"/>
      <c r="B476" s="19"/>
      <c r="C476" s="40"/>
      <c r="D476" s="42"/>
      <c r="E476" s="21"/>
      <c r="F476" s="21"/>
      <c r="G476" s="21"/>
      <c r="H476" s="21"/>
    </row>
    <row r="477" spans="1:8" ht="12.75">
      <c r="A477" s="165"/>
      <c r="B477" s="19"/>
      <c r="C477" s="40"/>
      <c r="D477" s="42"/>
      <c r="E477" s="21"/>
      <c r="F477" s="21"/>
      <c r="G477" s="21"/>
      <c r="H477" s="21"/>
    </row>
    <row r="478" spans="1:8" ht="12.75">
      <c r="A478" s="165"/>
      <c r="B478" s="19"/>
      <c r="C478" s="40"/>
      <c r="D478" s="42"/>
      <c r="E478" s="21"/>
      <c r="F478" s="21"/>
      <c r="G478" s="21"/>
      <c r="H478" s="21"/>
    </row>
    <row r="479" spans="1:8" ht="12.75">
      <c r="A479" s="165"/>
      <c r="B479" s="164"/>
      <c r="C479" s="40"/>
      <c r="D479" s="42"/>
      <c r="E479" s="21"/>
      <c r="F479" s="21"/>
      <c r="G479" s="21"/>
      <c r="H479" s="21"/>
    </row>
    <row r="480" spans="1:8" ht="12.75">
      <c r="A480" s="165"/>
      <c r="B480" s="164"/>
      <c r="C480" s="40"/>
      <c r="D480" s="42"/>
      <c r="E480" s="21"/>
      <c r="F480" s="21"/>
      <c r="G480" s="21"/>
      <c r="H480" s="21"/>
    </row>
    <row r="481" spans="1:8" ht="12.75">
      <c r="A481" s="165"/>
      <c r="B481" s="164"/>
      <c r="C481" s="40"/>
      <c r="D481" s="42"/>
      <c r="E481" s="21"/>
      <c r="F481" s="21"/>
      <c r="G481" s="21"/>
      <c r="H481" s="21"/>
    </row>
    <row r="482" spans="1:8" ht="12.75">
      <c r="A482" s="165"/>
      <c r="B482" s="164"/>
      <c r="C482" s="40"/>
      <c r="D482" s="42"/>
      <c r="E482" s="21"/>
      <c r="F482" s="21"/>
      <c r="G482" s="21"/>
      <c r="H482" s="21"/>
    </row>
    <row r="483" spans="1:8" ht="12.75">
      <c r="A483" s="165"/>
      <c r="B483" s="164"/>
      <c r="C483" s="40"/>
      <c r="D483" s="42"/>
      <c r="E483" s="21"/>
      <c r="F483" s="21"/>
      <c r="G483" s="21"/>
      <c r="H483" s="21"/>
    </row>
    <row r="484" spans="1:8" ht="12.75">
      <c r="A484" s="165"/>
      <c r="B484" s="164"/>
      <c r="C484" s="40"/>
      <c r="D484" s="42"/>
      <c r="E484" s="21"/>
      <c r="F484" s="21"/>
      <c r="G484" s="21"/>
      <c r="H484" s="21"/>
    </row>
    <row r="485" spans="1:8" ht="12.75">
      <c r="A485" s="165"/>
      <c r="B485" s="164"/>
      <c r="C485" s="40"/>
      <c r="D485" s="42"/>
      <c r="E485" s="21"/>
      <c r="F485" s="21"/>
      <c r="G485" s="21"/>
      <c r="H485" s="21"/>
    </row>
    <row r="486" spans="1:8" ht="12.75">
      <c r="A486" s="165"/>
      <c r="B486" s="164"/>
      <c r="C486" s="40"/>
      <c r="D486" s="42"/>
      <c r="E486" s="21"/>
      <c r="F486" s="21"/>
      <c r="G486" s="21"/>
      <c r="H486" s="21"/>
    </row>
    <row r="487" spans="1:8" ht="12.75">
      <c r="A487" s="165"/>
      <c r="B487" s="164"/>
      <c r="C487" s="40"/>
      <c r="D487" s="42"/>
      <c r="E487" s="21"/>
      <c r="F487" s="21"/>
      <c r="G487" s="21"/>
      <c r="H487" s="21"/>
    </row>
    <row r="488" spans="1:8" ht="12.75">
      <c r="A488" s="165"/>
      <c r="B488" s="164"/>
      <c r="C488" s="40"/>
      <c r="D488" s="42"/>
      <c r="E488" s="21"/>
      <c r="F488" s="21"/>
      <c r="G488" s="21"/>
      <c r="H488" s="21"/>
    </row>
    <row r="489" spans="1:4" ht="12.75">
      <c r="A489" s="166"/>
      <c r="B489" s="164"/>
      <c r="C489" s="40"/>
      <c r="D489" s="42"/>
    </row>
    <row r="490" spans="1:4" ht="12.75">
      <c r="A490" s="166"/>
      <c r="B490" s="164"/>
      <c r="C490" s="40"/>
      <c r="D490" s="42"/>
    </row>
    <row r="491" spans="1:4" ht="12.75">
      <c r="A491" s="166"/>
      <c r="B491" s="164"/>
      <c r="C491" s="40"/>
      <c r="D491" s="42"/>
    </row>
    <row r="492" spans="1:4" ht="12.75">
      <c r="A492" s="166"/>
      <c r="B492" s="164"/>
      <c r="C492" s="40"/>
      <c r="D492" s="42"/>
    </row>
    <row r="493" spans="1:4" ht="12.75">
      <c r="A493" s="166"/>
      <c r="B493" s="164"/>
      <c r="C493" s="40"/>
      <c r="D493" s="42"/>
    </row>
    <row r="494" spans="1:4" ht="12.75">
      <c r="A494" s="166"/>
      <c r="B494" s="164"/>
      <c r="C494" s="40"/>
      <c r="D494" s="42"/>
    </row>
    <row r="495" spans="1:4" ht="12.75">
      <c r="A495" s="166"/>
      <c r="B495" s="164"/>
      <c r="C495" s="40"/>
      <c r="D495" s="42"/>
    </row>
    <row r="496" spans="1:4" ht="12.75">
      <c r="A496" s="166"/>
      <c r="B496" s="164"/>
      <c r="C496" s="40"/>
      <c r="D496" s="42"/>
    </row>
    <row r="497" spans="1:4" ht="12.75">
      <c r="A497" s="166"/>
      <c r="B497" s="164"/>
      <c r="C497" s="40"/>
      <c r="D497" s="42"/>
    </row>
    <row r="498" spans="1:4" ht="12.75">
      <c r="A498" s="166"/>
      <c r="B498" s="164"/>
      <c r="C498" s="40"/>
      <c r="D498" s="42"/>
    </row>
    <row r="499" spans="1:4" ht="12.75">
      <c r="A499" s="166"/>
      <c r="B499" s="164"/>
      <c r="C499" s="40"/>
      <c r="D499" s="42"/>
    </row>
    <row r="500" spans="1:4" ht="12.75">
      <c r="A500" s="166"/>
      <c r="B500" s="164"/>
      <c r="C500" s="40"/>
      <c r="D500" s="42"/>
    </row>
    <row r="501" spans="1:4" ht="12.75">
      <c r="A501" s="166"/>
      <c r="B501" s="164"/>
      <c r="C501" s="40"/>
      <c r="D501" s="42"/>
    </row>
    <row r="502" spans="1:4" ht="12.75">
      <c r="A502" s="166"/>
      <c r="B502" s="164"/>
      <c r="C502" s="40"/>
      <c r="D502" s="42"/>
    </row>
    <row r="503" spans="1:4" ht="12.75">
      <c r="A503" s="166"/>
      <c r="B503" s="164"/>
      <c r="C503" s="40"/>
      <c r="D503" s="42"/>
    </row>
    <row r="504" spans="1:4" ht="12.75">
      <c r="A504" s="166"/>
      <c r="B504" s="164"/>
      <c r="C504" s="40"/>
      <c r="D504" s="42"/>
    </row>
    <row r="505" spans="1:4" ht="12.75">
      <c r="A505" s="166"/>
      <c r="B505" s="164"/>
      <c r="C505" s="40"/>
      <c r="D505" s="42"/>
    </row>
    <row r="506" spans="1:4" ht="12.75">
      <c r="A506" s="166"/>
      <c r="B506" s="164"/>
      <c r="C506" s="40"/>
      <c r="D506" s="42"/>
    </row>
    <row r="507" spans="1:4" ht="12.75">
      <c r="A507" s="166"/>
      <c r="B507" s="164"/>
      <c r="C507" s="40"/>
      <c r="D507" s="42"/>
    </row>
    <row r="508" spans="1:4" ht="12.75">
      <c r="A508" s="166"/>
      <c r="B508" s="164"/>
      <c r="C508" s="40"/>
      <c r="D508" s="42"/>
    </row>
    <row r="509" spans="1:4" ht="12.75">
      <c r="A509" s="166"/>
      <c r="B509" s="164"/>
      <c r="C509" s="40"/>
      <c r="D509" s="42"/>
    </row>
    <row r="510" spans="1:4" ht="12.75">
      <c r="A510" s="166"/>
      <c r="B510" s="19"/>
      <c r="C510" s="40"/>
      <c r="D510" s="42"/>
    </row>
    <row r="511" spans="1:4" ht="12.75">
      <c r="A511" s="166"/>
      <c r="B511" s="164"/>
      <c r="C511" s="40"/>
      <c r="D511" s="42"/>
    </row>
    <row r="512" spans="1:4" ht="12.75">
      <c r="A512" s="166"/>
      <c r="B512" s="164"/>
      <c r="C512" s="40"/>
      <c r="D512" s="42"/>
    </row>
    <row r="513" spans="1:4" ht="12.75">
      <c r="A513" s="166"/>
      <c r="B513" s="164"/>
      <c r="C513" s="40"/>
      <c r="D513" s="42"/>
    </row>
    <row r="514" spans="1:4" ht="12.75">
      <c r="A514" s="166"/>
      <c r="B514" s="164"/>
      <c r="C514" s="40"/>
      <c r="D514" s="42"/>
    </row>
    <row r="515" spans="1:4" ht="12.75">
      <c r="A515" s="166"/>
      <c r="B515" s="164"/>
      <c r="C515" s="40"/>
      <c r="D515" s="42"/>
    </row>
    <row r="516" spans="1:4" ht="12.75">
      <c r="A516" s="166"/>
      <c r="B516" s="164"/>
      <c r="C516" s="40"/>
      <c r="D516" s="42"/>
    </row>
    <row r="517" spans="1:4" ht="12.75">
      <c r="A517" s="166"/>
      <c r="B517" s="19"/>
      <c r="C517" s="40"/>
      <c r="D517" s="42"/>
    </row>
    <row r="518" spans="1:4" ht="12.75">
      <c r="A518" s="166"/>
      <c r="B518" s="19"/>
      <c r="C518" s="40"/>
      <c r="D518" s="42"/>
    </row>
    <row r="519" spans="1:4" ht="12.75">
      <c r="A519" s="166"/>
      <c r="B519" s="164"/>
      <c r="C519" s="40"/>
      <c r="D519" s="42"/>
    </row>
    <row r="520" spans="1:4" ht="12.75">
      <c r="A520" s="166"/>
      <c r="B520" s="164"/>
      <c r="C520" s="40"/>
      <c r="D520" s="42"/>
    </row>
    <row r="521" spans="1:4" ht="12.75">
      <c r="A521" s="166"/>
      <c r="B521" s="164"/>
      <c r="C521" s="40"/>
      <c r="D521" s="42"/>
    </row>
    <row r="522" spans="1:4" ht="12.75">
      <c r="A522" s="166"/>
      <c r="B522" s="164"/>
      <c r="C522" s="40"/>
      <c r="D522" s="42"/>
    </row>
    <row r="523" spans="1:4" ht="12.75">
      <c r="A523" s="166"/>
      <c r="B523" s="164"/>
      <c r="C523" s="40"/>
      <c r="D523" s="42"/>
    </row>
    <row r="524" spans="1:4" ht="12.75">
      <c r="A524" s="166"/>
      <c r="B524" s="164"/>
      <c r="C524" s="40"/>
      <c r="D524" s="42"/>
    </row>
    <row r="525" spans="1:4" ht="12.75">
      <c r="A525" s="166"/>
      <c r="B525" s="164"/>
      <c r="C525" s="40"/>
      <c r="D525" s="42"/>
    </row>
    <row r="526" spans="1:4" ht="12.75">
      <c r="A526" s="166"/>
      <c r="B526" s="164"/>
      <c r="C526" s="40"/>
      <c r="D526" s="42"/>
    </row>
    <row r="527" spans="1:4" ht="12.75">
      <c r="A527" s="166"/>
      <c r="B527" s="164"/>
      <c r="C527" s="40"/>
      <c r="D527" s="42"/>
    </row>
    <row r="528" spans="1:4" ht="12.75">
      <c r="A528" s="166"/>
      <c r="B528" s="164"/>
      <c r="C528" s="40"/>
      <c r="D528" s="42"/>
    </row>
    <row r="529" spans="1:4" ht="12.75">
      <c r="A529" s="166"/>
      <c r="B529" s="164"/>
      <c r="C529" s="40"/>
      <c r="D529" s="42"/>
    </row>
    <row r="530" spans="1:4" ht="12.75">
      <c r="A530" s="166"/>
      <c r="B530" s="164"/>
      <c r="C530" s="40"/>
      <c r="D530" s="42"/>
    </row>
    <row r="531" spans="1:4" ht="12.75">
      <c r="A531" s="166"/>
      <c r="B531" s="164"/>
      <c r="C531" s="40"/>
      <c r="D531" s="42"/>
    </row>
    <row r="532" spans="1:4" ht="12.75">
      <c r="A532" s="166"/>
      <c r="B532" s="164"/>
      <c r="C532" s="40"/>
      <c r="D532" s="42"/>
    </row>
    <row r="533" spans="1:4" ht="12.75">
      <c r="A533" s="166"/>
      <c r="B533" s="164"/>
      <c r="C533" s="40"/>
      <c r="D533" s="42"/>
    </row>
    <row r="534" spans="1:4" ht="12.75">
      <c r="A534" s="166"/>
      <c r="B534" s="164"/>
      <c r="C534" s="40"/>
      <c r="D534" s="42"/>
    </row>
    <row r="535" spans="1:4" ht="12.75">
      <c r="A535" s="166"/>
      <c r="B535" s="164"/>
      <c r="C535" s="40"/>
      <c r="D535" s="42"/>
    </row>
    <row r="536" spans="1:4" ht="12.75">
      <c r="A536" s="166"/>
      <c r="B536" s="164"/>
      <c r="C536" s="40"/>
      <c r="D536" s="42"/>
    </row>
    <row r="537" spans="1:4" ht="12.75">
      <c r="A537" s="166"/>
      <c r="B537" s="164"/>
      <c r="C537" s="40"/>
      <c r="D537" s="42"/>
    </row>
    <row r="538" spans="1:4" ht="12.75">
      <c r="A538" s="166"/>
      <c r="B538" s="164"/>
      <c r="C538" s="40"/>
      <c r="D538" s="42"/>
    </row>
    <row r="539" spans="1:4" ht="12.75">
      <c r="A539" s="166"/>
      <c r="B539" s="164"/>
      <c r="C539" s="40"/>
      <c r="D539" s="42"/>
    </row>
    <row r="540" spans="1:4" ht="12.75">
      <c r="A540" s="166"/>
      <c r="B540" s="164"/>
      <c r="C540" s="40"/>
      <c r="D540" s="42"/>
    </row>
    <row r="541" spans="1:4" ht="12.75">
      <c r="A541" s="166"/>
      <c r="B541" s="164"/>
      <c r="C541" s="40"/>
      <c r="D541" s="42"/>
    </row>
    <row r="542" spans="1:4" ht="12.75">
      <c r="A542" s="166"/>
      <c r="B542" s="164"/>
      <c r="C542" s="40"/>
      <c r="D542" s="42"/>
    </row>
    <row r="543" spans="1:4" ht="12.75">
      <c r="A543" s="166"/>
      <c r="B543" s="164"/>
      <c r="C543" s="40"/>
      <c r="D543" s="42"/>
    </row>
    <row r="544" spans="1:4" ht="12.75">
      <c r="A544" s="166"/>
      <c r="B544" s="164"/>
      <c r="C544" s="40"/>
      <c r="D544" s="42"/>
    </row>
    <row r="545" spans="1:4" ht="12.75">
      <c r="A545" s="166"/>
      <c r="B545" s="164"/>
      <c r="C545" s="40"/>
      <c r="D545" s="42"/>
    </row>
    <row r="546" spans="1:4" ht="12.75">
      <c r="A546" s="166"/>
      <c r="B546" s="164"/>
      <c r="C546" s="40"/>
      <c r="D546" s="42"/>
    </row>
    <row r="547" spans="1:4" ht="12.75">
      <c r="A547" s="166"/>
      <c r="B547" s="164"/>
      <c r="C547" s="40"/>
      <c r="D547" s="42"/>
    </row>
    <row r="548" spans="1:4" ht="12.75">
      <c r="A548" s="166"/>
      <c r="B548" s="164"/>
      <c r="C548" s="40"/>
      <c r="D548" s="42"/>
    </row>
    <row r="549" spans="1:4" ht="12.75">
      <c r="A549" s="166"/>
      <c r="B549" s="164"/>
      <c r="C549" s="40"/>
      <c r="D549" s="42"/>
    </row>
    <row r="550" spans="1:4" ht="12.75">
      <c r="A550" s="166"/>
      <c r="B550" s="164"/>
      <c r="C550" s="40"/>
      <c r="D550" s="42"/>
    </row>
    <row r="551" spans="1:4" ht="12.75">
      <c r="A551" s="166"/>
      <c r="B551" s="164"/>
      <c r="C551" s="40"/>
      <c r="D551" s="42"/>
    </row>
    <row r="552" spans="1:4" ht="12.75">
      <c r="A552" s="166"/>
      <c r="B552" s="164"/>
      <c r="C552" s="40"/>
      <c r="D552" s="42"/>
    </row>
    <row r="553" spans="1:4" ht="12.75">
      <c r="A553" s="166"/>
      <c r="B553" s="164"/>
      <c r="C553" s="40"/>
      <c r="D553" s="42"/>
    </row>
    <row r="554" spans="1:4" ht="12.75">
      <c r="A554" s="166"/>
      <c r="B554" s="164"/>
      <c r="C554" s="40"/>
      <c r="D554" s="42"/>
    </row>
    <row r="555" spans="1:4" ht="12.75">
      <c r="A555" s="166"/>
      <c r="B555" s="164"/>
      <c r="C555" s="40"/>
      <c r="D555" s="42"/>
    </row>
    <row r="556" spans="1:4" ht="12.75">
      <c r="A556" s="166"/>
      <c r="B556" s="164"/>
      <c r="C556" s="40"/>
      <c r="D556" s="42"/>
    </row>
    <row r="557" spans="1:4" ht="12.75">
      <c r="A557" s="166"/>
      <c r="B557" s="164"/>
      <c r="C557" s="40"/>
      <c r="D557" s="42"/>
    </row>
    <row r="558" spans="1:4" ht="12.75">
      <c r="A558" s="166"/>
      <c r="B558" s="164"/>
      <c r="C558" s="40"/>
      <c r="D558" s="42"/>
    </row>
    <row r="559" spans="1:4" ht="12.75">
      <c r="A559" s="166"/>
      <c r="B559" s="164"/>
      <c r="C559" s="40"/>
      <c r="D559" s="42"/>
    </row>
    <row r="560" spans="1:4" ht="12.75">
      <c r="A560" s="166"/>
      <c r="B560" s="164"/>
      <c r="C560" s="40"/>
      <c r="D560" s="42"/>
    </row>
    <row r="561" spans="1:4" ht="12.75">
      <c r="A561" s="166"/>
      <c r="B561" s="164"/>
      <c r="C561" s="40"/>
      <c r="D561" s="42"/>
    </row>
    <row r="562" spans="1:4" ht="12.75">
      <c r="A562" s="166"/>
      <c r="B562" s="164"/>
      <c r="C562" s="40"/>
      <c r="D562" s="42"/>
    </row>
    <row r="563" spans="1:4" ht="12.75">
      <c r="A563" s="166"/>
      <c r="B563" s="164"/>
      <c r="C563" s="40"/>
      <c r="D563" s="42"/>
    </row>
    <row r="564" spans="1:4" ht="12.75">
      <c r="A564" s="166"/>
      <c r="B564" s="164"/>
      <c r="C564" s="40"/>
      <c r="D564" s="42"/>
    </row>
    <row r="565" spans="1:4" ht="12.75">
      <c r="A565" s="166"/>
      <c r="B565" s="164"/>
      <c r="C565" s="40"/>
      <c r="D565" s="42"/>
    </row>
    <row r="566" spans="1:4" ht="12.75">
      <c r="A566" s="166"/>
      <c r="B566" s="164"/>
      <c r="C566" s="40"/>
      <c r="D566" s="42"/>
    </row>
    <row r="567" spans="1:4" ht="12.75">
      <c r="A567" s="166"/>
      <c r="B567" s="164"/>
      <c r="C567" s="40"/>
      <c r="D567" s="42"/>
    </row>
    <row r="568" spans="1:4" ht="12.75">
      <c r="A568" s="166"/>
      <c r="B568" s="164"/>
      <c r="C568" s="40"/>
      <c r="D568" s="42"/>
    </row>
    <row r="569" spans="1:4" ht="12.75">
      <c r="A569" s="166"/>
      <c r="B569" s="164"/>
      <c r="C569" s="40"/>
      <c r="D569" s="42"/>
    </row>
    <row r="570" spans="1:4" ht="12.75">
      <c r="A570" s="166"/>
      <c r="B570" s="164"/>
      <c r="C570" s="40"/>
      <c r="D570" s="42"/>
    </row>
    <row r="571" spans="1:4" ht="12.75">
      <c r="A571" s="166"/>
      <c r="B571" s="164"/>
      <c r="C571" s="40"/>
      <c r="D571" s="42"/>
    </row>
    <row r="572" spans="1:4" ht="12.75">
      <c r="A572" s="166"/>
      <c r="B572" s="164"/>
      <c r="C572" s="40"/>
      <c r="D572" s="42"/>
    </row>
    <row r="573" spans="1:4" ht="12.75">
      <c r="A573" s="166"/>
      <c r="B573" s="164"/>
      <c r="C573" s="40"/>
      <c r="D573" s="42"/>
    </row>
    <row r="574" spans="1:4" ht="12.75">
      <c r="A574" s="166"/>
      <c r="B574" s="164"/>
      <c r="C574" s="40"/>
      <c r="D574" s="42"/>
    </row>
    <row r="575" spans="1:4" ht="12.75">
      <c r="A575" s="166"/>
      <c r="B575" s="164"/>
      <c r="C575" s="40"/>
      <c r="D575" s="42"/>
    </row>
    <row r="576" spans="1:4" ht="12.75">
      <c r="A576" s="166"/>
      <c r="B576" s="164"/>
      <c r="C576" s="40"/>
      <c r="D576" s="42"/>
    </row>
    <row r="577" spans="1:4" ht="12.75">
      <c r="A577" s="166"/>
      <c r="B577" s="164"/>
      <c r="C577" s="40"/>
      <c r="D577" s="42"/>
    </row>
    <row r="578" spans="1:4" ht="12.75">
      <c r="A578" s="166"/>
      <c r="B578" s="164"/>
      <c r="C578" s="40"/>
      <c r="D578" s="42"/>
    </row>
    <row r="579" spans="1:4" ht="12.75">
      <c r="A579" s="166"/>
      <c r="B579" s="164"/>
      <c r="C579" s="40"/>
      <c r="D579" s="42"/>
    </row>
    <row r="580" spans="1:4" ht="12.75">
      <c r="A580" s="166"/>
      <c r="B580" s="164"/>
      <c r="C580" s="40"/>
      <c r="D580" s="42"/>
    </row>
    <row r="581" spans="1:4" ht="12.75">
      <c r="A581" s="166"/>
      <c r="B581" s="164"/>
      <c r="C581" s="40"/>
      <c r="D581" s="42"/>
    </row>
    <row r="582" spans="1:4" ht="12.75">
      <c r="A582" s="166"/>
      <c r="B582" s="164"/>
      <c r="C582" s="40"/>
      <c r="D582" s="42"/>
    </row>
    <row r="583" spans="1:4" ht="12.75">
      <c r="A583" s="166"/>
      <c r="B583" s="164"/>
      <c r="C583" s="40"/>
      <c r="D583" s="42"/>
    </row>
    <row r="584" spans="1:4" ht="12.75">
      <c r="A584" s="166"/>
      <c r="B584" s="164"/>
      <c r="C584" s="40"/>
      <c r="D584" s="42"/>
    </row>
    <row r="585" spans="1:4" ht="12.75">
      <c r="A585" s="166"/>
      <c r="B585" s="164"/>
      <c r="C585" s="40"/>
      <c r="D585" s="42"/>
    </row>
    <row r="586" spans="1:4" ht="12.75">
      <c r="A586" s="166"/>
      <c r="B586" s="164"/>
      <c r="C586" s="40"/>
      <c r="D586" s="42"/>
    </row>
    <row r="587" spans="1:4" ht="12.75">
      <c r="A587" s="166"/>
      <c r="B587" s="164"/>
      <c r="C587" s="40"/>
      <c r="D587" s="42"/>
    </row>
    <row r="588" spans="1:4" ht="12.75">
      <c r="A588" s="166"/>
      <c r="B588" s="164"/>
      <c r="C588" s="40"/>
      <c r="D588" s="42"/>
    </row>
    <row r="589" spans="1:4" ht="12.75">
      <c r="A589" s="166"/>
      <c r="B589" s="164"/>
      <c r="C589" s="40"/>
      <c r="D589" s="42"/>
    </row>
    <row r="590" spans="1:4" ht="12.75">
      <c r="A590" s="166"/>
      <c r="B590" s="164"/>
      <c r="C590" s="40"/>
      <c r="D590" s="42"/>
    </row>
    <row r="591" spans="1:4" ht="12.75">
      <c r="A591" s="166"/>
      <c r="B591" s="164"/>
      <c r="C591" s="40"/>
      <c r="D591" s="42"/>
    </row>
    <row r="592" spans="1:4" ht="12.75">
      <c r="A592" s="166"/>
      <c r="B592" s="19"/>
      <c r="C592" s="40"/>
      <c r="D592" s="42"/>
    </row>
    <row r="593" spans="1:4" ht="12.75">
      <c r="A593" s="166"/>
      <c r="B593" s="164"/>
      <c r="C593" s="40"/>
      <c r="D593" s="42"/>
    </row>
    <row r="594" spans="1:4" ht="12.75">
      <c r="A594" s="166"/>
      <c r="B594" s="164"/>
      <c r="C594" s="40"/>
      <c r="D594" s="42"/>
    </row>
    <row r="595" spans="1:4" ht="12.75">
      <c r="A595" s="166"/>
      <c r="B595" s="164"/>
      <c r="C595" s="40"/>
      <c r="D595" s="42"/>
    </row>
    <row r="596" spans="1:4" ht="12.75">
      <c r="A596" s="166"/>
      <c r="B596" s="164"/>
      <c r="C596" s="40"/>
      <c r="D596" s="42"/>
    </row>
    <row r="597" spans="1:4" ht="12.75">
      <c r="A597" s="166"/>
      <c r="B597" s="164"/>
      <c r="C597" s="40"/>
      <c r="D597" s="42"/>
    </row>
    <row r="598" spans="1:4" ht="12.75">
      <c r="A598" s="166"/>
      <c r="B598" s="164"/>
      <c r="C598" s="40"/>
      <c r="D598" s="42"/>
    </row>
    <row r="599" spans="1:4" ht="12.75">
      <c r="A599" s="166"/>
      <c r="B599" s="164"/>
      <c r="C599" s="40"/>
      <c r="D599" s="42"/>
    </row>
    <row r="600" spans="1:4" ht="12.75">
      <c r="A600" s="166"/>
      <c r="B600" s="164"/>
      <c r="C600" s="40"/>
      <c r="D600" s="42"/>
    </row>
    <row r="601" spans="1:4" ht="12.75">
      <c r="A601" s="166"/>
      <c r="B601" s="164"/>
      <c r="C601" s="40"/>
      <c r="D601" s="42"/>
    </row>
    <row r="602" spans="1:4" ht="12.75">
      <c r="A602" s="166"/>
      <c r="B602" s="164"/>
      <c r="C602" s="40"/>
      <c r="D602" s="42"/>
    </row>
    <row r="603" spans="1:4" ht="12.75">
      <c r="A603" s="166"/>
      <c r="B603" s="164"/>
      <c r="C603" s="40"/>
      <c r="D603" s="42"/>
    </row>
    <row r="604" spans="1:4" ht="12.75">
      <c r="A604" s="166"/>
      <c r="B604" s="164"/>
      <c r="C604" s="40"/>
      <c r="D604" s="42"/>
    </row>
    <row r="605" spans="1:4" ht="12.75">
      <c r="A605" s="166"/>
      <c r="B605" s="164"/>
      <c r="C605" s="40"/>
      <c r="D605" s="42"/>
    </row>
    <row r="606" spans="1:4" ht="12.75">
      <c r="A606" s="166"/>
      <c r="B606" s="164"/>
      <c r="C606" s="40"/>
      <c r="D606" s="42"/>
    </row>
    <row r="607" spans="1:4" ht="12.75">
      <c r="A607" s="166"/>
      <c r="B607" s="164"/>
      <c r="C607" s="40"/>
      <c r="D607" s="42"/>
    </row>
    <row r="608" spans="1:4" ht="12.75">
      <c r="A608" s="166"/>
      <c r="B608" s="164"/>
      <c r="C608" s="40"/>
      <c r="D608" s="42"/>
    </row>
    <row r="609" spans="1:4" ht="12.75">
      <c r="A609" s="166"/>
      <c r="B609" s="164"/>
      <c r="C609" s="40"/>
      <c r="D609" s="42"/>
    </row>
    <row r="610" spans="1:4" ht="12.75">
      <c r="A610" s="166"/>
      <c r="B610" s="164"/>
      <c r="C610" s="40"/>
      <c r="D610" s="42"/>
    </row>
    <row r="611" spans="1:4" ht="12.75">
      <c r="A611" s="166"/>
      <c r="B611" s="164"/>
      <c r="C611" s="40"/>
      <c r="D611" s="42"/>
    </row>
    <row r="612" spans="1:4" ht="12.75">
      <c r="A612" s="166"/>
      <c r="B612" s="164"/>
      <c r="C612" s="40"/>
      <c r="D612" s="42"/>
    </row>
    <row r="613" spans="1:4" ht="12.75">
      <c r="A613" s="166"/>
      <c r="B613" s="164"/>
      <c r="C613" s="40"/>
      <c r="D613" s="42"/>
    </row>
    <row r="614" spans="1:4" ht="12.75">
      <c r="A614" s="166"/>
      <c r="B614" s="164"/>
      <c r="C614" s="40"/>
      <c r="D614" s="42"/>
    </row>
    <row r="615" spans="1:4" ht="12.75">
      <c r="A615" s="166"/>
      <c r="B615" s="164"/>
      <c r="C615" s="40"/>
      <c r="D615" s="42"/>
    </row>
    <row r="616" spans="1:4" ht="12.75">
      <c r="A616" s="166"/>
      <c r="B616" s="164"/>
      <c r="C616" s="40"/>
      <c r="D616" s="42"/>
    </row>
    <row r="617" spans="1:4" ht="12.75">
      <c r="A617" s="166"/>
      <c r="B617" s="164"/>
      <c r="C617" s="40"/>
      <c r="D617" s="42"/>
    </row>
    <row r="618" spans="1:4" ht="12.75">
      <c r="A618" s="166"/>
      <c r="B618" s="164"/>
      <c r="C618" s="40"/>
      <c r="D618" s="42"/>
    </row>
    <row r="619" spans="1:4" ht="12.75">
      <c r="A619" s="166"/>
      <c r="B619" s="164"/>
      <c r="C619" s="40"/>
      <c r="D619" s="42"/>
    </row>
    <row r="620" spans="1:4" ht="12.75">
      <c r="A620" s="166"/>
      <c r="B620" s="164"/>
      <c r="C620" s="40"/>
      <c r="D620" s="42"/>
    </row>
    <row r="621" spans="1:4" ht="12.75">
      <c r="A621" s="166"/>
      <c r="B621" s="164"/>
      <c r="C621" s="40"/>
      <c r="D621" s="42"/>
    </row>
    <row r="622" spans="1:4" ht="12.75">
      <c r="A622" s="166"/>
      <c r="B622" s="164"/>
      <c r="C622" s="40"/>
      <c r="D622" s="42"/>
    </row>
    <row r="623" spans="1:4" ht="12.75">
      <c r="A623" s="166"/>
      <c r="B623" s="164"/>
      <c r="C623" s="40"/>
      <c r="D623" s="42"/>
    </row>
    <row r="624" spans="1:4" ht="12.75">
      <c r="A624" s="166"/>
      <c r="B624" s="164"/>
      <c r="C624" s="40"/>
      <c r="D624" s="42"/>
    </row>
    <row r="625" spans="1:4" ht="12.75">
      <c r="A625" s="166"/>
      <c r="B625" s="164"/>
      <c r="C625" s="40"/>
      <c r="D625" s="42"/>
    </row>
    <row r="626" spans="1:4" ht="12.75">
      <c r="A626" s="166"/>
      <c r="B626" s="164"/>
      <c r="C626" s="40"/>
      <c r="D626" s="42"/>
    </row>
    <row r="627" spans="1:4" ht="12.75">
      <c r="A627" s="166"/>
      <c r="B627" s="164"/>
      <c r="C627" s="40"/>
      <c r="D627" s="42"/>
    </row>
    <row r="628" spans="1:4" ht="12.75">
      <c r="A628" s="166"/>
      <c r="B628" s="164"/>
      <c r="C628" s="40"/>
      <c r="D628" s="42"/>
    </row>
    <row r="629" spans="1:4" ht="12.75">
      <c r="A629" s="166"/>
      <c r="B629" s="164"/>
      <c r="C629" s="40"/>
      <c r="D629" s="42"/>
    </row>
    <row r="630" spans="1:4" ht="12.75">
      <c r="A630" s="166"/>
      <c r="B630" s="164"/>
      <c r="C630" s="40"/>
      <c r="D630" s="42"/>
    </row>
    <row r="631" spans="1:4" ht="12.75">
      <c r="A631" s="166"/>
      <c r="B631" s="164"/>
      <c r="C631" s="40"/>
      <c r="D631" s="42"/>
    </row>
    <row r="632" spans="1:4" ht="12.75">
      <c r="A632" s="166"/>
      <c r="B632" s="164"/>
      <c r="C632" s="40"/>
      <c r="D632" s="42"/>
    </row>
    <row r="633" spans="1:4" ht="12.75">
      <c r="A633" s="166"/>
      <c r="B633" s="164"/>
      <c r="C633" s="40"/>
      <c r="D633" s="42"/>
    </row>
    <row r="634" spans="1:4" ht="12.75">
      <c r="A634" s="166"/>
      <c r="B634" s="164"/>
      <c r="C634" s="40"/>
      <c r="D634" s="42"/>
    </row>
    <row r="635" spans="1:4" ht="12.75">
      <c r="A635" s="166"/>
      <c r="B635" s="164"/>
      <c r="C635" s="40"/>
      <c r="D635" s="42"/>
    </row>
    <row r="636" spans="1:4" ht="12.75">
      <c r="A636" s="166"/>
      <c r="B636" s="164"/>
      <c r="C636" s="40"/>
      <c r="D636" s="42"/>
    </row>
    <row r="637" spans="1:4" ht="12.75">
      <c r="A637" s="166"/>
      <c r="B637" s="164"/>
      <c r="C637" s="40"/>
      <c r="D637" s="42"/>
    </row>
    <row r="638" spans="1:4" ht="12.75">
      <c r="A638" s="166"/>
      <c r="B638" s="164"/>
      <c r="C638" s="40"/>
      <c r="D638" s="42"/>
    </row>
    <row r="639" spans="1:4" ht="12.75">
      <c r="A639" s="166"/>
      <c r="B639" s="164"/>
      <c r="C639" s="40"/>
      <c r="D639" s="42"/>
    </row>
    <row r="640" spans="1:4" ht="12.75">
      <c r="A640" s="166"/>
      <c r="B640" s="164"/>
      <c r="C640" s="40"/>
      <c r="D640" s="42"/>
    </row>
    <row r="641" spans="1:4" ht="12.75">
      <c r="A641" s="166"/>
      <c r="B641" s="164"/>
      <c r="C641" s="40"/>
      <c r="D641" s="42"/>
    </row>
    <row r="642" spans="1:4" ht="12.75">
      <c r="A642" s="166"/>
      <c r="B642" s="164"/>
      <c r="C642" s="40"/>
      <c r="D642" s="42"/>
    </row>
    <row r="643" spans="1:4" ht="12.75">
      <c r="A643" s="166"/>
      <c r="B643" s="164"/>
      <c r="C643" s="40"/>
      <c r="D643" s="42"/>
    </row>
    <row r="644" spans="1:4" ht="12.75">
      <c r="A644" s="166"/>
      <c r="B644" s="164"/>
      <c r="C644" s="40"/>
      <c r="D644" s="42"/>
    </row>
    <row r="645" spans="1:4" ht="12.75">
      <c r="A645" s="166"/>
      <c r="B645" s="164"/>
      <c r="C645" s="40"/>
      <c r="D645" s="42"/>
    </row>
    <row r="646" spans="1:4" ht="12.75">
      <c r="A646" s="166"/>
      <c r="B646" s="164"/>
      <c r="C646" s="40"/>
      <c r="D646" s="42"/>
    </row>
    <row r="647" spans="1:4" ht="12.75">
      <c r="A647" s="166"/>
      <c r="B647" s="164"/>
      <c r="C647" s="40"/>
      <c r="D647" s="42"/>
    </row>
    <row r="648" spans="1:4" ht="12.75">
      <c r="A648" s="166"/>
      <c r="B648" s="164"/>
      <c r="C648" s="40"/>
      <c r="D648" s="42"/>
    </row>
    <row r="649" spans="1:4" ht="12.75">
      <c r="A649" s="166"/>
      <c r="B649" s="164"/>
      <c r="C649" s="40"/>
      <c r="D649" s="42"/>
    </row>
    <row r="650" spans="1:4" ht="12.75">
      <c r="A650" s="166"/>
      <c r="B650" s="164"/>
      <c r="C650" s="40"/>
      <c r="D650" s="42"/>
    </row>
    <row r="651" spans="1:4" ht="12.75">
      <c r="A651" s="166"/>
      <c r="B651" s="164"/>
      <c r="C651" s="40"/>
      <c r="D651" s="42"/>
    </row>
    <row r="652" spans="1:4" ht="12.75">
      <c r="A652" s="166"/>
      <c r="B652" s="164"/>
      <c r="C652" s="40"/>
      <c r="D652" s="42"/>
    </row>
    <row r="653" spans="1:4" ht="12.75">
      <c r="A653" s="166"/>
      <c r="B653" s="164"/>
      <c r="C653" s="40"/>
      <c r="D653" s="42"/>
    </row>
    <row r="654" spans="1:4" ht="12.75">
      <c r="A654" s="166"/>
      <c r="B654" s="164"/>
      <c r="C654" s="40"/>
      <c r="D654" s="42"/>
    </row>
    <row r="655" spans="1:4" ht="12.75">
      <c r="A655" s="166"/>
      <c r="B655" s="164"/>
      <c r="C655" s="40"/>
      <c r="D655" s="42"/>
    </row>
    <row r="656" spans="1:4" ht="12.75">
      <c r="A656" s="166"/>
      <c r="B656" s="164"/>
      <c r="C656" s="40"/>
      <c r="D656" s="42"/>
    </row>
    <row r="657" spans="1:4" ht="12.75">
      <c r="A657" s="166"/>
      <c r="B657" s="164"/>
      <c r="C657" s="40"/>
      <c r="D657" s="42"/>
    </row>
    <row r="658" spans="1:4" ht="12.75">
      <c r="A658" s="166"/>
      <c r="B658" s="164"/>
      <c r="C658" s="40"/>
      <c r="D658" s="42"/>
    </row>
    <row r="659" spans="1:4" ht="12.75">
      <c r="A659" s="166"/>
      <c r="B659" s="164"/>
      <c r="C659" s="40"/>
      <c r="D659" s="42"/>
    </row>
    <row r="660" spans="1:4" ht="12.75">
      <c r="A660" s="166"/>
      <c r="B660" s="164"/>
      <c r="C660" s="40"/>
      <c r="D660" s="42"/>
    </row>
    <row r="661" spans="1:4" ht="12.75">
      <c r="A661" s="166"/>
      <c r="B661" s="164"/>
      <c r="C661" s="40"/>
      <c r="D661" s="42"/>
    </row>
    <row r="662" spans="1:4" ht="12.75">
      <c r="A662" s="166"/>
      <c r="B662" s="164"/>
      <c r="C662" s="40"/>
      <c r="D662" s="42"/>
    </row>
    <row r="663" spans="1:4" ht="12.75">
      <c r="A663" s="166"/>
      <c r="B663" s="164"/>
      <c r="C663" s="40"/>
      <c r="D663" s="42"/>
    </row>
    <row r="664" spans="1:4" ht="12.75">
      <c r="A664" s="166"/>
      <c r="B664" s="164"/>
      <c r="C664" s="40"/>
      <c r="D664" s="42"/>
    </row>
    <row r="665" spans="1:4" ht="12.75">
      <c r="A665" s="166"/>
      <c r="B665" s="19"/>
      <c r="C665" s="40"/>
      <c r="D665" s="42"/>
    </row>
    <row r="666" spans="1:4" ht="12.75">
      <c r="A666" s="166"/>
      <c r="B666" s="19"/>
      <c r="C666" s="40"/>
      <c r="D666" s="42"/>
    </row>
    <row r="667" spans="1:4" ht="12.75">
      <c r="A667" s="166"/>
      <c r="B667" s="164"/>
      <c r="C667" s="40"/>
      <c r="D667" s="42"/>
    </row>
    <row r="668" spans="1:4" ht="12.75">
      <c r="A668" s="166"/>
      <c r="B668" s="164"/>
      <c r="C668" s="40"/>
      <c r="D668" s="42"/>
    </row>
    <row r="669" spans="1:4" ht="12.75">
      <c r="A669" s="166"/>
      <c r="B669" s="164"/>
      <c r="C669" s="40"/>
      <c r="D669" s="42"/>
    </row>
    <row r="670" spans="1:4" ht="12.75">
      <c r="A670" s="166"/>
      <c r="B670" s="164"/>
      <c r="C670" s="40"/>
      <c r="D670" s="42"/>
    </row>
    <row r="671" spans="1:4" ht="12.75">
      <c r="A671" s="166"/>
      <c r="B671" s="164"/>
      <c r="C671" s="40"/>
      <c r="D671" s="42"/>
    </row>
    <row r="672" spans="1:4" ht="12.75">
      <c r="A672" s="166"/>
      <c r="B672" s="164"/>
      <c r="C672" s="40"/>
      <c r="D672" s="42"/>
    </row>
    <row r="673" spans="1:4" ht="12.75">
      <c r="A673" s="166"/>
      <c r="B673" s="164"/>
      <c r="C673" s="40"/>
      <c r="D673" s="42"/>
    </row>
    <row r="674" spans="1:4" ht="12.75">
      <c r="A674" s="166"/>
      <c r="B674" s="164"/>
      <c r="C674" s="40"/>
      <c r="D674" s="42"/>
    </row>
    <row r="675" spans="1:4" ht="12.75">
      <c r="A675" s="166"/>
      <c r="B675" s="164"/>
      <c r="C675" s="40"/>
      <c r="D675" s="42"/>
    </row>
    <row r="676" spans="1:4" ht="12.75">
      <c r="A676" s="166"/>
      <c r="B676" s="164"/>
      <c r="C676" s="40"/>
      <c r="D676" s="42"/>
    </row>
    <row r="677" spans="1:4" ht="12.75">
      <c r="A677" s="166"/>
      <c r="B677" s="164"/>
      <c r="C677" s="40"/>
      <c r="D677" s="42"/>
    </row>
    <row r="678" spans="1:4" ht="12.75">
      <c r="A678" s="166"/>
      <c r="B678" s="164"/>
      <c r="C678" s="40"/>
      <c r="D678" s="42"/>
    </row>
    <row r="679" spans="1:4" ht="12.75">
      <c r="A679" s="166"/>
      <c r="B679" s="164"/>
      <c r="C679" s="40"/>
      <c r="D679" s="42"/>
    </row>
    <row r="680" spans="1:4" ht="12.75">
      <c r="A680" s="166"/>
      <c r="B680" s="164"/>
      <c r="C680" s="40"/>
      <c r="D680" s="42"/>
    </row>
    <row r="681" spans="1:4" ht="12.75">
      <c r="A681" s="166"/>
      <c r="B681" s="164"/>
      <c r="C681" s="40"/>
      <c r="D681" s="42"/>
    </row>
    <row r="682" spans="1:4" ht="12.75">
      <c r="A682" s="166"/>
      <c r="B682" s="164"/>
      <c r="C682" s="40"/>
      <c r="D682" s="42"/>
    </row>
    <row r="683" spans="1:4" ht="12.75">
      <c r="A683" s="166"/>
      <c r="B683" s="164"/>
      <c r="C683" s="40"/>
      <c r="D683" s="42"/>
    </row>
    <row r="684" spans="1:4" ht="12.75">
      <c r="A684" s="166"/>
      <c r="B684" s="164"/>
      <c r="C684" s="40"/>
      <c r="D684" s="42"/>
    </row>
    <row r="685" spans="1:4" ht="12.75">
      <c r="A685" s="166"/>
      <c r="B685" s="164"/>
      <c r="C685" s="40"/>
      <c r="D685" s="42"/>
    </row>
    <row r="686" spans="1:4" ht="12.75">
      <c r="A686" s="166"/>
      <c r="B686" s="164"/>
      <c r="C686" s="40"/>
      <c r="D686" s="42"/>
    </row>
    <row r="687" spans="1:4" ht="12.75">
      <c r="A687" s="166"/>
      <c r="B687" s="164"/>
      <c r="C687" s="40"/>
      <c r="D687" s="42"/>
    </row>
    <row r="688" spans="1:4" ht="12.75">
      <c r="A688" s="166"/>
      <c r="B688" s="164"/>
      <c r="C688" s="40"/>
      <c r="D688" s="42"/>
    </row>
    <row r="689" spans="1:4" ht="12.75">
      <c r="A689" s="166"/>
      <c r="B689" s="164"/>
      <c r="C689" s="40"/>
      <c r="D689" s="42"/>
    </row>
    <row r="690" spans="1:4" ht="12.75">
      <c r="A690" s="166"/>
      <c r="B690" s="164"/>
      <c r="C690" s="40"/>
      <c r="D690" s="42"/>
    </row>
    <row r="691" spans="1:4" ht="12.75">
      <c r="A691" s="166"/>
      <c r="B691" s="164"/>
      <c r="C691" s="40"/>
      <c r="D691" s="42"/>
    </row>
    <row r="692" spans="1:4" ht="12.75">
      <c r="A692" s="166"/>
      <c r="B692" s="164"/>
      <c r="C692" s="40"/>
      <c r="D692" s="42"/>
    </row>
    <row r="693" spans="1:4" ht="12.75">
      <c r="A693" s="166"/>
      <c r="B693" s="164"/>
      <c r="C693" s="40"/>
      <c r="D693" s="42"/>
    </row>
    <row r="694" spans="1:4" ht="12.75">
      <c r="A694" s="166"/>
      <c r="B694" s="164"/>
      <c r="C694" s="40"/>
      <c r="D694" s="42"/>
    </row>
    <row r="695" spans="1:4" ht="12.75">
      <c r="A695" s="166"/>
      <c r="B695" s="164"/>
      <c r="C695" s="40"/>
      <c r="D695" s="42"/>
    </row>
    <row r="696" spans="1:4" ht="12.75">
      <c r="A696" s="166"/>
      <c r="B696" s="164"/>
      <c r="C696" s="40"/>
      <c r="D696" s="42"/>
    </row>
    <row r="697" spans="1:4" ht="12.75">
      <c r="A697" s="166"/>
      <c r="B697" s="164"/>
      <c r="C697" s="40"/>
      <c r="D697" s="42"/>
    </row>
    <row r="698" spans="1:4" ht="12.75">
      <c r="A698" s="166"/>
      <c r="B698" s="164"/>
      <c r="C698" s="40"/>
      <c r="D698" s="42"/>
    </row>
    <row r="699" spans="1:4" ht="12.75">
      <c r="A699" s="166"/>
      <c r="B699" s="164"/>
      <c r="C699" s="40"/>
      <c r="D699" s="42"/>
    </row>
    <row r="700" spans="1:4" ht="12.75">
      <c r="A700" s="166"/>
      <c r="B700" s="164"/>
      <c r="C700" s="40"/>
      <c r="D700" s="42"/>
    </row>
    <row r="701" spans="1:4" ht="12.75">
      <c r="A701" s="166"/>
      <c r="B701" s="164"/>
      <c r="C701" s="40"/>
      <c r="D701" s="42"/>
    </row>
    <row r="702" spans="1:4" ht="12.75">
      <c r="A702" s="166"/>
      <c r="B702" s="164"/>
      <c r="C702" s="40"/>
      <c r="D702" s="42"/>
    </row>
    <row r="703" spans="1:4" ht="12.75">
      <c r="A703" s="166"/>
      <c r="B703" s="164"/>
      <c r="C703" s="40"/>
      <c r="D703" s="42"/>
    </row>
    <row r="704" spans="1:4" ht="12.75">
      <c r="A704" s="166"/>
      <c r="B704" s="164"/>
      <c r="C704" s="40"/>
      <c r="D704" s="42"/>
    </row>
    <row r="705" spans="1:4" ht="12.75">
      <c r="A705" s="166"/>
      <c r="B705" s="164"/>
      <c r="C705" s="40"/>
      <c r="D705" s="42"/>
    </row>
    <row r="706" spans="1:4" ht="12.75">
      <c r="A706" s="166"/>
      <c r="B706" s="164"/>
      <c r="C706" s="40"/>
      <c r="D706" s="42"/>
    </row>
    <row r="707" spans="1:4" ht="12.75">
      <c r="A707" s="166"/>
      <c r="B707" s="164"/>
      <c r="C707" s="40"/>
      <c r="D707" s="42"/>
    </row>
    <row r="708" spans="1:4" ht="12.75">
      <c r="A708" s="166"/>
      <c r="B708" s="164"/>
      <c r="C708" s="40"/>
      <c r="D708" s="42"/>
    </row>
    <row r="709" spans="1:4" ht="12.75">
      <c r="A709" s="166"/>
      <c r="B709" s="164"/>
      <c r="C709" s="40"/>
      <c r="D709" s="42"/>
    </row>
    <row r="710" spans="1:4" ht="12.75">
      <c r="A710" s="166"/>
      <c r="B710" s="164"/>
      <c r="C710" s="40"/>
      <c r="D710" s="42"/>
    </row>
    <row r="711" spans="1:4" ht="12.75">
      <c r="A711" s="166"/>
      <c r="B711" s="164"/>
      <c r="C711" s="40"/>
      <c r="D711" s="42"/>
    </row>
    <row r="712" spans="1:4" ht="12.75">
      <c r="A712" s="166"/>
      <c r="B712" s="164"/>
      <c r="C712" s="40"/>
      <c r="D712" s="42"/>
    </row>
    <row r="713" spans="1:4" ht="12.75">
      <c r="A713" s="166"/>
      <c r="B713" s="164"/>
      <c r="C713" s="40"/>
      <c r="D713" s="42"/>
    </row>
    <row r="714" spans="1:4" ht="12.75">
      <c r="A714" s="166"/>
      <c r="B714" s="164"/>
      <c r="C714" s="40"/>
      <c r="D714" s="42"/>
    </row>
    <row r="715" spans="1:4" ht="12.75">
      <c r="A715" s="166"/>
      <c r="B715" s="164"/>
      <c r="C715" s="40"/>
      <c r="D715" s="42"/>
    </row>
    <row r="716" spans="1:4" ht="12.75">
      <c r="A716" s="166"/>
      <c r="B716" s="164"/>
      <c r="C716" s="40"/>
      <c r="D716" s="42"/>
    </row>
    <row r="717" spans="1:4" ht="12.75">
      <c r="A717" s="166"/>
      <c r="B717" s="164"/>
      <c r="C717" s="40"/>
      <c r="D717" s="42"/>
    </row>
    <row r="718" spans="1:4" ht="12.75">
      <c r="A718" s="166"/>
      <c r="B718" s="164"/>
      <c r="C718" s="40"/>
      <c r="D718" s="42"/>
    </row>
    <row r="719" spans="1:4" ht="12.75">
      <c r="A719" s="166"/>
      <c r="B719" s="164"/>
      <c r="C719" s="40"/>
      <c r="D719" s="42"/>
    </row>
    <row r="720" spans="1:4" ht="12.75">
      <c r="A720" s="166"/>
      <c r="B720" s="164"/>
      <c r="C720" s="40"/>
      <c r="D720" s="42"/>
    </row>
    <row r="721" spans="1:4" ht="12.75">
      <c r="A721" s="166"/>
      <c r="B721" s="164"/>
      <c r="C721" s="40"/>
      <c r="D721" s="42"/>
    </row>
    <row r="722" spans="1:4" ht="12.75">
      <c r="A722" s="166"/>
      <c r="B722" s="164"/>
      <c r="C722" s="40"/>
      <c r="D722" s="42"/>
    </row>
    <row r="723" spans="1:4" ht="12.75">
      <c r="A723" s="166"/>
      <c r="B723" s="164"/>
      <c r="C723" s="40"/>
      <c r="D723" s="42"/>
    </row>
    <row r="724" spans="1:4" ht="12.75">
      <c r="A724" s="166"/>
      <c r="B724" s="164"/>
      <c r="C724" s="40"/>
      <c r="D724" s="42"/>
    </row>
    <row r="725" spans="1:4" ht="12.75">
      <c r="A725" s="166"/>
      <c r="B725" s="164"/>
      <c r="C725" s="40"/>
      <c r="D725" s="42"/>
    </row>
    <row r="726" spans="1:4" ht="12.75">
      <c r="A726" s="166"/>
      <c r="B726" s="164"/>
      <c r="C726" s="40"/>
      <c r="D726" s="42"/>
    </row>
    <row r="727" spans="1:4" ht="12.75">
      <c r="A727" s="166"/>
      <c r="B727" s="164"/>
      <c r="C727" s="40"/>
      <c r="D727" s="42"/>
    </row>
    <row r="728" spans="1:4" ht="12.75">
      <c r="A728" s="166"/>
      <c r="B728" s="164"/>
      <c r="C728" s="40"/>
      <c r="D728" s="42"/>
    </row>
    <row r="729" spans="1:4" ht="12.75">
      <c r="A729" s="166"/>
      <c r="B729" s="164"/>
      <c r="C729" s="40"/>
      <c r="D729" s="42"/>
    </row>
    <row r="730" spans="1:4" ht="12.75">
      <c r="A730" s="166"/>
      <c r="B730" s="164"/>
      <c r="C730" s="40"/>
      <c r="D730" s="42"/>
    </row>
    <row r="731" spans="1:4" ht="12.75">
      <c r="A731" s="166"/>
      <c r="B731" s="164"/>
      <c r="C731" s="40"/>
      <c r="D731" s="42"/>
    </row>
    <row r="732" spans="1:4" ht="12.75">
      <c r="A732" s="166"/>
      <c r="B732" s="164"/>
      <c r="C732" s="40"/>
      <c r="D732" s="42"/>
    </row>
    <row r="733" spans="1:4" ht="12.75">
      <c r="A733" s="166"/>
      <c r="B733" s="164"/>
      <c r="C733" s="40"/>
      <c r="D733" s="42"/>
    </row>
    <row r="734" spans="1:4" ht="12.75">
      <c r="A734" s="166"/>
      <c r="B734" s="164"/>
      <c r="C734" s="40"/>
      <c r="D734" s="42"/>
    </row>
    <row r="735" spans="1:4" ht="12.75">
      <c r="A735" s="166"/>
      <c r="B735" s="164"/>
      <c r="C735" s="40"/>
      <c r="D735" s="42"/>
    </row>
    <row r="736" spans="1:4" ht="12.75">
      <c r="A736" s="166"/>
      <c r="B736" s="164"/>
      <c r="C736" s="40"/>
      <c r="D736" s="42"/>
    </row>
    <row r="737" spans="1:4" ht="12.75">
      <c r="A737" s="166"/>
      <c r="B737" s="164"/>
      <c r="C737" s="40"/>
      <c r="D737" s="42"/>
    </row>
    <row r="738" spans="1:4" ht="12.75">
      <c r="A738" s="166"/>
      <c r="B738" s="164"/>
      <c r="C738" s="40"/>
      <c r="D738" s="42"/>
    </row>
    <row r="739" spans="1:4" ht="12.75">
      <c r="A739" s="166"/>
      <c r="B739" s="164"/>
      <c r="C739" s="40"/>
      <c r="D739" s="42"/>
    </row>
    <row r="740" spans="1:4" ht="12.75">
      <c r="A740" s="166"/>
      <c r="B740" s="164"/>
      <c r="C740" s="40"/>
      <c r="D740" s="42"/>
    </row>
    <row r="741" spans="1:4" ht="12.75">
      <c r="A741" s="166"/>
      <c r="B741" s="164"/>
      <c r="C741" s="40"/>
      <c r="D741" s="42"/>
    </row>
    <row r="742" spans="1:4" ht="12.75">
      <c r="A742" s="166"/>
      <c r="B742" s="164"/>
      <c r="C742" s="40"/>
      <c r="D742" s="42"/>
    </row>
    <row r="743" spans="1:4" ht="12.75">
      <c r="A743" s="166"/>
      <c r="B743" s="164"/>
      <c r="C743" s="40"/>
      <c r="D743" s="42"/>
    </row>
    <row r="744" spans="1:4" ht="12.75">
      <c r="A744" s="166"/>
      <c r="B744" s="164"/>
      <c r="C744" s="40"/>
      <c r="D744" s="42"/>
    </row>
    <row r="745" spans="1:4" ht="12.75">
      <c r="A745" s="166"/>
      <c r="B745" s="164"/>
      <c r="C745" s="40"/>
      <c r="D745" s="42"/>
    </row>
    <row r="746" spans="1:4" ht="12.75">
      <c r="A746" s="166"/>
      <c r="B746" s="164"/>
      <c r="C746" s="40"/>
      <c r="D746" s="42"/>
    </row>
    <row r="747" spans="1:4" ht="12.75">
      <c r="A747" s="167"/>
      <c r="B747" s="168"/>
      <c r="C747" s="41"/>
      <c r="D747" s="42"/>
    </row>
  </sheetData>
  <sheetProtection/>
  <mergeCells count="217">
    <mergeCell ref="A1:D1"/>
    <mergeCell ref="B53:B54"/>
    <mergeCell ref="B56:B60"/>
    <mergeCell ref="B61:B65"/>
    <mergeCell ref="B4:B5"/>
    <mergeCell ref="B6:B12"/>
    <mergeCell ref="B13:B18"/>
    <mergeCell ref="B20:B27"/>
    <mergeCell ref="B28:B34"/>
    <mergeCell ref="B35:B40"/>
    <mergeCell ref="B41:B42"/>
    <mergeCell ref="B43:B45"/>
    <mergeCell ref="B66:B69"/>
    <mergeCell ref="B147:B151"/>
    <mergeCell ref="B141:B146"/>
    <mergeCell ref="B116:B123"/>
    <mergeCell ref="B124:B125"/>
    <mergeCell ref="B126:B129"/>
    <mergeCell ref="B130:B140"/>
    <mergeCell ref="B70:B74"/>
    <mergeCell ref="B174:B177"/>
    <mergeCell ref="B178:B182"/>
    <mergeCell ref="B183:B187"/>
    <mergeCell ref="B188:B193"/>
    <mergeCell ref="B75:B78"/>
    <mergeCell ref="B79:B88"/>
    <mergeCell ref="B152:B153"/>
    <mergeCell ref="B154:B161"/>
    <mergeCell ref="B162:B169"/>
    <mergeCell ref="B170:B173"/>
    <mergeCell ref="B297:B298"/>
    <mergeCell ref="B262:B264"/>
    <mergeCell ref="B266:B271"/>
    <mergeCell ref="B236:B237"/>
    <mergeCell ref="B238:B239"/>
    <mergeCell ref="B240:B243"/>
    <mergeCell ref="B244:B246"/>
    <mergeCell ref="B247:B252"/>
    <mergeCell ref="B254:B261"/>
    <mergeCell ref="B392:B398"/>
    <mergeCell ref="B363:B366"/>
    <mergeCell ref="B367:B369"/>
    <mergeCell ref="B370:B372"/>
    <mergeCell ref="B373:B374"/>
    <mergeCell ref="B299:B304"/>
    <mergeCell ref="B308:B309"/>
    <mergeCell ref="B310:B313"/>
    <mergeCell ref="B314:B315"/>
    <mergeCell ref="B316:B319"/>
    <mergeCell ref="B413:B414"/>
    <mergeCell ref="B415:B417"/>
    <mergeCell ref="B418:B420"/>
    <mergeCell ref="F81:F114"/>
    <mergeCell ref="B399:B402"/>
    <mergeCell ref="B403:B405"/>
    <mergeCell ref="B409:B412"/>
    <mergeCell ref="B375:B377"/>
    <mergeCell ref="B378:B379"/>
    <mergeCell ref="B383:B389"/>
    <mergeCell ref="B421:B430"/>
    <mergeCell ref="B431:B448"/>
    <mergeCell ref="B449:B454"/>
    <mergeCell ref="B455:B456"/>
    <mergeCell ref="B457:B458"/>
    <mergeCell ref="B460:B471"/>
    <mergeCell ref="B472:B473"/>
    <mergeCell ref="B479:B488"/>
    <mergeCell ref="B489:B493"/>
    <mergeCell ref="B494:B496"/>
    <mergeCell ref="B497:B499"/>
    <mergeCell ref="B500:B509"/>
    <mergeCell ref="B511:B512"/>
    <mergeCell ref="B513:B516"/>
    <mergeCell ref="B519:B520"/>
    <mergeCell ref="B521:B529"/>
    <mergeCell ref="B530:B534"/>
    <mergeCell ref="B535:B543"/>
    <mergeCell ref="B544:B545"/>
    <mergeCell ref="B546:B553"/>
    <mergeCell ref="B554:B559"/>
    <mergeCell ref="B560:B561"/>
    <mergeCell ref="B562:B567"/>
    <mergeCell ref="B568:B580"/>
    <mergeCell ref="B581:B586"/>
    <mergeCell ref="B587:B589"/>
    <mergeCell ref="B590:B591"/>
    <mergeCell ref="B593:B600"/>
    <mergeCell ref="B601:B603"/>
    <mergeCell ref="B604:B614"/>
    <mergeCell ref="B615:B622"/>
    <mergeCell ref="B623:B627"/>
    <mergeCell ref="B628:B635"/>
    <mergeCell ref="B636:B639"/>
    <mergeCell ref="B640:B641"/>
    <mergeCell ref="B642:B648"/>
    <mergeCell ref="B649:B654"/>
    <mergeCell ref="B655:B660"/>
    <mergeCell ref="B661:B664"/>
    <mergeCell ref="B667:B671"/>
    <mergeCell ref="B672:B674"/>
    <mergeCell ref="B675:B679"/>
    <mergeCell ref="B680:B689"/>
    <mergeCell ref="B690:B699"/>
    <mergeCell ref="A455:A488"/>
    <mergeCell ref="A489:A747"/>
    <mergeCell ref="B726:B736"/>
    <mergeCell ref="B737:B743"/>
    <mergeCell ref="B744:B745"/>
    <mergeCell ref="B746:B747"/>
    <mergeCell ref="B700:B701"/>
    <mergeCell ref="B702:B705"/>
    <mergeCell ref="B706:B716"/>
    <mergeCell ref="B717:B725"/>
    <mergeCell ref="G4:G5"/>
    <mergeCell ref="G9:G15"/>
    <mergeCell ref="G18:G24"/>
    <mergeCell ref="G25:G28"/>
    <mergeCell ref="G29:G31"/>
    <mergeCell ref="G35:G38"/>
    <mergeCell ref="G39:G40"/>
    <mergeCell ref="G41:G43"/>
    <mergeCell ref="G105:G114"/>
    <mergeCell ref="G44:G46"/>
    <mergeCell ref="G47:G56"/>
    <mergeCell ref="G57:G74"/>
    <mergeCell ref="G75:G80"/>
    <mergeCell ref="G81:G82"/>
    <mergeCell ref="G83:G84"/>
    <mergeCell ref="G86:G97"/>
    <mergeCell ref="G98:G99"/>
    <mergeCell ref="G115:G119"/>
    <mergeCell ref="G120:G122"/>
    <mergeCell ref="G123:G125"/>
    <mergeCell ref="G156:G160"/>
    <mergeCell ref="G147:G155"/>
    <mergeCell ref="G126:G135"/>
    <mergeCell ref="G137:G138"/>
    <mergeCell ref="G139:G142"/>
    <mergeCell ref="G145:G146"/>
    <mergeCell ref="G161:G169"/>
    <mergeCell ref="G170:G171"/>
    <mergeCell ref="G172:G179"/>
    <mergeCell ref="G180:G185"/>
    <mergeCell ref="G186:G187"/>
    <mergeCell ref="G188:G193"/>
    <mergeCell ref="G194:G206"/>
    <mergeCell ref="G207:G212"/>
    <mergeCell ref="G213:G215"/>
    <mergeCell ref="G216:G217"/>
    <mergeCell ref="G219:G226"/>
    <mergeCell ref="G227:G229"/>
    <mergeCell ref="G298:G300"/>
    <mergeCell ref="G230:G240"/>
    <mergeCell ref="G241:G248"/>
    <mergeCell ref="G249:G253"/>
    <mergeCell ref="G254:G261"/>
    <mergeCell ref="G262:G265"/>
    <mergeCell ref="G266:G267"/>
    <mergeCell ref="G306:G315"/>
    <mergeCell ref="G316:G325"/>
    <mergeCell ref="G326:G327"/>
    <mergeCell ref="G363:G369"/>
    <mergeCell ref="G370:G371"/>
    <mergeCell ref="G268:G274"/>
    <mergeCell ref="G275:G280"/>
    <mergeCell ref="G281:G286"/>
    <mergeCell ref="G287:G290"/>
    <mergeCell ref="G293:G297"/>
    <mergeCell ref="G372:G373"/>
    <mergeCell ref="G328:G331"/>
    <mergeCell ref="G332:G342"/>
    <mergeCell ref="G343:G351"/>
    <mergeCell ref="G352:G362"/>
    <mergeCell ref="B231:B235"/>
    <mergeCell ref="F178:F238"/>
    <mergeCell ref="F299:F350"/>
    <mergeCell ref="F351:F373"/>
    <mergeCell ref="G301:G305"/>
    <mergeCell ref="A240:A261"/>
    <mergeCell ref="B195:B204"/>
    <mergeCell ref="B205:B209"/>
    <mergeCell ref="B210:B211"/>
    <mergeCell ref="B227:B230"/>
    <mergeCell ref="B212:B213"/>
    <mergeCell ref="B224:B226"/>
    <mergeCell ref="B214:B215"/>
    <mergeCell ref="B216:B223"/>
    <mergeCell ref="A4:A60"/>
    <mergeCell ref="F4:F60"/>
    <mergeCell ref="A61:A74"/>
    <mergeCell ref="F61:F80"/>
    <mergeCell ref="A75:A115"/>
    <mergeCell ref="B93:B97"/>
    <mergeCell ref="B99:B102"/>
    <mergeCell ref="B103:B115"/>
    <mergeCell ref="B89:B92"/>
    <mergeCell ref="B46:B52"/>
    <mergeCell ref="A116:A151"/>
    <mergeCell ref="F240:F298"/>
    <mergeCell ref="A152:A177"/>
    <mergeCell ref="A178:A209"/>
    <mergeCell ref="A210:A239"/>
    <mergeCell ref="F116:F177"/>
    <mergeCell ref="A262:A291"/>
    <mergeCell ref="B274:B283"/>
    <mergeCell ref="B284:B291"/>
    <mergeCell ref="B293:B296"/>
    <mergeCell ref="A292:A298"/>
    <mergeCell ref="A299:A350"/>
    <mergeCell ref="A351:A377"/>
    <mergeCell ref="B331:B336"/>
    <mergeCell ref="B337:B342"/>
    <mergeCell ref="B343:B350"/>
    <mergeCell ref="B351:B362"/>
    <mergeCell ref="B324:B327"/>
    <mergeCell ref="B328:B330"/>
    <mergeCell ref="B320:B322"/>
  </mergeCells>
  <printOptions horizontalCentered="1" verticalCentered="1"/>
  <pageMargins left="0.3937007874015748" right="0.3937007874015748" top="0.3937007874015748" bottom="0.5905511811023623" header="0.1968503937007874" footer="0.1968503937007874"/>
  <pageSetup horizontalDpi="600" verticalDpi="600" orientation="landscape" paperSize="9" scale="58" r:id="rId2"/>
  <headerFooter alignWithMargins="0">
    <oddHeader>&amp;R&amp;G</oddHeader>
    <oddFooter>&amp;RCompilado pela Superintendência de Acompanhamento de Mercado</oddFooter>
  </headerFooter>
  <rowBreaks count="8" manualBreakCount="8">
    <brk id="60" max="8" man="1"/>
    <brk id="115" max="8" man="1"/>
    <brk id="173" max="8" man="1"/>
    <brk id="239" max="8" man="1"/>
    <brk id="296" max="8" man="1"/>
    <brk id="350" max="8" man="1"/>
    <brk id="454" max="255" man="1"/>
    <brk id="589" max="25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16"/>
  <sheetViews>
    <sheetView zoomScale="75" zoomScaleNormal="75" zoomScaleSheetLayoutView="80" zoomScalePageLayoutView="0" workbookViewId="0" topLeftCell="A1">
      <selection activeCell="Q21" sqref="Q21"/>
    </sheetView>
  </sheetViews>
  <sheetFormatPr defaultColWidth="9.140625" defaultRowHeight="12.75"/>
  <cols>
    <col min="1" max="1" width="7.00390625" style="0" customWidth="1"/>
    <col min="2" max="2" width="43.7109375" style="20" customWidth="1"/>
    <col min="3" max="3" width="10.140625" style="20" customWidth="1"/>
    <col min="4" max="18" width="10.140625" style="0" customWidth="1"/>
  </cols>
  <sheetData>
    <row r="1" spans="4:8" ht="12.75">
      <c r="D1" s="20"/>
      <c r="E1" s="20"/>
      <c r="F1" s="20"/>
      <c r="G1" s="20"/>
      <c r="H1" s="20"/>
    </row>
    <row r="2" spans="1:18" ht="18">
      <c r="A2" s="2" t="s">
        <v>1041</v>
      </c>
      <c r="C2" s="152"/>
      <c r="D2" s="27"/>
      <c r="E2" s="27"/>
      <c r="F2" s="28"/>
      <c r="G2" s="28"/>
      <c r="H2" s="29"/>
      <c r="I2" s="5"/>
      <c r="J2" s="6"/>
      <c r="K2" s="6"/>
      <c r="L2" s="7"/>
      <c r="M2" s="7"/>
      <c r="N2" s="8"/>
      <c r="O2" s="8"/>
      <c r="P2" s="9"/>
      <c r="Q2" s="9"/>
      <c r="R2" s="10"/>
    </row>
    <row r="3" spans="1:18" ht="14.25">
      <c r="A3" s="170" t="s">
        <v>978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1"/>
      <c r="N3" s="11"/>
      <c r="O3" s="11"/>
      <c r="P3" s="11"/>
      <c r="Q3" s="11"/>
      <c r="R3" s="11"/>
    </row>
    <row r="4" spans="1:18" ht="12.75">
      <c r="A4" s="12"/>
      <c r="B4" s="30"/>
      <c r="C4" s="30"/>
      <c r="D4" s="14"/>
      <c r="E4" s="14"/>
      <c r="F4" s="14"/>
      <c r="G4" s="14"/>
      <c r="H4" s="14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15">
      <c r="A5" s="171" t="s">
        <v>0</v>
      </c>
      <c r="B5" s="172"/>
      <c r="C5" s="171" t="s">
        <v>1</v>
      </c>
      <c r="D5" s="172"/>
      <c r="E5" s="175" t="s">
        <v>2</v>
      </c>
      <c r="F5" s="175"/>
      <c r="G5" s="171" t="s">
        <v>3</v>
      </c>
      <c r="H5" s="172"/>
      <c r="I5" s="175" t="s">
        <v>4</v>
      </c>
      <c r="J5" s="175"/>
      <c r="K5" s="171" t="s">
        <v>5</v>
      </c>
      <c r="L5" s="172"/>
      <c r="M5" s="175" t="s">
        <v>6</v>
      </c>
      <c r="N5" s="175"/>
      <c r="O5" s="171" t="s">
        <v>7</v>
      </c>
      <c r="P5" s="172"/>
      <c r="Q5" s="171" t="s">
        <v>8</v>
      </c>
      <c r="R5" s="172"/>
    </row>
    <row r="6" spans="1:18" ht="15">
      <c r="A6" s="173"/>
      <c r="B6" s="174"/>
      <c r="C6" s="52" t="s">
        <v>9</v>
      </c>
      <c r="D6" s="53" t="s">
        <v>10</v>
      </c>
      <c r="E6" s="54" t="s">
        <v>9</v>
      </c>
      <c r="F6" s="54" t="s">
        <v>10</v>
      </c>
      <c r="G6" s="52" t="s">
        <v>9</v>
      </c>
      <c r="H6" s="53" t="s">
        <v>10</v>
      </c>
      <c r="I6" s="54" t="s">
        <v>9</v>
      </c>
      <c r="J6" s="54" t="s">
        <v>10</v>
      </c>
      <c r="K6" s="52" t="s">
        <v>9</v>
      </c>
      <c r="L6" s="53" t="s">
        <v>10</v>
      </c>
      <c r="M6" s="54" t="s">
        <v>9</v>
      </c>
      <c r="N6" s="54" t="s">
        <v>10</v>
      </c>
      <c r="O6" s="52" t="s">
        <v>9</v>
      </c>
      <c r="P6" s="53" t="s">
        <v>10</v>
      </c>
      <c r="Q6" s="52" t="s">
        <v>9</v>
      </c>
      <c r="R6" s="53" t="s">
        <v>10</v>
      </c>
    </row>
    <row r="7" spans="1:18" ht="12.75">
      <c r="A7" s="113">
        <v>1</v>
      </c>
      <c r="B7" s="111" t="s">
        <v>982</v>
      </c>
      <c r="C7" s="109"/>
      <c r="D7" s="112"/>
      <c r="E7" s="108"/>
      <c r="F7" s="108"/>
      <c r="G7" s="109">
        <v>1</v>
      </c>
      <c r="H7" s="112">
        <v>1</v>
      </c>
      <c r="I7" s="108">
        <v>1</v>
      </c>
      <c r="J7" s="108">
        <v>1</v>
      </c>
      <c r="K7" s="109"/>
      <c r="L7" s="112"/>
      <c r="M7" s="108">
        <v>1</v>
      </c>
      <c r="N7" s="108">
        <v>1</v>
      </c>
      <c r="O7" s="109">
        <v>1</v>
      </c>
      <c r="P7" s="112">
        <v>1</v>
      </c>
      <c r="Q7" s="109">
        <v>1</v>
      </c>
      <c r="R7" s="112">
        <v>1</v>
      </c>
    </row>
    <row r="8" spans="1:18" ht="12.75">
      <c r="A8" s="114">
        <v>2</v>
      </c>
      <c r="B8" s="105" t="s">
        <v>983</v>
      </c>
      <c r="C8" s="110">
        <v>4</v>
      </c>
      <c r="D8" s="107">
        <v>3</v>
      </c>
      <c r="E8" s="106">
        <v>3</v>
      </c>
      <c r="F8" s="106">
        <v>2</v>
      </c>
      <c r="G8" s="110"/>
      <c r="H8" s="107"/>
      <c r="I8" s="106"/>
      <c r="J8" s="106"/>
      <c r="K8" s="110"/>
      <c r="L8" s="107"/>
      <c r="M8" s="106">
        <v>6</v>
      </c>
      <c r="N8" s="106">
        <v>8</v>
      </c>
      <c r="O8" s="110">
        <v>2</v>
      </c>
      <c r="P8" s="107">
        <v>3</v>
      </c>
      <c r="Q8" s="110">
        <v>1</v>
      </c>
      <c r="R8" s="107">
        <v>2</v>
      </c>
    </row>
    <row r="9" spans="1:18" ht="12.75">
      <c r="A9" s="113">
        <v>3</v>
      </c>
      <c r="B9" s="111" t="s">
        <v>58</v>
      </c>
      <c r="C9" s="109"/>
      <c r="D9" s="112"/>
      <c r="E9" s="108">
        <v>2</v>
      </c>
      <c r="F9" s="108">
        <v>4</v>
      </c>
      <c r="G9" s="109"/>
      <c r="H9" s="112"/>
      <c r="I9" s="108"/>
      <c r="J9" s="108"/>
      <c r="K9" s="109"/>
      <c r="L9" s="112"/>
      <c r="M9" s="108">
        <v>4</v>
      </c>
      <c r="N9" s="108">
        <v>3</v>
      </c>
      <c r="O9" s="109"/>
      <c r="P9" s="112"/>
      <c r="Q9" s="109">
        <v>3</v>
      </c>
      <c r="R9" s="112">
        <v>4</v>
      </c>
    </row>
    <row r="10" spans="1:18" ht="12.75">
      <c r="A10" s="114">
        <v>4</v>
      </c>
      <c r="B10" s="105" t="s">
        <v>984</v>
      </c>
      <c r="C10" s="110"/>
      <c r="D10" s="107"/>
      <c r="E10" s="106"/>
      <c r="F10" s="106"/>
      <c r="G10" s="110"/>
      <c r="H10" s="107"/>
      <c r="I10" s="106"/>
      <c r="J10" s="106"/>
      <c r="K10" s="110"/>
      <c r="L10" s="107"/>
      <c r="M10" s="106">
        <v>17</v>
      </c>
      <c r="N10" s="106">
        <v>6</v>
      </c>
      <c r="O10" s="110"/>
      <c r="P10" s="107"/>
      <c r="Q10" s="110">
        <v>15</v>
      </c>
      <c r="R10" s="107">
        <v>6</v>
      </c>
    </row>
    <row r="11" spans="1:18" ht="12.75">
      <c r="A11" s="113">
        <v>5</v>
      </c>
      <c r="B11" s="111" t="s">
        <v>59</v>
      </c>
      <c r="C11" s="109">
        <v>28</v>
      </c>
      <c r="D11" s="112">
        <v>9</v>
      </c>
      <c r="E11" s="108">
        <v>27</v>
      </c>
      <c r="F11" s="108">
        <v>11</v>
      </c>
      <c r="G11" s="109">
        <v>32</v>
      </c>
      <c r="H11" s="112">
        <v>10</v>
      </c>
      <c r="I11" s="108">
        <v>19</v>
      </c>
      <c r="J11" s="108">
        <v>10</v>
      </c>
      <c r="K11" s="109">
        <v>12</v>
      </c>
      <c r="L11" s="112">
        <v>15</v>
      </c>
      <c r="M11" s="108">
        <v>71</v>
      </c>
      <c r="N11" s="108">
        <v>12</v>
      </c>
      <c r="O11" s="109">
        <v>18</v>
      </c>
      <c r="P11" s="112">
        <v>9</v>
      </c>
      <c r="Q11" s="109">
        <v>128</v>
      </c>
      <c r="R11" s="112">
        <v>12</v>
      </c>
    </row>
    <row r="12" spans="1:18" ht="12.75">
      <c r="A12" s="114">
        <v>6</v>
      </c>
      <c r="B12" s="105" t="s">
        <v>60</v>
      </c>
      <c r="C12" s="110"/>
      <c r="D12" s="107"/>
      <c r="E12" s="106"/>
      <c r="F12" s="106"/>
      <c r="G12" s="110"/>
      <c r="H12" s="107"/>
      <c r="I12" s="106"/>
      <c r="J12" s="106"/>
      <c r="K12" s="110"/>
      <c r="L12" s="107"/>
      <c r="M12" s="106">
        <v>2</v>
      </c>
      <c r="N12" s="106">
        <v>2</v>
      </c>
      <c r="O12" s="110"/>
      <c r="P12" s="107"/>
      <c r="Q12" s="110">
        <v>3</v>
      </c>
      <c r="R12" s="107">
        <v>3</v>
      </c>
    </row>
    <row r="13" spans="1:18" ht="12.75">
      <c r="A13" s="113">
        <v>7</v>
      </c>
      <c r="B13" s="111" t="s">
        <v>985</v>
      </c>
      <c r="C13" s="109">
        <v>1</v>
      </c>
      <c r="D13" s="112">
        <v>2</v>
      </c>
      <c r="E13" s="108">
        <v>1</v>
      </c>
      <c r="F13" s="108">
        <v>2</v>
      </c>
      <c r="G13" s="109">
        <v>1</v>
      </c>
      <c r="H13" s="112">
        <v>1</v>
      </c>
      <c r="I13" s="108">
        <v>1</v>
      </c>
      <c r="J13" s="108">
        <v>2</v>
      </c>
      <c r="K13" s="109">
        <v>1</v>
      </c>
      <c r="L13" s="112">
        <v>1</v>
      </c>
      <c r="M13" s="108">
        <v>2</v>
      </c>
      <c r="N13" s="108">
        <v>1</v>
      </c>
      <c r="O13" s="109">
        <v>1</v>
      </c>
      <c r="P13" s="112">
        <v>1</v>
      </c>
      <c r="Q13" s="109">
        <v>2</v>
      </c>
      <c r="R13" s="112">
        <v>2</v>
      </c>
    </row>
    <row r="14" spans="1:18" ht="12.75">
      <c r="A14" s="114">
        <v>8</v>
      </c>
      <c r="B14" s="105" t="s">
        <v>986</v>
      </c>
      <c r="C14" s="110"/>
      <c r="D14" s="107"/>
      <c r="E14" s="106">
        <v>1</v>
      </c>
      <c r="F14" s="106">
        <v>3</v>
      </c>
      <c r="G14" s="110"/>
      <c r="H14" s="107"/>
      <c r="I14" s="106"/>
      <c r="J14" s="106"/>
      <c r="K14" s="110"/>
      <c r="L14" s="107"/>
      <c r="M14" s="106">
        <v>5</v>
      </c>
      <c r="N14" s="106">
        <v>7</v>
      </c>
      <c r="O14" s="110">
        <v>2</v>
      </c>
      <c r="P14" s="107">
        <v>3</v>
      </c>
      <c r="Q14" s="110">
        <v>5</v>
      </c>
      <c r="R14" s="107">
        <v>7</v>
      </c>
    </row>
    <row r="15" spans="1:18" ht="12.75">
      <c r="A15" s="113">
        <v>9</v>
      </c>
      <c r="B15" s="111" t="s">
        <v>987</v>
      </c>
      <c r="C15" s="109">
        <v>1</v>
      </c>
      <c r="D15" s="112">
        <v>2</v>
      </c>
      <c r="E15" s="108"/>
      <c r="F15" s="108"/>
      <c r="G15" s="109"/>
      <c r="H15" s="112"/>
      <c r="I15" s="108"/>
      <c r="J15" s="108"/>
      <c r="K15" s="109">
        <v>1</v>
      </c>
      <c r="L15" s="112">
        <v>3</v>
      </c>
      <c r="M15" s="108">
        <v>1</v>
      </c>
      <c r="N15" s="108">
        <v>2</v>
      </c>
      <c r="O15" s="109"/>
      <c r="P15" s="112"/>
      <c r="Q15" s="109">
        <v>2</v>
      </c>
      <c r="R15" s="112">
        <v>2</v>
      </c>
    </row>
    <row r="16" spans="1:18" ht="12.75">
      <c r="A16" s="114">
        <v>10</v>
      </c>
      <c r="B16" s="105" t="s">
        <v>61</v>
      </c>
      <c r="C16" s="110">
        <v>6</v>
      </c>
      <c r="D16" s="107">
        <v>3</v>
      </c>
      <c r="E16" s="106">
        <v>6</v>
      </c>
      <c r="F16" s="106">
        <v>3</v>
      </c>
      <c r="G16" s="110">
        <v>9</v>
      </c>
      <c r="H16" s="107">
        <v>4</v>
      </c>
      <c r="I16" s="106">
        <v>7</v>
      </c>
      <c r="J16" s="106">
        <v>4</v>
      </c>
      <c r="K16" s="110">
        <v>6</v>
      </c>
      <c r="L16" s="107">
        <v>3</v>
      </c>
      <c r="M16" s="106">
        <v>26</v>
      </c>
      <c r="N16" s="106">
        <v>5</v>
      </c>
      <c r="O16" s="110">
        <v>7</v>
      </c>
      <c r="P16" s="107">
        <v>3</v>
      </c>
      <c r="Q16" s="110">
        <v>54</v>
      </c>
      <c r="R16" s="107">
        <v>5</v>
      </c>
    </row>
    <row r="17" spans="1:18" ht="12.75">
      <c r="A17" s="113">
        <v>11</v>
      </c>
      <c r="B17" s="111" t="s">
        <v>988</v>
      </c>
      <c r="C17" s="109"/>
      <c r="D17" s="112"/>
      <c r="E17" s="108"/>
      <c r="F17" s="108"/>
      <c r="G17" s="109">
        <v>1</v>
      </c>
      <c r="H17" s="112">
        <v>1</v>
      </c>
      <c r="I17" s="108"/>
      <c r="J17" s="108"/>
      <c r="K17" s="109"/>
      <c r="L17" s="112"/>
      <c r="M17" s="108">
        <v>1</v>
      </c>
      <c r="N17" s="108">
        <v>1</v>
      </c>
      <c r="O17" s="109"/>
      <c r="P17" s="112"/>
      <c r="Q17" s="109">
        <v>2</v>
      </c>
      <c r="R17" s="112">
        <v>1</v>
      </c>
    </row>
    <row r="18" spans="1:18" ht="12.75">
      <c r="A18" s="114">
        <v>12</v>
      </c>
      <c r="B18" s="105" t="s">
        <v>62</v>
      </c>
      <c r="C18" s="110">
        <v>4</v>
      </c>
      <c r="D18" s="107">
        <v>5</v>
      </c>
      <c r="E18" s="106">
        <v>7</v>
      </c>
      <c r="F18" s="106">
        <v>11</v>
      </c>
      <c r="G18" s="110">
        <v>2</v>
      </c>
      <c r="H18" s="107">
        <v>3</v>
      </c>
      <c r="I18" s="106">
        <v>4</v>
      </c>
      <c r="J18" s="106">
        <v>5</v>
      </c>
      <c r="K18" s="110">
        <v>4</v>
      </c>
      <c r="L18" s="107">
        <v>8</v>
      </c>
      <c r="M18" s="106">
        <v>14</v>
      </c>
      <c r="N18" s="106">
        <v>17</v>
      </c>
      <c r="O18" s="110">
        <v>4</v>
      </c>
      <c r="P18" s="107">
        <v>10</v>
      </c>
      <c r="Q18" s="110">
        <v>15</v>
      </c>
      <c r="R18" s="107">
        <v>11</v>
      </c>
    </row>
    <row r="19" spans="1:18" ht="12.75">
      <c r="A19" s="113">
        <v>13</v>
      </c>
      <c r="B19" s="111" t="s">
        <v>63</v>
      </c>
      <c r="C19" s="109">
        <v>12</v>
      </c>
      <c r="D19" s="112">
        <v>8</v>
      </c>
      <c r="E19" s="108">
        <v>10</v>
      </c>
      <c r="F19" s="108">
        <v>7</v>
      </c>
      <c r="G19" s="109">
        <v>3</v>
      </c>
      <c r="H19" s="112">
        <v>2</v>
      </c>
      <c r="I19" s="108">
        <v>3</v>
      </c>
      <c r="J19" s="108">
        <v>2</v>
      </c>
      <c r="K19" s="109">
        <v>2</v>
      </c>
      <c r="L19" s="112">
        <v>4</v>
      </c>
      <c r="M19" s="108">
        <v>16</v>
      </c>
      <c r="N19" s="108">
        <v>10</v>
      </c>
      <c r="O19" s="109">
        <v>2</v>
      </c>
      <c r="P19" s="112">
        <v>1</v>
      </c>
      <c r="Q19" s="109">
        <v>13</v>
      </c>
      <c r="R19" s="112">
        <v>9</v>
      </c>
    </row>
    <row r="20" spans="1:18" ht="12.75">
      <c r="A20" s="114">
        <v>14</v>
      </c>
      <c r="B20" s="105" t="s">
        <v>989</v>
      </c>
      <c r="C20" s="110">
        <v>1</v>
      </c>
      <c r="D20" s="107">
        <v>2</v>
      </c>
      <c r="E20" s="106">
        <v>2</v>
      </c>
      <c r="F20" s="106">
        <v>2</v>
      </c>
      <c r="G20" s="110">
        <v>1</v>
      </c>
      <c r="H20" s="107">
        <v>2</v>
      </c>
      <c r="I20" s="106">
        <v>2</v>
      </c>
      <c r="J20" s="106">
        <v>3</v>
      </c>
      <c r="K20" s="110"/>
      <c r="L20" s="107"/>
      <c r="M20" s="106">
        <v>3</v>
      </c>
      <c r="N20" s="106">
        <v>2</v>
      </c>
      <c r="O20" s="110"/>
      <c r="P20" s="107"/>
      <c r="Q20" s="110">
        <v>6</v>
      </c>
      <c r="R20" s="107">
        <v>6</v>
      </c>
    </row>
    <row r="21" spans="1:18" ht="12.75">
      <c r="A21" s="113">
        <v>15</v>
      </c>
      <c r="B21" s="111" t="s">
        <v>990</v>
      </c>
      <c r="C21" s="109">
        <v>2</v>
      </c>
      <c r="D21" s="112">
        <v>4</v>
      </c>
      <c r="E21" s="108">
        <v>2</v>
      </c>
      <c r="F21" s="108">
        <v>2</v>
      </c>
      <c r="G21" s="109">
        <v>1</v>
      </c>
      <c r="H21" s="112">
        <v>4</v>
      </c>
      <c r="I21" s="108">
        <v>2</v>
      </c>
      <c r="J21" s="108">
        <v>5</v>
      </c>
      <c r="K21" s="109"/>
      <c r="L21" s="112"/>
      <c r="M21" s="108">
        <v>17</v>
      </c>
      <c r="N21" s="108">
        <v>12</v>
      </c>
      <c r="O21" s="109">
        <v>2</v>
      </c>
      <c r="P21" s="112">
        <v>5</v>
      </c>
      <c r="Q21" s="109">
        <v>3</v>
      </c>
      <c r="R21" s="112">
        <v>4</v>
      </c>
    </row>
    <row r="22" spans="1:18" ht="12.75">
      <c r="A22" s="114">
        <v>16</v>
      </c>
      <c r="B22" s="105" t="s">
        <v>64</v>
      </c>
      <c r="C22" s="110">
        <v>1</v>
      </c>
      <c r="D22" s="107">
        <v>1</v>
      </c>
      <c r="E22" s="106">
        <v>2</v>
      </c>
      <c r="F22" s="106">
        <v>3</v>
      </c>
      <c r="G22" s="110">
        <v>13</v>
      </c>
      <c r="H22" s="107">
        <v>13</v>
      </c>
      <c r="I22" s="106">
        <v>1</v>
      </c>
      <c r="J22" s="106">
        <v>1</v>
      </c>
      <c r="K22" s="110">
        <v>1</v>
      </c>
      <c r="L22" s="107">
        <v>5</v>
      </c>
      <c r="M22" s="106">
        <v>4</v>
      </c>
      <c r="N22" s="106">
        <v>5</v>
      </c>
      <c r="O22" s="110">
        <v>6</v>
      </c>
      <c r="P22" s="107">
        <v>7</v>
      </c>
      <c r="Q22" s="110">
        <v>10</v>
      </c>
      <c r="R22" s="107">
        <v>4</v>
      </c>
    </row>
    <row r="23" spans="1:18" ht="12.75">
      <c r="A23" s="113">
        <v>17</v>
      </c>
      <c r="B23" s="111" t="s">
        <v>65</v>
      </c>
      <c r="C23" s="109">
        <v>13</v>
      </c>
      <c r="D23" s="112">
        <v>3</v>
      </c>
      <c r="E23" s="108">
        <v>12</v>
      </c>
      <c r="F23" s="108">
        <v>5</v>
      </c>
      <c r="G23" s="109">
        <v>13</v>
      </c>
      <c r="H23" s="112">
        <v>5</v>
      </c>
      <c r="I23" s="108">
        <v>11</v>
      </c>
      <c r="J23" s="108">
        <v>4</v>
      </c>
      <c r="K23" s="109">
        <v>7</v>
      </c>
      <c r="L23" s="112">
        <v>6</v>
      </c>
      <c r="M23" s="108">
        <v>48</v>
      </c>
      <c r="N23" s="108">
        <v>7</v>
      </c>
      <c r="O23" s="109">
        <v>6</v>
      </c>
      <c r="P23" s="112">
        <v>4</v>
      </c>
      <c r="Q23" s="109">
        <v>59</v>
      </c>
      <c r="R23" s="112">
        <v>7</v>
      </c>
    </row>
    <row r="24" spans="1:18" ht="12.75">
      <c r="A24" s="114">
        <v>18</v>
      </c>
      <c r="B24" s="105" t="s">
        <v>66</v>
      </c>
      <c r="C24" s="110">
        <v>1</v>
      </c>
      <c r="D24" s="107">
        <v>2</v>
      </c>
      <c r="E24" s="106">
        <v>4</v>
      </c>
      <c r="F24" s="106">
        <v>3</v>
      </c>
      <c r="G24" s="110">
        <v>3</v>
      </c>
      <c r="H24" s="107">
        <v>3</v>
      </c>
      <c r="I24" s="106">
        <v>8</v>
      </c>
      <c r="J24" s="106">
        <v>5</v>
      </c>
      <c r="K24" s="110">
        <v>1</v>
      </c>
      <c r="L24" s="107">
        <v>4</v>
      </c>
      <c r="M24" s="106">
        <v>9</v>
      </c>
      <c r="N24" s="106">
        <v>8</v>
      </c>
      <c r="O24" s="110">
        <v>3</v>
      </c>
      <c r="P24" s="107">
        <v>3</v>
      </c>
      <c r="Q24" s="110">
        <v>7</v>
      </c>
      <c r="R24" s="107">
        <v>17</v>
      </c>
    </row>
    <row r="25" spans="1:18" ht="12.75">
      <c r="A25" s="113">
        <v>19</v>
      </c>
      <c r="B25" s="111" t="s">
        <v>67</v>
      </c>
      <c r="C25" s="109">
        <v>2</v>
      </c>
      <c r="D25" s="112">
        <v>2</v>
      </c>
      <c r="E25" s="108">
        <v>2</v>
      </c>
      <c r="F25" s="108">
        <v>1</v>
      </c>
      <c r="G25" s="109">
        <v>1</v>
      </c>
      <c r="H25" s="112">
        <v>3</v>
      </c>
      <c r="I25" s="108">
        <v>1</v>
      </c>
      <c r="J25" s="108">
        <v>4</v>
      </c>
      <c r="K25" s="109"/>
      <c r="L25" s="112"/>
      <c r="M25" s="108">
        <v>4</v>
      </c>
      <c r="N25" s="108">
        <v>6</v>
      </c>
      <c r="O25" s="109">
        <v>1</v>
      </c>
      <c r="P25" s="112">
        <v>1</v>
      </c>
      <c r="Q25" s="109">
        <v>4</v>
      </c>
      <c r="R25" s="112">
        <v>5</v>
      </c>
    </row>
    <row r="26" spans="1:18" ht="12.75">
      <c r="A26" s="114">
        <v>20</v>
      </c>
      <c r="B26" s="105" t="s">
        <v>68</v>
      </c>
      <c r="C26" s="110">
        <v>1</v>
      </c>
      <c r="D26" s="107">
        <v>1</v>
      </c>
      <c r="E26" s="106">
        <v>1</v>
      </c>
      <c r="F26" s="106">
        <v>2</v>
      </c>
      <c r="G26" s="110"/>
      <c r="H26" s="107"/>
      <c r="I26" s="106"/>
      <c r="J26" s="106"/>
      <c r="K26" s="110">
        <v>1</v>
      </c>
      <c r="L26" s="107">
        <v>3</v>
      </c>
      <c r="M26" s="106">
        <v>7</v>
      </c>
      <c r="N26" s="106">
        <v>10</v>
      </c>
      <c r="O26" s="110">
        <v>3</v>
      </c>
      <c r="P26" s="107">
        <v>4</v>
      </c>
      <c r="Q26" s="110">
        <v>2</v>
      </c>
      <c r="R26" s="107">
        <v>3</v>
      </c>
    </row>
    <row r="27" spans="1:18" ht="12.75">
      <c r="A27" s="113">
        <v>21</v>
      </c>
      <c r="B27" s="111" t="s">
        <v>69</v>
      </c>
      <c r="C27" s="109">
        <v>2</v>
      </c>
      <c r="D27" s="112">
        <v>3</v>
      </c>
      <c r="E27" s="108">
        <v>4</v>
      </c>
      <c r="F27" s="108">
        <v>14</v>
      </c>
      <c r="G27" s="109">
        <v>1</v>
      </c>
      <c r="H27" s="112">
        <v>3</v>
      </c>
      <c r="I27" s="108">
        <v>1</v>
      </c>
      <c r="J27" s="108">
        <v>2</v>
      </c>
      <c r="K27" s="109">
        <v>1</v>
      </c>
      <c r="L27" s="112">
        <v>4</v>
      </c>
      <c r="M27" s="108">
        <v>18</v>
      </c>
      <c r="N27" s="108">
        <v>10</v>
      </c>
      <c r="O27" s="109">
        <v>2</v>
      </c>
      <c r="P27" s="112">
        <v>7</v>
      </c>
      <c r="Q27" s="109">
        <v>6</v>
      </c>
      <c r="R27" s="112">
        <v>11</v>
      </c>
    </row>
    <row r="28" spans="1:18" ht="12.75">
      <c r="A28" s="114">
        <v>22</v>
      </c>
      <c r="B28" s="105" t="s">
        <v>991</v>
      </c>
      <c r="C28" s="110">
        <v>14</v>
      </c>
      <c r="D28" s="107">
        <v>6</v>
      </c>
      <c r="E28" s="106">
        <v>25</v>
      </c>
      <c r="F28" s="106">
        <v>7</v>
      </c>
      <c r="G28" s="110">
        <v>19</v>
      </c>
      <c r="H28" s="107">
        <v>7</v>
      </c>
      <c r="I28" s="106">
        <v>9</v>
      </c>
      <c r="J28" s="106">
        <v>5</v>
      </c>
      <c r="K28" s="110">
        <v>10</v>
      </c>
      <c r="L28" s="107">
        <v>5</v>
      </c>
      <c r="M28" s="106">
        <v>57</v>
      </c>
      <c r="N28" s="106">
        <v>11</v>
      </c>
      <c r="O28" s="110">
        <v>17</v>
      </c>
      <c r="P28" s="107">
        <v>4</v>
      </c>
      <c r="Q28" s="110">
        <v>93</v>
      </c>
      <c r="R28" s="107">
        <v>11</v>
      </c>
    </row>
    <row r="29" spans="1:18" ht="12.75">
      <c r="A29" s="113">
        <v>23</v>
      </c>
      <c r="B29" s="111" t="s">
        <v>992</v>
      </c>
      <c r="C29" s="109">
        <v>1</v>
      </c>
      <c r="D29" s="112">
        <v>2</v>
      </c>
      <c r="E29" s="108"/>
      <c r="F29" s="108"/>
      <c r="G29" s="109"/>
      <c r="H29" s="112"/>
      <c r="I29" s="108"/>
      <c r="J29" s="108"/>
      <c r="K29" s="109"/>
      <c r="L29" s="112"/>
      <c r="M29" s="108">
        <v>2</v>
      </c>
      <c r="N29" s="108">
        <v>3</v>
      </c>
      <c r="O29" s="109">
        <v>1</v>
      </c>
      <c r="P29" s="112">
        <v>1</v>
      </c>
      <c r="Q29" s="109">
        <v>3</v>
      </c>
      <c r="R29" s="112">
        <v>3</v>
      </c>
    </row>
    <row r="30" spans="1:18" ht="12.75">
      <c r="A30" s="114">
        <v>24</v>
      </c>
      <c r="B30" s="105" t="s">
        <v>70</v>
      </c>
      <c r="C30" s="110">
        <v>4</v>
      </c>
      <c r="D30" s="107">
        <v>3</v>
      </c>
      <c r="E30" s="106">
        <v>5</v>
      </c>
      <c r="F30" s="106">
        <v>6</v>
      </c>
      <c r="G30" s="110">
        <v>3</v>
      </c>
      <c r="H30" s="107">
        <v>4</v>
      </c>
      <c r="I30" s="106">
        <v>3</v>
      </c>
      <c r="J30" s="106">
        <v>2</v>
      </c>
      <c r="K30" s="110"/>
      <c r="L30" s="107"/>
      <c r="M30" s="106">
        <v>15</v>
      </c>
      <c r="N30" s="106">
        <v>17</v>
      </c>
      <c r="O30" s="110">
        <v>2</v>
      </c>
      <c r="P30" s="107">
        <v>2</v>
      </c>
      <c r="Q30" s="110">
        <v>8</v>
      </c>
      <c r="R30" s="107">
        <v>8</v>
      </c>
    </row>
    <row r="31" spans="1:18" ht="12.75">
      <c r="A31" s="113">
        <v>25</v>
      </c>
      <c r="B31" s="111" t="s">
        <v>71</v>
      </c>
      <c r="C31" s="109"/>
      <c r="D31" s="112"/>
      <c r="E31" s="108"/>
      <c r="F31" s="108"/>
      <c r="G31" s="109"/>
      <c r="H31" s="112"/>
      <c r="I31" s="108"/>
      <c r="J31" s="108"/>
      <c r="K31" s="109"/>
      <c r="L31" s="112"/>
      <c r="M31" s="108"/>
      <c r="N31" s="108"/>
      <c r="O31" s="109"/>
      <c r="P31" s="112"/>
      <c r="Q31" s="109">
        <v>1</v>
      </c>
      <c r="R31" s="112">
        <v>4</v>
      </c>
    </row>
    <row r="32" spans="1:18" ht="12.75">
      <c r="A32" s="114">
        <v>26</v>
      </c>
      <c r="B32" s="105" t="s">
        <v>72</v>
      </c>
      <c r="C32" s="110"/>
      <c r="D32" s="107"/>
      <c r="E32" s="106">
        <v>1</v>
      </c>
      <c r="F32" s="106">
        <v>1</v>
      </c>
      <c r="G32" s="110"/>
      <c r="H32" s="107"/>
      <c r="I32" s="106"/>
      <c r="J32" s="106"/>
      <c r="K32" s="110">
        <v>1</v>
      </c>
      <c r="L32" s="107">
        <v>5</v>
      </c>
      <c r="M32" s="106"/>
      <c r="N32" s="106"/>
      <c r="O32" s="110">
        <v>8</v>
      </c>
      <c r="P32" s="107">
        <v>9</v>
      </c>
      <c r="Q32" s="110">
        <v>5</v>
      </c>
      <c r="R32" s="107">
        <v>5</v>
      </c>
    </row>
    <row r="33" spans="1:18" ht="12.75">
      <c r="A33" s="113">
        <v>27</v>
      </c>
      <c r="B33" s="111" t="s">
        <v>993</v>
      </c>
      <c r="C33" s="109">
        <v>3</v>
      </c>
      <c r="D33" s="112">
        <v>2</v>
      </c>
      <c r="E33" s="108">
        <v>4</v>
      </c>
      <c r="F33" s="108">
        <v>6</v>
      </c>
      <c r="G33" s="109">
        <v>1</v>
      </c>
      <c r="H33" s="112">
        <v>1</v>
      </c>
      <c r="I33" s="108"/>
      <c r="J33" s="108"/>
      <c r="K33" s="109">
        <v>1</v>
      </c>
      <c r="L33" s="112">
        <v>3</v>
      </c>
      <c r="M33" s="108">
        <v>10</v>
      </c>
      <c r="N33" s="108">
        <v>8</v>
      </c>
      <c r="O33" s="109">
        <v>3</v>
      </c>
      <c r="P33" s="112">
        <v>7</v>
      </c>
      <c r="Q33" s="109">
        <v>7</v>
      </c>
      <c r="R33" s="112">
        <v>5</v>
      </c>
    </row>
    <row r="34" spans="1:18" ht="12.75">
      <c r="A34" s="114">
        <v>28</v>
      </c>
      <c r="B34" s="105" t="s">
        <v>73</v>
      </c>
      <c r="C34" s="110"/>
      <c r="D34" s="107"/>
      <c r="E34" s="106"/>
      <c r="F34" s="106"/>
      <c r="G34" s="110"/>
      <c r="H34" s="107"/>
      <c r="I34" s="106"/>
      <c r="J34" s="106"/>
      <c r="K34" s="110"/>
      <c r="L34" s="107"/>
      <c r="M34" s="106">
        <v>3</v>
      </c>
      <c r="N34" s="106">
        <v>3</v>
      </c>
      <c r="O34" s="110"/>
      <c r="P34" s="107"/>
      <c r="Q34" s="110">
        <v>1</v>
      </c>
      <c r="R34" s="107">
        <v>2</v>
      </c>
    </row>
    <row r="35" spans="1:18" ht="12.75">
      <c r="A35" s="113">
        <v>29</v>
      </c>
      <c r="B35" s="111" t="s">
        <v>994</v>
      </c>
      <c r="C35" s="109"/>
      <c r="D35" s="112"/>
      <c r="E35" s="108">
        <v>1</v>
      </c>
      <c r="F35" s="108">
        <v>1</v>
      </c>
      <c r="G35" s="109">
        <v>1</v>
      </c>
      <c r="H35" s="112">
        <v>1</v>
      </c>
      <c r="I35" s="108">
        <v>4</v>
      </c>
      <c r="J35" s="108">
        <v>8</v>
      </c>
      <c r="K35" s="109"/>
      <c r="L35" s="112"/>
      <c r="M35" s="108">
        <v>1</v>
      </c>
      <c r="N35" s="108">
        <v>1</v>
      </c>
      <c r="O35" s="109"/>
      <c r="P35" s="112"/>
      <c r="Q35" s="109">
        <v>1</v>
      </c>
      <c r="R35" s="112">
        <v>1</v>
      </c>
    </row>
    <row r="36" spans="1:18" ht="12.75">
      <c r="A36" s="114">
        <v>30</v>
      </c>
      <c r="B36" s="105" t="s">
        <v>995</v>
      </c>
      <c r="C36" s="110">
        <v>1</v>
      </c>
      <c r="D36" s="107">
        <v>3</v>
      </c>
      <c r="E36" s="106">
        <v>2</v>
      </c>
      <c r="F36" s="106">
        <v>2</v>
      </c>
      <c r="G36" s="110"/>
      <c r="H36" s="107"/>
      <c r="I36" s="106">
        <v>1</v>
      </c>
      <c r="J36" s="106">
        <v>1</v>
      </c>
      <c r="K36" s="110"/>
      <c r="L36" s="107"/>
      <c r="M36" s="106">
        <v>7</v>
      </c>
      <c r="N36" s="106">
        <v>5</v>
      </c>
      <c r="O36" s="110"/>
      <c r="P36" s="107"/>
      <c r="Q36" s="110">
        <v>4</v>
      </c>
      <c r="R36" s="107">
        <v>4</v>
      </c>
    </row>
    <row r="37" spans="1:18" ht="12.75">
      <c r="A37" s="113">
        <v>31</v>
      </c>
      <c r="B37" s="111" t="s">
        <v>74</v>
      </c>
      <c r="C37" s="109">
        <v>2</v>
      </c>
      <c r="D37" s="112">
        <v>3</v>
      </c>
      <c r="E37" s="108">
        <v>3</v>
      </c>
      <c r="F37" s="108">
        <v>3</v>
      </c>
      <c r="G37" s="109"/>
      <c r="H37" s="112"/>
      <c r="I37" s="108">
        <v>2</v>
      </c>
      <c r="J37" s="108">
        <v>2</v>
      </c>
      <c r="K37" s="109">
        <v>1</v>
      </c>
      <c r="L37" s="112">
        <v>5</v>
      </c>
      <c r="M37" s="108">
        <v>7</v>
      </c>
      <c r="N37" s="108">
        <v>7</v>
      </c>
      <c r="O37" s="109">
        <v>1</v>
      </c>
      <c r="P37" s="112">
        <v>1</v>
      </c>
      <c r="Q37" s="109">
        <v>7</v>
      </c>
      <c r="R37" s="112">
        <v>9</v>
      </c>
    </row>
    <row r="38" spans="1:18" ht="12.75">
      <c r="A38" s="114">
        <v>32</v>
      </c>
      <c r="B38" s="105" t="s">
        <v>75</v>
      </c>
      <c r="C38" s="110"/>
      <c r="D38" s="107"/>
      <c r="E38" s="106">
        <v>3</v>
      </c>
      <c r="F38" s="106">
        <v>5</v>
      </c>
      <c r="G38" s="110">
        <v>1</v>
      </c>
      <c r="H38" s="107">
        <v>1</v>
      </c>
      <c r="I38" s="106">
        <v>4</v>
      </c>
      <c r="J38" s="106">
        <v>3</v>
      </c>
      <c r="K38" s="110"/>
      <c r="L38" s="107"/>
      <c r="M38" s="106">
        <v>1</v>
      </c>
      <c r="N38" s="106">
        <v>1</v>
      </c>
      <c r="O38" s="110">
        <v>1</v>
      </c>
      <c r="P38" s="107">
        <v>2</v>
      </c>
      <c r="Q38" s="110">
        <v>2</v>
      </c>
      <c r="R38" s="107">
        <v>2</v>
      </c>
    </row>
    <row r="39" spans="1:18" ht="12.75">
      <c r="A39" s="113">
        <v>33</v>
      </c>
      <c r="B39" s="111" t="s">
        <v>76</v>
      </c>
      <c r="C39" s="109"/>
      <c r="D39" s="112"/>
      <c r="E39" s="108">
        <v>2</v>
      </c>
      <c r="F39" s="108">
        <v>2</v>
      </c>
      <c r="G39" s="109"/>
      <c r="H39" s="112"/>
      <c r="I39" s="108">
        <v>3</v>
      </c>
      <c r="J39" s="108">
        <v>3</v>
      </c>
      <c r="K39" s="109"/>
      <c r="L39" s="112"/>
      <c r="M39" s="108">
        <v>1</v>
      </c>
      <c r="N39" s="108">
        <v>2</v>
      </c>
      <c r="O39" s="109"/>
      <c r="P39" s="112"/>
      <c r="Q39" s="109">
        <v>2</v>
      </c>
      <c r="R39" s="112">
        <v>4</v>
      </c>
    </row>
    <row r="40" spans="1:18" ht="12.75">
      <c r="A40" s="114">
        <v>34</v>
      </c>
      <c r="B40" s="105" t="s">
        <v>77</v>
      </c>
      <c r="C40" s="110">
        <v>8</v>
      </c>
      <c r="D40" s="107">
        <v>2</v>
      </c>
      <c r="E40" s="106">
        <v>12</v>
      </c>
      <c r="F40" s="106">
        <v>5</v>
      </c>
      <c r="G40" s="110">
        <v>5</v>
      </c>
      <c r="H40" s="107">
        <v>2</v>
      </c>
      <c r="I40" s="106">
        <v>3</v>
      </c>
      <c r="J40" s="106">
        <v>3</v>
      </c>
      <c r="K40" s="110">
        <v>3</v>
      </c>
      <c r="L40" s="107">
        <v>3</v>
      </c>
      <c r="M40" s="106">
        <v>25</v>
      </c>
      <c r="N40" s="106">
        <v>6</v>
      </c>
      <c r="O40" s="110">
        <v>5</v>
      </c>
      <c r="P40" s="107">
        <v>3</v>
      </c>
      <c r="Q40" s="110">
        <v>37</v>
      </c>
      <c r="R40" s="107">
        <v>4</v>
      </c>
    </row>
    <row r="41" spans="1:18" ht="12.75">
      <c r="A41" s="113">
        <v>35</v>
      </c>
      <c r="B41" s="111" t="s">
        <v>996</v>
      </c>
      <c r="C41" s="109">
        <v>2</v>
      </c>
      <c r="D41" s="112">
        <v>4</v>
      </c>
      <c r="E41" s="108">
        <v>6</v>
      </c>
      <c r="F41" s="108">
        <v>3</v>
      </c>
      <c r="G41" s="109"/>
      <c r="H41" s="112"/>
      <c r="I41" s="108"/>
      <c r="J41" s="108"/>
      <c r="K41" s="109"/>
      <c r="L41" s="112"/>
      <c r="M41" s="108">
        <v>13</v>
      </c>
      <c r="N41" s="108">
        <v>8</v>
      </c>
      <c r="O41" s="109">
        <v>3</v>
      </c>
      <c r="P41" s="112">
        <v>6</v>
      </c>
      <c r="Q41" s="109">
        <v>2</v>
      </c>
      <c r="R41" s="112">
        <v>6</v>
      </c>
    </row>
    <row r="42" spans="1:18" ht="12.75">
      <c r="A42" s="114">
        <v>36</v>
      </c>
      <c r="B42" s="105" t="s">
        <v>997</v>
      </c>
      <c r="C42" s="110">
        <v>1</v>
      </c>
      <c r="D42" s="107">
        <v>2</v>
      </c>
      <c r="E42" s="106">
        <v>2</v>
      </c>
      <c r="F42" s="106">
        <v>3</v>
      </c>
      <c r="G42" s="110"/>
      <c r="H42" s="107"/>
      <c r="I42" s="106"/>
      <c r="J42" s="106"/>
      <c r="K42" s="110"/>
      <c r="L42" s="107"/>
      <c r="M42" s="106">
        <v>4</v>
      </c>
      <c r="N42" s="106">
        <v>4</v>
      </c>
      <c r="O42" s="110">
        <v>2</v>
      </c>
      <c r="P42" s="107">
        <v>4</v>
      </c>
      <c r="Q42" s="110">
        <v>2</v>
      </c>
      <c r="R42" s="107">
        <v>2</v>
      </c>
    </row>
    <row r="43" spans="1:18" ht="12.75">
      <c r="A43" s="113">
        <v>37</v>
      </c>
      <c r="B43" s="111" t="s">
        <v>78</v>
      </c>
      <c r="C43" s="109">
        <v>3</v>
      </c>
      <c r="D43" s="112">
        <v>3</v>
      </c>
      <c r="E43" s="108">
        <v>1</v>
      </c>
      <c r="F43" s="108">
        <v>1</v>
      </c>
      <c r="G43" s="109"/>
      <c r="H43" s="112"/>
      <c r="I43" s="108"/>
      <c r="J43" s="108"/>
      <c r="K43" s="109"/>
      <c r="L43" s="112"/>
      <c r="M43" s="108">
        <v>11</v>
      </c>
      <c r="N43" s="108">
        <v>7</v>
      </c>
      <c r="O43" s="109">
        <v>3</v>
      </c>
      <c r="P43" s="112">
        <v>2</v>
      </c>
      <c r="Q43" s="109">
        <v>13</v>
      </c>
      <c r="R43" s="112">
        <v>3</v>
      </c>
    </row>
    <row r="44" spans="1:18" ht="12.75">
      <c r="A44" s="114">
        <v>38</v>
      </c>
      <c r="B44" s="105" t="s">
        <v>998</v>
      </c>
      <c r="C44" s="110">
        <v>2</v>
      </c>
      <c r="D44" s="107">
        <v>2</v>
      </c>
      <c r="E44" s="106">
        <v>3</v>
      </c>
      <c r="F44" s="106">
        <v>8</v>
      </c>
      <c r="G44" s="110">
        <v>1</v>
      </c>
      <c r="H44" s="107">
        <v>2</v>
      </c>
      <c r="I44" s="106">
        <v>2</v>
      </c>
      <c r="J44" s="106">
        <v>3</v>
      </c>
      <c r="K44" s="110"/>
      <c r="L44" s="107"/>
      <c r="M44" s="106">
        <v>4</v>
      </c>
      <c r="N44" s="106">
        <v>8</v>
      </c>
      <c r="O44" s="110">
        <v>4</v>
      </c>
      <c r="P44" s="107">
        <v>10</v>
      </c>
      <c r="Q44" s="110">
        <v>7</v>
      </c>
      <c r="R44" s="107">
        <v>10</v>
      </c>
    </row>
    <row r="45" spans="1:18" ht="12.75">
      <c r="A45" s="113">
        <v>39</v>
      </c>
      <c r="B45" s="111" t="s">
        <v>999</v>
      </c>
      <c r="C45" s="109">
        <v>5</v>
      </c>
      <c r="D45" s="112">
        <v>6</v>
      </c>
      <c r="E45" s="108">
        <v>2</v>
      </c>
      <c r="F45" s="108">
        <v>2</v>
      </c>
      <c r="G45" s="109"/>
      <c r="H45" s="112"/>
      <c r="I45" s="108"/>
      <c r="J45" s="108"/>
      <c r="K45" s="109"/>
      <c r="L45" s="112"/>
      <c r="M45" s="108">
        <v>9</v>
      </c>
      <c r="N45" s="108">
        <v>6</v>
      </c>
      <c r="O45" s="109"/>
      <c r="P45" s="112"/>
      <c r="Q45" s="109">
        <v>5</v>
      </c>
      <c r="R45" s="112">
        <v>5</v>
      </c>
    </row>
    <row r="46" spans="1:18" ht="12.75">
      <c r="A46" s="114">
        <v>40</v>
      </c>
      <c r="B46" s="105" t="s">
        <v>79</v>
      </c>
      <c r="C46" s="110">
        <v>10</v>
      </c>
      <c r="D46" s="107">
        <v>5</v>
      </c>
      <c r="E46" s="106">
        <v>11</v>
      </c>
      <c r="F46" s="106">
        <v>5</v>
      </c>
      <c r="G46" s="110">
        <v>8</v>
      </c>
      <c r="H46" s="107">
        <v>6</v>
      </c>
      <c r="I46" s="106">
        <v>6</v>
      </c>
      <c r="J46" s="106">
        <v>3</v>
      </c>
      <c r="K46" s="110">
        <v>3</v>
      </c>
      <c r="L46" s="107">
        <v>3</v>
      </c>
      <c r="M46" s="106">
        <v>24</v>
      </c>
      <c r="N46" s="106">
        <v>8</v>
      </c>
      <c r="O46" s="110">
        <v>3</v>
      </c>
      <c r="P46" s="107">
        <v>2</v>
      </c>
      <c r="Q46" s="110">
        <v>49</v>
      </c>
      <c r="R46" s="107">
        <v>11</v>
      </c>
    </row>
    <row r="47" spans="1:18" ht="12.75">
      <c r="A47" s="113">
        <v>41</v>
      </c>
      <c r="B47" s="111" t="s">
        <v>1000</v>
      </c>
      <c r="C47" s="109">
        <v>5</v>
      </c>
      <c r="D47" s="112">
        <v>5</v>
      </c>
      <c r="E47" s="108">
        <v>6</v>
      </c>
      <c r="F47" s="108">
        <v>8</v>
      </c>
      <c r="G47" s="109"/>
      <c r="H47" s="112"/>
      <c r="I47" s="108"/>
      <c r="J47" s="108"/>
      <c r="K47" s="109"/>
      <c r="L47" s="112"/>
      <c r="M47" s="108">
        <v>20</v>
      </c>
      <c r="N47" s="108">
        <v>9</v>
      </c>
      <c r="O47" s="109">
        <v>6</v>
      </c>
      <c r="P47" s="112">
        <v>7</v>
      </c>
      <c r="Q47" s="109">
        <v>13</v>
      </c>
      <c r="R47" s="112">
        <v>8</v>
      </c>
    </row>
    <row r="48" spans="1:18" ht="12.75">
      <c r="A48" s="114">
        <v>42</v>
      </c>
      <c r="B48" s="105" t="s">
        <v>80</v>
      </c>
      <c r="C48" s="110"/>
      <c r="D48" s="107"/>
      <c r="E48" s="106"/>
      <c r="F48" s="106"/>
      <c r="G48" s="110"/>
      <c r="H48" s="107"/>
      <c r="I48" s="106">
        <v>4</v>
      </c>
      <c r="J48" s="106">
        <v>2</v>
      </c>
      <c r="K48" s="110"/>
      <c r="L48" s="107"/>
      <c r="M48" s="106"/>
      <c r="N48" s="106"/>
      <c r="O48" s="110"/>
      <c r="P48" s="107"/>
      <c r="Q48" s="110"/>
      <c r="R48" s="107"/>
    </row>
    <row r="49" spans="1:18" ht="12.75">
      <c r="A49" s="113">
        <v>43</v>
      </c>
      <c r="B49" s="111" t="s">
        <v>81</v>
      </c>
      <c r="C49" s="109">
        <v>7</v>
      </c>
      <c r="D49" s="112">
        <v>9</v>
      </c>
      <c r="E49" s="108">
        <v>5</v>
      </c>
      <c r="F49" s="108">
        <v>21</v>
      </c>
      <c r="G49" s="109">
        <v>4</v>
      </c>
      <c r="H49" s="112">
        <v>6</v>
      </c>
      <c r="I49" s="108">
        <v>9</v>
      </c>
      <c r="J49" s="108">
        <v>11</v>
      </c>
      <c r="K49" s="109">
        <v>3</v>
      </c>
      <c r="L49" s="112">
        <v>9</v>
      </c>
      <c r="M49" s="108">
        <v>22</v>
      </c>
      <c r="N49" s="108">
        <v>24</v>
      </c>
      <c r="O49" s="109">
        <v>4</v>
      </c>
      <c r="P49" s="112">
        <v>9</v>
      </c>
      <c r="Q49" s="109">
        <v>32</v>
      </c>
      <c r="R49" s="112">
        <v>28</v>
      </c>
    </row>
    <row r="50" spans="1:18" ht="12.75">
      <c r="A50" s="114">
        <v>44</v>
      </c>
      <c r="B50" s="105" t="s">
        <v>1001</v>
      </c>
      <c r="C50" s="110"/>
      <c r="D50" s="107"/>
      <c r="E50" s="106">
        <v>3</v>
      </c>
      <c r="F50" s="106">
        <v>2</v>
      </c>
      <c r="G50" s="110"/>
      <c r="H50" s="107"/>
      <c r="I50" s="106"/>
      <c r="J50" s="106"/>
      <c r="K50" s="110"/>
      <c r="L50" s="107"/>
      <c r="M50" s="106">
        <v>4</v>
      </c>
      <c r="N50" s="106">
        <v>1</v>
      </c>
      <c r="O50" s="110">
        <v>2</v>
      </c>
      <c r="P50" s="107">
        <v>1</v>
      </c>
      <c r="Q50" s="110">
        <v>4</v>
      </c>
      <c r="R50" s="107">
        <v>1</v>
      </c>
    </row>
    <row r="51" spans="1:18" ht="12.75">
      <c r="A51" s="113">
        <v>45</v>
      </c>
      <c r="B51" s="111" t="s">
        <v>1002</v>
      </c>
      <c r="C51" s="109"/>
      <c r="D51" s="112"/>
      <c r="E51" s="108">
        <v>4</v>
      </c>
      <c r="F51" s="108">
        <v>3</v>
      </c>
      <c r="G51" s="109"/>
      <c r="H51" s="112"/>
      <c r="I51" s="108"/>
      <c r="J51" s="108"/>
      <c r="K51" s="109"/>
      <c r="L51" s="112"/>
      <c r="M51" s="108">
        <v>5</v>
      </c>
      <c r="N51" s="108">
        <v>3</v>
      </c>
      <c r="O51" s="109"/>
      <c r="P51" s="112"/>
      <c r="Q51" s="109">
        <v>2</v>
      </c>
      <c r="R51" s="112">
        <v>2</v>
      </c>
    </row>
    <row r="52" spans="1:18" ht="12.75">
      <c r="A52" s="114">
        <v>46</v>
      </c>
      <c r="B52" s="105" t="s">
        <v>1003</v>
      </c>
      <c r="C52" s="110">
        <v>1</v>
      </c>
      <c r="D52" s="107">
        <v>1</v>
      </c>
      <c r="E52" s="106">
        <v>2</v>
      </c>
      <c r="F52" s="106">
        <v>2</v>
      </c>
      <c r="G52" s="110"/>
      <c r="H52" s="107"/>
      <c r="I52" s="106"/>
      <c r="J52" s="106"/>
      <c r="K52" s="110"/>
      <c r="L52" s="107"/>
      <c r="M52" s="106">
        <v>4</v>
      </c>
      <c r="N52" s="106">
        <v>4</v>
      </c>
      <c r="O52" s="110"/>
      <c r="P52" s="107"/>
      <c r="Q52" s="110">
        <v>1</v>
      </c>
      <c r="R52" s="107">
        <v>2</v>
      </c>
    </row>
    <row r="53" spans="1:18" ht="12.75">
      <c r="A53" s="113">
        <v>47</v>
      </c>
      <c r="B53" s="111" t="s">
        <v>1004</v>
      </c>
      <c r="C53" s="109">
        <v>23</v>
      </c>
      <c r="D53" s="112">
        <v>5</v>
      </c>
      <c r="E53" s="108">
        <v>20</v>
      </c>
      <c r="F53" s="108">
        <v>6</v>
      </c>
      <c r="G53" s="109">
        <v>9</v>
      </c>
      <c r="H53" s="112">
        <v>3</v>
      </c>
      <c r="I53" s="108">
        <v>6</v>
      </c>
      <c r="J53" s="108">
        <v>3</v>
      </c>
      <c r="K53" s="109">
        <v>11</v>
      </c>
      <c r="L53" s="112">
        <v>8</v>
      </c>
      <c r="M53" s="108">
        <v>41</v>
      </c>
      <c r="N53" s="108">
        <v>7</v>
      </c>
      <c r="O53" s="109">
        <v>21</v>
      </c>
      <c r="P53" s="112">
        <v>9</v>
      </c>
      <c r="Q53" s="109">
        <v>76</v>
      </c>
      <c r="R53" s="112">
        <v>12</v>
      </c>
    </row>
    <row r="54" spans="1:18" ht="12.75">
      <c r="A54" s="114">
        <v>48</v>
      </c>
      <c r="B54" s="105" t="s">
        <v>1005</v>
      </c>
      <c r="C54" s="110">
        <v>6</v>
      </c>
      <c r="D54" s="107">
        <v>5</v>
      </c>
      <c r="E54" s="106">
        <v>9</v>
      </c>
      <c r="F54" s="106">
        <v>5</v>
      </c>
      <c r="G54" s="110">
        <v>10</v>
      </c>
      <c r="H54" s="107">
        <v>5</v>
      </c>
      <c r="I54" s="106">
        <v>4</v>
      </c>
      <c r="J54" s="106">
        <v>2</v>
      </c>
      <c r="K54" s="110">
        <v>3</v>
      </c>
      <c r="L54" s="107">
        <v>3</v>
      </c>
      <c r="M54" s="106">
        <v>18</v>
      </c>
      <c r="N54" s="106">
        <v>5</v>
      </c>
      <c r="O54" s="110">
        <v>4</v>
      </c>
      <c r="P54" s="107">
        <v>4</v>
      </c>
      <c r="Q54" s="110">
        <v>45</v>
      </c>
      <c r="R54" s="107">
        <v>7</v>
      </c>
    </row>
    <row r="55" spans="1:18" ht="12.75">
      <c r="A55" s="113">
        <v>49</v>
      </c>
      <c r="B55" s="111" t="s">
        <v>82</v>
      </c>
      <c r="C55" s="109">
        <v>2</v>
      </c>
      <c r="D55" s="112">
        <v>3</v>
      </c>
      <c r="E55" s="108">
        <v>10</v>
      </c>
      <c r="F55" s="108">
        <v>13</v>
      </c>
      <c r="G55" s="109">
        <v>4</v>
      </c>
      <c r="H55" s="112">
        <v>5</v>
      </c>
      <c r="I55" s="108">
        <v>8</v>
      </c>
      <c r="J55" s="108">
        <v>6</v>
      </c>
      <c r="K55" s="109">
        <v>2</v>
      </c>
      <c r="L55" s="112">
        <v>1</v>
      </c>
      <c r="M55" s="108">
        <v>11</v>
      </c>
      <c r="N55" s="108">
        <v>6</v>
      </c>
      <c r="O55" s="109">
        <v>3</v>
      </c>
      <c r="P55" s="112">
        <v>2</v>
      </c>
      <c r="Q55" s="109">
        <v>13</v>
      </c>
      <c r="R55" s="112">
        <v>11</v>
      </c>
    </row>
    <row r="56" spans="1:18" ht="12.75">
      <c r="A56" s="114">
        <v>50</v>
      </c>
      <c r="B56" s="105" t="s">
        <v>83</v>
      </c>
      <c r="C56" s="110">
        <v>12</v>
      </c>
      <c r="D56" s="107">
        <v>4</v>
      </c>
      <c r="E56" s="106">
        <v>10</v>
      </c>
      <c r="F56" s="106">
        <v>8</v>
      </c>
      <c r="G56" s="110">
        <v>9</v>
      </c>
      <c r="H56" s="107">
        <v>4</v>
      </c>
      <c r="I56" s="106">
        <v>6</v>
      </c>
      <c r="J56" s="106">
        <v>4</v>
      </c>
      <c r="K56" s="110">
        <v>7</v>
      </c>
      <c r="L56" s="107">
        <v>10</v>
      </c>
      <c r="M56" s="106">
        <v>51</v>
      </c>
      <c r="N56" s="106">
        <v>10</v>
      </c>
      <c r="O56" s="110">
        <v>15</v>
      </c>
      <c r="P56" s="107">
        <v>8</v>
      </c>
      <c r="Q56" s="110">
        <v>61</v>
      </c>
      <c r="R56" s="107">
        <v>11</v>
      </c>
    </row>
    <row r="57" spans="1:18" ht="12.75">
      <c r="A57" s="113">
        <v>51</v>
      </c>
      <c r="B57" s="111" t="s">
        <v>1006</v>
      </c>
      <c r="C57" s="109">
        <v>11</v>
      </c>
      <c r="D57" s="112">
        <v>5</v>
      </c>
      <c r="E57" s="108">
        <v>10</v>
      </c>
      <c r="F57" s="108">
        <v>9</v>
      </c>
      <c r="G57" s="109">
        <v>8</v>
      </c>
      <c r="H57" s="112">
        <v>4</v>
      </c>
      <c r="I57" s="108">
        <v>9</v>
      </c>
      <c r="J57" s="108">
        <v>3</v>
      </c>
      <c r="K57" s="109">
        <v>2</v>
      </c>
      <c r="L57" s="112">
        <v>3</v>
      </c>
      <c r="M57" s="108">
        <v>29</v>
      </c>
      <c r="N57" s="108">
        <v>10</v>
      </c>
      <c r="O57" s="109">
        <v>11</v>
      </c>
      <c r="P57" s="112">
        <v>7</v>
      </c>
      <c r="Q57" s="109">
        <v>41</v>
      </c>
      <c r="R57" s="112">
        <v>7</v>
      </c>
    </row>
    <row r="58" spans="1:18" ht="12.75">
      <c r="A58" s="114">
        <v>52</v>
      </c>
      <c r="B58" s="105" t="s">
        <v>84</v>
      </c>
      <c r="C58" s="110">
        <v>3</v>
      </c>
      <c r="D58" s="107">
        <v>2</v>
      </c>
      <c r="E58" s="106">
        <v>5</v>
      </c>
      <c r="F58" s="106">
        <v>3</v>
      </c>
      <c r="G58" s="110"/>
      <c r="H58" s="107"/>
      <c r="I58" s="106"/>
      <c r="J58" s="106"/>
      <c r="K58" s="110">
        <v>1</v>
      </c>
      <c r="L58" s="107">
        <v>2</v>
      </c>
      <c r="M58" s="106">
        <v>6</v>
      </c>
      <c r="N58" s="106">
        <v>5</v>
      </c>
      <c r="O58" s="110">
        <v>1</v>
      </c>
      <c r="P58" s="107">
        <v>1</v>
      </c>
      <c r="Q58" s="110">
        <v>6</v>
      </c>
      <c r="R58" s="107">
        <v>2</v>
      </c>
    </row>
    <row r="59" spans="1:18" ht="12.75">
      <c r="A59" s="113">
        <v>53</v>
      </c>
      <c r="B59" s="111" t="s">
        <v>1007</v>
      </c>
      <c r="C59" s="109">
        <v>24</v>
      </c>
      <c r="D59" s="112">
        <v>11</v>
      </c>
      <c r="E59" s="108">
        <v>35</v>
      </c>
      <c r="F59" s="108">
        <v>10</v>
      </c>
      <c r="G59" s="109">
        <v>15</v>
      </c>
      <c r="H59" s="112">
        <v>8</v>
      </c>
      <c r="I59" s="108">
        <v>17</v>
      </c>
      <c r="J59" s="108">
        <v>8</v>
      </c>
      <c r="K59" s="109">
        <v>12</v>
      </c>
      <c r="L59" s="112">
        <v>9</v>
      </c>
      <c r="M59" s="108">
        <v>71</v>
      </c>
      <c r="N59" s="108">
        <v>15</v>
      </c>
      <c r="O59" s="109">
        <v>18</v>
      </c>
      <c r="P59" s="112">
        <v>9</v>
      </c>
      <c r="Q59" s="109">
        <v>118</v>
      </c>
      <c r="R59" s="112">
        <v>14</v>
      </c>
    </row>
    <row r="60" spans="1:18" ht="12.75">
      <c r="A60" s="114">
        <v>54</v>
      </c>
      <c r="B60" s="105" t="s">
        <v>85</v>
      </c>
      <c r="C60" s="110"/>
      <c r="D60" s="107"/>
      <c r="E60" s="106"/>
      <c r="F60" s="106"/>
      <c r="G60" s="110"/>
      <c r="H60" s="107"/>
      <c r="I60" s="106"/>
      <c r="J60" s="106"/>
      <c r="K60" s="110"/>
      <c r="L60" s="107"/>
      <c r="M60" s="106">
        <v>3</v>
      </c>
      <c r="N60" s="106">
        <v>3</v>
      </c>
      <c r="O60" s="110"/>
      <c r="P60" s="107"/>
      <c r="Q60" s="110"/>
      <c r="R60" s="107"/>
    </row>
    <row r="61" spans="1:18" ht="12.75">
      <c r="A61" s="113">
        <v>55</v>
      </c>
      <c r="B61" s="111" t="s">
        <v>86</v>
      </c>
      <c r="C61" s="109">
        <v>1</v>
      </c>
      <c r="D61" s="112">
        <v>2</v>
      </c>
      <c r="E61" s="108">
        <v>1</v>
      </c>
      <c r="F61" s="108">
        <v>1</v>
      </c>
      <c r="G61" s="109">
        <v>1</v>
      </c>
      <c r="H61" s="112">
        <v>1</v>
      </c>
      <c r="I61" s="108"/>
      <c r="J61" s="108"/>
      <c r="K61" s="109"/>
      <c r="L61" s="112"/>
      <c r="M61" s="108">
        <v>8</v>
      </c>
      <c r="N61" s="108">
        <v>7</v>
      </c>
      <c r="O61" s="109">
        <v>1</v>
      </c>
      <c r="P61" s="112">
        <v>2</v>
      </c>
      <c r="Q61" s="109"/>
      <c r="R61" s="112"/>
    </row>
    <row r="62" spans="1:18" ht="12.75">
      <c r="A62" s="114">
        <v>56</v>
      </c>
      <c r="B62" s="105" t="s">
        <v>87</v>
      </c>
      <c r="C62" s="110">
        <v>1</v>
      </c>
      <c r="D62" s="107">
        <v>3</v>
      </c>
      <c r="E62" s="106">
        <v>3</v>
      </c>
      <c r="F62" s="106">
        <v>2</v>
      </c>
      <c r="G62" s="110">
        <v>1</v>
      </c>
      <c r="H62" s="107">
        <v>1</v>
      </c>
      <c r="I62" s="106">
        <v>2</v>
      </c>
      <c r="J62" s="106">
        <v>2</v>
      </c>
      <c r="K62" s="110">
        <v>1</v>
      </c>
      <c r="L62" s="107">
        <v>2</v>
      </c>
      <c r="M62" s="106">
        <v>5</v>
      </c>
      <c r="N62" s="106">
        <v>3</v>
      </c>
      <c r="O62" s="110">
        <v>1</v>
      </c>
      <c r="P62" s="107">
        <v>1</v>
      </c>
      <c r="Q62" s="110">
        <v>25</v>
      </c>
      <c r="R62" s="107">
        <v>10</v>
      </c>
    </row>
    <row r="63" spans="1:18" ht="12.75">
      <c r="A63" s="113">
        <v>57</v>
      </c>
      <c r="B63" s="111" t="s">
        <v>1008</v>
      </c>
      <c r="C63" s="109"/>
      <c r="D63" s="112"/>
      <c r="E63" s="108">
        <v>6</v>
      </c>
      <c r="F63" s="108">
        <v>2</v>
      </c>
      <c r="G63" s="109"/>
      <c r="H63" s="112"/>
      <c r="I63" s="108"/>
      <c r="J63" s="108"/>
      <c r="K63" s="109">
        <v>3</v>
      </c>
      <c r="L63" s="112">
        <v>2</v>
      </c>
      <c r="M63" s="108"/>
      <c r="N63" s="108"/>
      <c r="O63" s="109">
        <v>3</v>
      </c>
      <c r="P63" s="112">
        <v>2</v>
      </c>
      <c r="Q63" s="109"/>
      <c r="R63" s="112"/>
    </row>
    <row r="64" spans="1:18" ht="12.75">
      <c r="A64" s="114">
        <v>58</v>
      </c>
      <c r="B64" s="105" t="s">
        <v>88</v>
      </c>
      <c r="C64" s="110">
        <v>2</v>
      </c>
      <c r="D64" s="107">
        <v>5</v>
      </c>
      <c r="E64" s="106">
        <v>4</v>
      </c>
      <c r="F64" s="106">
        <v>7</v>
      </c>
      <c r="G64" s="110">
        <v>1</v>
      </c>
      <c r="H64" s="107">
        <v>5</v>
      </c>
      <c r="I64" s="106">
        <v>2</v>
      </c>
      <c r="J64" s="106">
        <v>6</v>
      </c>
      <c r="K64" s="110">
        <v>1</v>
      </c>
      <c r="L64" s="107">
        <v>4</v>
      </c>
      <c r="M64" s="106">
        <v>5</v>
      </c>
      <c r="N64" s="106">
        <v>8</v>
      </c>
      <c r="O64" s="110">
        <v>4</v>
      </c>
      <c r="P64" s="107">
        <v>8</v>
      </c>
      <c r="Q64" s="110">
        <v>4</v>
      </c>
      <c r="R64" s="107">
        <v>8</v>
      </c>
    </row>
    <row r="65" spans="1:18" ht="12.75">
      <c r="A65" s="113">
        <v>59</v>
      </c>
      <c r="B65" s="111" t="s">
        <v>90</v>
      </c>
      <c r="C65" s="109">
        <v>1</v>
      </c>
      <c r="D65" s="112">
        <v>1</v>
      </c>
      <c r="E65" s="108"/>
      <c r="F65" s="108"/>
      <c r="G65" s="109"/>
      <c r="H65" s="112"/>
      <c r="I65" s="108"/>
      <c r="J65" s="108"/>
      <c r="K65" s="109"/>
      <c r="L65" s="112"/>
      <c r="M65" s="108"/>
      <c r="N65" s="108"/>
      <c r="O65" s="109"/>
      <c r="P65" s="112"/>
      <c r="Q65" s="109"/>
      <c r="R65" s="112"/>
    </row>
    <row r="66" spans="1:18" ht="12.75">
      <c r="A66" s="114">
        <v>60</v>
      </c>
      <c r="B66" s="105" t="s">
        <v>1009</v>
      </c>
      <c r="C66" s="110">
        <v>3</v>
      </c>
      <c r="D66" s="107">
        <v>3</v>
      </c>
      <c r="E66" s="106">
        <v>4</v>
      </c>
      <c r="F66" s="106">
        <v>4</v>
      </c>
      <c r="G66" s="110">
        <v>1</v>
      </c>
      <c r="H66" s="107">
        <v>1</v>
      </c>
      <c r="I66" s="106"/>
      <c r="J66" s="106"/>
      <c r="K66" s="110"/>
      <c r="L66" s="107"/>
      <c r="M66" s="106">
        <v>10</v>
      </c>
      <c r="N66" s="106">
        <v>8</v>
      </c>
      <c r="O66" s="110">
        <v>2</v>
      </c>
      <c r="P66" s="107">
        <v>5</v>
      </c>
      <c r="Q66" s="110">
        <v>7</v>
      </c>
      <c r="R66" s="107">
        <v>4</v>
      </c>
    </row>
    <row r="67" spans="1:18" ht="12.75">
      <c r="A67" s="113">
        <v>61</v>
      </c>
      <c r="B67" s="111" t="s">
        <v>1010</v>
      </c>
      <c r="C67" s="109">
        <v>1</v>
      </c>
      <c r="D67" s="112">
        <v>1</v>
      </c>
      <c r="E67" s="108"/>
      <c r="F67" s="108"/>
      <c r="G67" s="109"/>
      <c r="H67" s="112"/>
      <c r="I67" s="108"/>
      <c r="J67" s="108"/>
      <c r="K67" s="109">
        <v>1</v>
      </c>
      <c r="L67" s="112">
        <v>6</v>
      </c>
      <c r="M67" s="108">
        <v>5</v>
      </c>
      <c r="N67" s="108">
        <v>1</v>
      </c>
      <c r="O67" s="109"/>
      <c r="P67" s="112"/>
      <c r="Q67" s="109">
        <v>4</v>
      </c>
      <c r="R67" s="112">
        <v>5</v>
      </c>
    </row>
    <row r="68" spans="1:18" ht="12.75">
      <c r="A68" s="114">
        <v>62</v>
      </c>
      <c r="B68" s="105" t="s">
        <v>1011</v>
      </c>
      <c r="C68" s="110">
        <v>3</v>
      </c>
      <c r="D68" s="107">
        <v>2</v>
      </c>
      <c r="E68" s="106">
        <v>6</v>
      </c>
      <c r="F68" s="106">
        <v>4</v>
      </c>
      <c r="G68" s="110">
        <v>3</v>
      </c>
      <c r="H68" s="107">
        <v>2</v>
      </c>
      <c r="I68" s="106">
        <v>5</v>
      </c>
      <c r="J68" s="106">
        <v>3</v>
      </c>
      <c r="K68" s="110">
        <v>2</v>
      </c>
      <c r="L68" s="107">
        <v>1</v>
      </c>
      <c r="M68" s="106">
        <v>22</v>
      </c>
      <c r="N68" s="106">
        <v>6</v>
      </c>
      <c r="O68" s="110">
        <v>4</v>
      </c>
      <c r="P68" s="107">
        <v>11</v>
      </c>
      <c r="Q68" s="110">
        <v>27</v>
      </c>
      <c r="R68" s="107"/>
    </row>
    <row r="69" spans="1:18" ht="12.75">
      <c r="A69" s="113">
        <v>63</v>
      </c>
      <c r="B69" s="111" t="s">
        <v>92</v>
      </c>
      <c r="C69" s="109"/>
      <c r="D69" s="112"/>
      <c r="E69" s="108"/>
      <c r="F69" s="108"/>
      <c r="G69" s="109"/>
      <c r="H69" s="112"/>
      <c r="I69" s="108">
        <v>5</v>
      </c>
      <c r="J69" s="108">
        <v>4</v>
      </c>
      <c r="K69" s="109"/>
      <c r="L69" s="112"/>
      <c r="M69" s="108"/>
      <c r="N69" s="108"/>
      <c r="O69" s="109"/>
      <c r="P69" s="112"/>
      <c r="Q69" s="109"/>
      <c r="R69" s="112"/>
    </row>
    <row r="70" spans="1:18" ht="12.75">
      <c r="A70" s="114">
        <v>64</v>
      </c>
      <c r="B70" s="105" t="s">
        <v>1012</v>
      </c>
      <c r="C70" s="110"/>
      <c r="D70" s="107"/>
      <c r="E70" s="106"/>
      <c r="F70" s="106"/>
      <c r="G70" s="110"/>
      <c r="H70" s="107"/>
      <c r="I70" s="106"/>
      <c r="J70" s="106"/>
      <c r="K70" s="110"/>
      <c r="L70" s="107"/>
      <c r="M70" s="106">
        <v>4</v>
      </c>
      <c r="N70" s="106">
        <v>4</v>
      </c>
      <c r="O70" s="110"/>
      <c r="P70" s="107"/>
      <c r="Q70" s="110">
        <v>3</v>
      </c>
      <c r="R70" s="107">
        <v>3</v>
      </c>
    </row>
    <row r="71" spans="1:18" ht="12.75">
      <c r="A71" s="113">
        <v>65</v>
      </c>
      <c r="B71" s="111" t="s">
        <v>89</v>
      </c>
      <c r="C71" s="109">
        <v>3</v>
      </c>
      <c r="D71" s="112">
        <v>5</v>
      </c>
      <c r="E71" s="108">
        <v>3</v>
      </c>
      <c r="F71" s="108">
        <v>3</v>
      </c>
      <c r="G71" s="109">
        <v>1</v>
      </c>
      <c r="H71" s="112">
        <v>1</v>
      </c>
      <c r="I71" s="108">
        <v>3</v>
      </c>
      <c r="J71" s="108">
        <v>7</v>
      </c>
      <c r="K71" s="109">
        <v>1</v>
      </c>
      <c r="L71" s="112">
        <v>3</v>
      </c>
      <c r="M71" s="108">
        <v>10</v>
      </c>
      <c r="N71" s="108">
        <v>16</v>
      </c>
      <c r="O71" s="109">
        <v>3</v>
      </c>
      <c r="P71" s="112">
        <v>9</v>
      </c>
      <c r="Q71" s="109">
        <v>8</v>
      </c>
      <c r="R71" s="112">
        <v>15</v>
      </c>
    </row>
    <row r="72" spans="1:18" ht="12.75">
      <c r="A72" s="114">
        <v>66</v>
      </c>
      <c r="B72" s="105" t="s">
        <v>1013</v>
      </c>
      <c r="C72" s="110">
        <v>5</v>
      </c>
      <c r="D72" s="107">
        <v>3</v>
      </c>
      <c r="E72" s="106">
        <v>5</v>
      </c>
      <c r="F72" s="106">
        <v>4</v>
      </c>
      <c r="G72" s="110">
        <v>2</v>
      </c>
      <c r="H72" s="107">
        <v>2</v>
      </c>
      <c r="I72" s="106">
        <v>2</v>
      </c>
      <c r="J72" s="106">
        <v>1</v>
      </c>
      <c r="K72" s="110">
        <v>1</v>
      </c>
      <c r="L72" s="107">
        <v>3</v>
      </c>
      <c r="M72" s="106">
        <v>10</v>
      </c>
      <c r="N72" s="106">
        <v>7</v>
      </c>
      <c r="O72" s="110">
        <v>5</v>
      </c>
      <c r="P72" s="107">
        <v>4</v>
      </c>
      <c r="Q72" s="110">
        <v>8</v>
      </c>
      <c r="R72" s="107">
        <v>10</v>
      </c>
    </row>
    <row r="73" spans="1:18" ht="12.75">
      <c r="A73" s="113">
        <v>67</v>
      </c>
      <c r="B73" s="111" t="s">
        <v>1014</v>
      </c>
      <c r="C73" s="109">
        <v>1</v>
      </c>
      <c r="D73" s="112">
        <v>2</v>
      </c>
      <c r="E73" s="108"/>
      <c r="F73" s="108"/>
      <c r="G73" s="109"/>
      <c r="H73" s="112"/>
      <c r="I73" s="108"/>
      <c r="J73" s="108"/>
      <c r="K73" s="109"/>
      <c r="L73" s="112"/>
      <c r="M73" s="108">
        <v>2</v>
      </c>
      <c r="N73" s="108">
        <v>2</v>
      </c>
      <c r="O73" s="109"/>
      <c r="P73" s="112"/>
      <c r="Q73" s="109">
        <v>2</v>
      </c>
      <c r="R73" s="112">
        <v>2</v>
      </c>
    </row>
    <row r="74" spans="1:18" ht="12.75">
      <c r="A74" s="114">
        <v>68</v>
      </c>
      <c r="B74" s="105" t="s">
        <v>91</v>
      </c>
      <c r="C74" s="110">
        <v>2</v>
      </c>
      <c r="D74" s="107">
        <v>2</v>
      </c>
      <c r="E74" s="106">
        <v>1</v>
      </c>
      <c r="F74" s="106">
        <v>1</v>
      </c>
      <c r="G74" s="110"/>
      <c r="H74" s="107"/>
      <c r="I74" s="106"/>
      <c r="J74" s="106"/>
      <c r="K74" s="110"/>
      <c r="L74" s="107"/>
      <c r="M74" s="106">
        <v>4</v>
      </c>
      <c r="N74" s="106">
        <v>6</v>
      </c>
      <c r="O74" s="110"/>
      <c r="P74" s="107"/>
      <c r="Q74" s="110">
        <v>2</v>
      </c>
      <c r="R74" s="107">
        <v>3</v>
      </c>
    </row>
    <row r="75" spans="1:18" ht="12.75">
      <c r="A75" s="113">
        <v>69</v>
      </c>
      <c r="B75" s="111" t="s">
        <v>1015</v>
      </c>
      <c r="C75" s="109">
        <v>7</v>
      </c>
      <c r="D75" s="112">
        <v>10</v>
      </c>
      <c r="E75" s="108">
        <v>11</v>
      </c>
      <c r="F75" s="108">
        <v>11</v>
      </c>
      <c r="G75" s="109">
        <v>10</v>
      </c>
      <c r="H75" s="112">
        <v>5</v>
      </c>
      <c r="I75" s="108">
        <v>17</v>
      </c>
      <c r="J75" s="108">
        <v>11</v>
      </c>
      <c r="K75" s="109">
        <v>5</v>
      </c>
      <c r="L75" s="112">
        <v>8</v>
      </c>
      <c r="M75" s="108">
        <v>41</v>
      </c>
      <c r="N75" s="108">
        <v>11</v>
      </c>
      <c r="O75" s="109">
        <v>10</v>
      </c>
      <c r="P75" s="112">
        <v>8</v>
      </c>
      <c r="Q75" s="109">
        <v>33</v>
      </c>
      <c r="R75" s="112">
        <v>13</v>
      </c>
    </row>
    <row r="76" spans="1:18" ht="12.75">
      <c r="A76" s="114">
        <v>70</v>
      </c>
      <c r="B76" s="105" t="s">
        <v>1016</v>
      </c>
      <c r="C76" s="110">
        <v>2</v>
      </c>
      <c r="D76" s="107">
        <v>4</v>
      </c>
      <c r="E76" s="106">
        <v>3</v>
      </c>
      <c r="F76" s="106">
        <v>3</v>
      </c>
      <c r="G76" s="110">
        <v>1</v>
      </c>
      <c r="H76" s="107">
        <v>3</v>
      </c>
      <c r="I76" s="106">
        <v>1</v>
      </c>
      <c r="J76" s="106">
        <v>3</v>
      </c>
      <c r="K76" s="110">
        <v>1</v>
      </c>
      <c r="L76" s="107">
        <v>6</v>
      </c>
      <c r="M76" s="106">
        <v>8</v>
      </c>
      <c r="N76" s="106">
        <v>17</v>
      </c>
      <c r="O76" s="110">
        <v>1</v>
      </c>
      <c r="P76" s="107">
        <v>2</v>
      </c>
      <c r="Q76" s="110">
        <v>3</v>
      </c>
      <c r="R76" s="107">
        <v>17</v>
      </c>
    </row>
    <row r="77" spans="1:18" ht="12.75">
      <c r="A77" s="113">
        <v>71</v>
      </c>
      <c r="B77" s="111" t="s">
        <v>1017</v>
      </c>
      <c r="C77" s="109">
        <v>3</v>
      </c>
      <c r="D77" s="112">
        <v>2</v>
      </c>
      <c r="E77" s="108">
        <v>5</v>
      </c>
      <c r="F77" s="108">
        <v>2</v>
      </c>
      <c r="G77" s="109">
        <v>4</v>
      </c>
      <c r="H77" s="112">
        <v>2</v>
      </c>
      <c r="I77" s="108">
        <v>5</v>
      </c>
      <c r="J77" s="108">
        <v>2</v>
      </c>
      <c r="K77" s="109">
        <v>2</v>
      </c>
      <c r="L77" s="112">
        <v>1</v>
      </c>
      <c r="M77" s="108">
        <v>19</v>
      </c>
      <c r="N77" s="108">
        <v>6</v>
      </c>
      <c r="O77" s="109">
        <v>5</v>
      </c>
      <c r="P77" s="112">
        <v>2</v>
      </c>
      <c r="Q77" s="109">
        <v>25</v>
      </c>
      <c r="R77" s="112">
        <v>5</v>
      </c>
    </row>
    <row r="78" spans="1:18" ht="12.75">
      <c r="A78" s="114">
        <v>72</v>
      </c>
      <c r="B78" s="105" t="s">
        <v>1018</v>
      </c>
      <c r="C78" s="110">
        <v>2</v>
      </c>
      <c r="D78" s="107">
        <v>5</v>
      </c>
      <c r="E78" s="106"/>
      <c r="F78" s="106"/>
      <c r="G78" s="110"/>
      <c r="H78" s="107"/>
      <c r="I78" s="106"/>
      <c r="J78" s="106"/>
      <c r="K78" s="110"/>
      <c r="L78" s="107"/>
      <c r="M78" s="106"/>
      <c r="N78" s="106"/>
      <c r="O78" s="110"/>
      <c r="P78" s="107"/>
      <c r="Q78" s="110"/>
      <c r="R78" s="107"/>
    </row>
    <row r="79" spans="1:18" ht="12.75">
      <c r="A79" s="113">
        <v>73</v>
      </c>
      <c r="B79" s="111" t="s">
        <v>1019</v>
      </c>
      <c r="C79" s="109">
        <v>38</v>
      </c>
      <c r="D79" s="112">
        <v>8</v>
      </c>
      <c r="E79" s="108">
        <v>30</v>
      </c>
      <c r="F79" s="108">
        <v>10</v>
      </c>
      <c r="G79" s="109">
        <v>31</v>
      </c>
      <c r="H79" s="112">
        <v>12</v>
      </c>
      <c r="I79" s="108">
        <v>27</v>
      </c>
      <c r="J79" s="108">
        <v>10</v>
      </c>
      <c r="K79" s="109">
        <v>17</v>
      </c>
      <c r="L79" s="112">
        <v>8</v>
      </c>
      <c r="M79" s="108">
        <v>83</v>
      </c>
      <c r="N79" s="108">
        <v>13</v>
      </c>
      <c r="O79" s="109">
        <v>22</v>
      </c>
      <c r="P79" s="112">
        <v>9</v>
      </c>
      <c r="Q79" s="109">
        <v>145</v>
      </c>
      <c r="R79" s="112">
        <v>13</v>
      </c>
    </row>
    <row r="80" spans="1:18" ht="12.75">
      <c r="A80" s="114">
        <v>74</v>
      </c>
      <c r="B80" s="105" t="s">
        <v>93</v>
      </c>
      <c r="C80" s="110">
        <v>25</v>
      </c>
      <c r="D80" s="107">
        <v>15</v>
      </c>
      <c r="E80" s="106">
        <v>27</v>
      </c>
      <c r="F80" s="106">
        <v>21</v>
      </c>
      <c r="G80" s="110">
        <v>26</v>
      </c>
      <c r="H80" s="107">
        <v>18</v>
      </c>
      <c r="I80" s="106">
        <v>14</v>
      </c>
      <c r="J80" s="106">
        <v>14</v>
      </c>
      <c r="K80" s="110">
        <v>15</v>
      </c>
      <c r="L80" s="107">
        <v>9</v>
      </c>
      <c r="M80" s="106">
        <v>77</v>
      </c>
      <c r="N80" s="106">
        <v>34</v>
      </c>
      <c r="O80" s="110">
        <v>17</v>
      </c>
      <c r="P80" s="107">
        <v>19</v>
      </c>
      <c r="Q80" s="110">
        <v>110</v>
      </c>
      <c r="R80" s="107">
        <v>31</v>
      </c>
    </row>
    <row r="81" spans="1:18" ht="12.75">
      <c r="A81" s="113">
        <v>75</v>
      </c>
      <c r="B81" s="111" t="s">
        <v>94</v>
      </c>
      <c r="C81" s="109">
        <v>2</v>
      </c>
      <c r="D81" s="112">
        <v>2</v>
      </c>
      <c r="E81" s="108">
        <v>3</v>
      </c>
      <c r="F81" s="108">
        <v>3</v>
      </c>
      <c r="G81" s="109"/>
      <c r="H81" s="112"/>
      <c r="I81" s="108"/>
      <c r="J81" s="108"/>
      <c r="K81" s="109"/>
      <c r="L81" s="112"/>
      <c r="M81" s="108">
        <v>4</v>
      </c>
      <c r="N81" s="108">
        <v>10</v>
      </c>
      <c r="O81" s="109"/>
      <c r="P81" s="112"/>
      <c r="Q81" s="109">
        <v>2</v>
      </c>
      <c r="R81" s="112">
        <v>2</v>
      </c>
    </row>
    <row r="82" spans="1:18" ht="12.75">
      <c r="A82" s="115">
        <v>76</v>
      </c>
      <c r="B82" s="116" t="s">
        <v>1020</v>
      </c>
      <c r="C82" s="117">
        <v>7</v>
      </c>
      <c r="D82" s="118">
        <v>2</v>
      </c>
      <c r="E82" s="119">
        <v>5</v>
      </c>
      <c r="F82" s="119">
        <v>2</v>
      </c>
      <c r="G82" s="117">
        <v>9</v>
      </c>
      <c r="H82" s="118">
        <v>2</v>
      </c>
      <c r="I82" s="119">
        <v>6</v>
      </c>
      <c r="J82" s="119">
        <v>2</v>
      </c>
      <c r="K82" s="117">
        <v>3</v>
      </c>
      <c r="L82" s="118">
        <v>2</v>
      </c>
      <c r="M82" s="119">
        <v>15</v>
      </c>
      <c r="N82" s="119">
        <v>2</v>
      </c>
      <c r="O82" s="117">
        <v>4</v>
      </c>
      <c r="P82" s="118">
        <v>2</v>
      </c>
      <c r="Q82" s="117">
        <v>31</v>
      </c>
      <c r="R82" s="118">
        <v>2</v>
      </c>
    </row>
    <row r="83" spans="1:20" ht="12.75">
      <c r="A83" t="s">
        <v>1035</v>
      </c>
      <c r="C83" s="82"/>
      <c r="D83" s="20"/>
      <c r="E83" s="82"/>
      <c r="F83" s="20"/>
      <c r="G83" s="82"/>
      <c r="H83" s="20"/>
      <c r="I83" s="82"/>
      <c r="J83" s="20"/>
      <c r="K83" s="82"/>
      <c r="L83" s="20"/>
      <c r="M83" s="82"/>
      <c r="N83" s="20"/>
      <c r="O83" s="82"/>
      <c r="Q83" s="20"/>
      <c r="R83" s="20"/>
      <c r="S83" s="20"/>
      <c r="T83" s="20"/>
    </row>
    <row r="84" spans="4:20" ht="12.75"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Q84" s="20"/>
      <c r="R84" s="20"/>
      <c r="S84" s="20"/>
      <c r="T84" s="20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</sheetData>
  <sheetProtection/>
  <mergeCells count="10">
    <mergeCell ref="A3:L3"/>
    <mergeCell ref="O5:P5"/>
    <mergeCell ref="A5:B6"/>
    <mergeCell ref="Q5:R5"/>
    <mergeCell ref="C5:D5"/>
    <mergeCell ref="E5:F5"/>
    <mergeCell ref="G5:H5"/>
    <mergeCell ref="I5:J5"/>
    <mergeCell ref="K5:L5"/>
    <mergeCell ref="M5:N5"/>
  </mergeCells>
  <printOptions horizontalCentered="1" verticalCentered="1"/>
  <pageMargins left="0.3937007874015748" right="0.3937007874015748" top="0.3937007874015748" bottom="0.5905511811023623" header="0.1968503937007874" footer="0.1968503937007874"/>
  <pageSetup horizontalDpi="600" verticalDpi="600" orientation="landscape" paperSize="9" scale="58" r:id="rId2"/>
  <headerFooter alignWithMargins="0">
    <oddHeader>&amp;R&amp;G</oddHeader>
    <oddFooter>&amp;RCompilado pela Superintendência de Acompanhamento de Mercado</oddFooter>
  </headerFooter>
  <rowBreaks count="1" manualBreakCount="1">
    <brk id="46" max="17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37"/>
  <sheetViews>
    <sheetView zoomScale="75" zoomScaleNormal="75" zoomScaleSheetLayoutView="75" zoomScalePageLayoutView="0" workbookViewId="0" topLeftCell="A1">
      <selection activeCell="Q21" sqref="Q21"/>
    </sheetView>
  </sheetViews>
  <sheetFormatPr defaultColWidth="9.140625" defaultRowHeight="12.75"/>
  <cols>
    <col min="1" max="1" width="43.28125" style="0" customWidth="1"/>
    <col min="2" max="2" width="18.421875" style="1" customWidth="1"/>
    <col min="3" max="3" width="20.140625" style="0" customWidth="1"/>
    <col min="4" max="4" width="17.421875" style="0" customWidth="1"/>
    <col min="5" max="5" width="16.7109375" style="0" customWidth="1"/>
    <col min="6" max="6" width="16.140625" style="0" customWidth="1"/>
    <col min="7" max="7" width="15.421875" style="0" customWidth="1"/>
    <col min="8" max="8" width="17.140625" style="0" customWidth="1"/>
    <col min="9" max="9" width="16.8515625" style="0" customWidth="1"/>
    <col min="10" max="11" width="7.421875" style="0" bestFit="1" customWidth="1"/>
    <col min="12" max="12" width="7.00390625" style="0" customWidth="1"/>
    <col min="13" max="13" width="14.7109375" style="0" bestFit="1" customWidth="1"/>
    <col min="14" max="14" width="12.8515625" style="0" bestFit="1" customWidth="1"/>
    <col min="15" max="15" width="18.140625" style="0" customWidth="1"/>
    <col min="16" max="16" width="9.7109375" style="0" bestFit="1" customWidth="1"/>
  </cols>
  <sheetData>
    <row r="2" spans="1:4" ht="15">
      <c r="A2" s="16"/>
      <c r="B2" s="3"/>
      <c r="C2" s="4"/>
      <c r="D2" s="5"/>
    </row>
    <row r="3" spans="1:4" ht="18">
      <c r="A3" s="2" t="s">
        <v>1039</v>
      </c>
      <c r="B3" s="2"/>
      <c r="C3" s="2"/>
      <c r="D3" s="18"/>
    </row>
    <row r="4" spans="1:4" ht="15" customHeight="1">
      <c r="A4" s="176" t="s">
        <v>1034</v>
      </c>
      <c r="B4" s="176"/>
      <c r="C4" s="176"/>
      <c r="D4" s="176"/>
    </row>
    <row r="5" spans="1:13" ht="47.25" customHeight="1">
      <c r="A5" s="74" t="s">
        <v>11</v>
      </c>
      <c r="B5" s="74" t="s">
        <v>976</v>
      </c>
      <c r="C5" s="74" t="s">
        <v>1043</v>
      </c>
      <c r="D5" s="74" t="s">
        <v>1044</v>
      </c>
      <c r="E5" s="74" t="s">
        <v>977</v>
      </c>
      <c r="F5" s="74" t="s">
        <v>1045</v>
      </c>
      <c r="G5" s="74" t="s">
        <v>1046</v>
      </c>
      <c r="H5" s="74" t="s">
        <v>1047</v>
      </c>
      <c r="I5" s="74" t="s">
        <v>1048</v>
      </c>
      <c r="M5" s="31"/>
    </row>
    <row r="6" spans="1:15" ht="35.25" customHeight="1">
      <c r="A6" s="76" t="s">
        <v>1021</v>
      </c>
      <c r="B6" s="75">
        <v>57</v>
      </c>
      <c r="C6" s="75">
        <v>60</v>
      </c>
      <c r="D6" s="75">
        <v>42</v>
      </c>
      <c r="E6" s="75">
        <v>43</v>
      </c>
      <c r="F6" s="75">
        <v>38</v>
      </c>
      <c r="G6" s="75">
        <v>69</v>
      </c>
      <c r="H6" s="75">
        <v>52</v>
      </c>
      <c r="I6" s="75">
        <v>69</v>
      </c>
      <c r="M6" s="31"/>
      <c r="N6" s="79"/>
      <c r="O6" s="79"/>
    </row>
    <row r="7" spans="1:15" ht="34.5" customHeight="1">
      <c r="A7" s="77" t="s">
        <v>1022</v>
      </c>
      <c r="B7" s="95">
        <v>51</v>
      </c>
      <c r="C7" s="95">
        <v>51</v>
      </c>
      <c r="D7" s="95">
        <v>47</v>
      </c>
      <c r="E7" s="95">
        <v>49</v>
      </c>
      <c r="F7" s="95">
        <v>49</v>
      </c>
      <c r="G7" s="95">
        <v>51</v>
      </c>
      <c r="H7" s="95">
        <v>49</v>
      </c>
      <c r="I7" s="95">
        <v>51</v>
      </c>
      <c r="M7" s="31"/>
      <c r="N7" s="79"/>
      <c r="O7" s="79"/>
    </row>
    <row r="8" spans="1:15" ht="47.25" customHeight="1">
      <c r="A8" s="78" t="s">
        <v>981</v>
      </c>
      <c r="B8" s="81" t="s">
        <v>1023</v>
      </c>
      <c r="C8" s="81" t="s">
        <v>1031</v>
      </c>
      <c r="D8" s="81" t="s">
        <v>1032</v>
      </c>
      <c r="E8" s="81" t="s">
        <v>1024</v>
      </c>
      <c r="F8" s="81" t="s">
        <v>1025</v>
      </c>
      <c r="G8" s="81" t="s">
        <v>1026</v>
      </c>
      <c r="H8" s="81" t="s">
        <v>1033</v>
      </c>
      <c r="I8" s="81" t="s">
        <v>1027</v>
      </c>
      <c r="M8" s="34"/>
      <c r="N8" s="79"/>
      <c r="O8" s="79"/>
    </row>
    <row r="9" spans="1:15" ht="19.5" customHeight="1">
      <c r="A9" s="21"/>
      <c r="B9" s="20"/>
      <c r="C9" s="20"/>
      <c r="D9" s="20"/>
      <c r="E9" s="20"/>
      <c r="F9" s="20"/>
      <c r="G9" s="20"/>
      <c r="H9" s="20"/>
      <c r="I9" s="20"/>
      <c r="M9" s="34"/>
      <c r="N9" s="79"/>
      <c r="O9" s="79"/>
    </row>
    <row r="10" spans="2:15" ht="12.75">
      <c r="B10" s="20"/>
      <c r="M10" s="34"/>
      <c r="N10" s="79"/>
      <c r="O10" s="79"/>
    </row>
    <row r="11" spans="2:15" ht="12.75">
      <c r="B11"/>
      <c r="M11" s="34"/>
      <c r="N11" s="79"/>
      <c r="O11" s="79"/>
    </row>
    <row r="12" spans="2:15" ht="12.75">
      <c r="B12"/>
      <c r="M12" s="34"/>
      <c r="N12" s="79"/>
      <c r="O12" s="79"/>
    </row>
    <row r="13" spans="2:15" ht="12.75">
      <c r="B13"/>
      <c r="M13" s="34"/>
      <c r="N13" s="79"/>
      <c r="O13" s="79"/>
    </row>
    <row r="14" ht="12.75">
      <c r="B14"/>
    </row>
    <row r="15" ht="12.75"/>
    <row r="16" ht="12.75"/>
    <row r="17" ht="12.75">
      <c r="M17" s="31"/>
    </row>
    <row r="18" spans="13:15" ht="12.75">
      <c r="M18" s="31"/>
      <c r="N18" s="79"/>
      <c r="O18" s="79"/>
    </row>
    <row r="19" spans="13:15" ht="12.75">
      <c r="M19" s="31"/>
      <c r="N19" s="79"/>
      <c r="O19" s="79"/>
    </row>
    <row r="20" spans="13:15" ht="12.75">
      <c r="M20" s="34"/>
      <c r="N20" s="79"/>
      <c r="O20" s="79"/>
    </row>
    <row r="21" spans="4:15" ht="18">
      <c r="D21" s="177"/>
      <c r="E21" s="177"/>
      <c r="F21" s="177"/>
      <c r="M21" s="34"/>
      <c r="N21" s="79"/>
      <c r="O21" s="79"/>
    </row>
    <row r="22" spans="13:15" ht="12.75">
      <c r="M22" s="34"/>
      <c r="N22" s="79"/>
      <c r="O22" s="79"/>
    </row>
    <row r="23" spans="13:15" ht="12.75">
      <c r="M23" s="34"/>
      <c r="N23" s="79"/>
      <c r="O23" s="79"/>
    </row>
    <row r="24" spans="13:15" ht="12.75">
      <c r="M24" s="34"/>
      <c r="N24" s="79"/>
      <c r="O24" s="79"/>
    </row>
    <row r="25" spans="13:15" ht="12.75">
      <c r="M25" s="34"/>
      <c r="N25" s="79"/>
      <c r="O25" s="79"/>
    </row>
    <row r="26" ht="12.75"/>
    <row r="27" ht="12.75"/>
    <row r="28" ht="12.75"/>
    <row r="29" ht="12.75">
      <c r="M29" s="31"/>
    </row>
    <row r="30" spans="13:15" ht="12.75">
      <c r="M30" s="31"/>
      <c r="N30" s="79"/>
      <c r="O30" s="79"/>
    </row>
    <row r="31" spans="13:15" ht="12.75">
      <c r="M31" s="31"/>
      <c r="N31" s="79"/>
      <c r="O31" s="79"/>
    </row>
    <row r="32" spans="13:15" ht="12.75">
      <c r="M32" s="34"/>
      <c r="N32" s="79"/>
      <c r="O32" s="79"/>
    </row>
    <row r="33" spans="13:15" ht="12.75">
      <c r="M33" s="34"/>
      <c r="N33" s="79"/>
      <c r="O33" s="79"/>
    </row>
    <row r="34" spans="13:15" ht="12.75">
      <c r="M34" s="34"/>
      <c r="N34" s="79"/>
      <c r="O34" s="79"/>
    </row>
    <row r="35" spans="13:15" ht="12.75">
      <c r="M35" s="34"/>
      <c r="N35" s="79"/>
      <c r="O35" s="79"/>
    </row>
    <row r="36" spans="13:15" ht="12.75">
      <c r="M36" s="34"/>
      <c r="N36" s="79"/>
      <c r="O36" s="79"/>
    </row>
    <row r="37" spans="13:15" ht="12.75">
      <c r="M37" s="34"/>
      <c r="N37" s="79"/>
      <c r="O37" s="79"/>
    </row>
  </sheetData>
  <sheetProtection/>
  <mergeCells count="2">
    <mergeCell ref="A4:D4"/>
    <mergeCell ref="D21:F21"/>
  </mergeCells>
  <printOptions horizontalCentered="1" verticalCentered="1"/>
  <pageMargins left="0.3937007874015748" right="0.3937007874015748" top="0.3937007874015748" bottom="0.5905511811023623" header="0.1968503937007874" footer="0.1968503937007874"/>
  <pageSetup horizontalDpi="600" verticalDpi="600" orientation="landscape" paperSize="9" scale="58" r:id="rId3"/>
  <headerFooter alignWithMargins="0">
    <oddHeader>&amp;R&amp;G</oddHeader>
    <oddFooter>&amp;RCompilado pela Superintendência de Acompanhamento de Mercado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D52"/>
  <sheetViews>
    <sheetView zoomScale="75" zoomScaleNormal="75" zoomScaleSheetLayoutView="75" zoomScalePageLayoutView="0" workbookViewId="0" topLeftCell="A2">
      <selection activeCell="Q21" sqref="Q21"/>
    </sheetView>
  </sheetViews>
  <sheetFormatPr defaultColWidth="30.7109375" defaultRowHeight="12.75"/>
  <cols>
    <col min="1" max="1" width="15.421875" style="31" customWidth="1"/>
    <col min="2" max="3" width="44.140625" style="31" customWidth="1"/>
    <col min="4" max="4" width="32.7109375" style="33" customWidth="1"/>
    <col min="5" max="16384" width="30.7109375" style="31" customWidth="1"/>
  </cols>
  <sheetData>
    <row r="2" spans="1:4" ht="18">
      <c r="A2" s="178" t="s">
        <v>1037</v>
      </c>
      <c r="B2" s="178"/>
      <c r="C2" s="178"/>
      <c r="D2" s="178"/>
    </row>
    <row r="3" ht="3.75" customHeight="1"/>
    <row r="4" spans="1:4" ht="12.75">
      <c r="A4" s="58" t="s">
        <v>12</v>
      </c>
      <c r="B4" s="59" t="s">
        <v>14</v>
      </c>
      <c r="C4" s="60" t="s">
        <v>13</v>
      </c>
      <c r="D4" s="60" t="s">
        <v>15</v>
      </c>
    </row>
    <row r="5" spans="1:4" ht="12.75">
      <c r="A5" s="55">
        <v>1</v>
      </c>
      <c r="B5" s="21" t="s">
        <v>6</v>
      </c>
      <c r="C5" s="61" t="s">
        <v>95</v>
      </c>
      <c r="D5" s="64">
        <v>40</v>
      </c>
    </row>
    <row r="6" spans="1:4" ht="12.75">
      <c r="A6" s="56">
        <v>2</v>
      </c>
      <c r="B6" s="22" t="s">
        <v>8</v>
      </c>
      <c r="C6" s="62" t="s">
        <v>20</v>
      </c>
      <c r="D6" s="65">
        <v>37</v>
      </c>
    </row>
    <row r="7" spans="1:4" ht="12.75">
      <c r="A7" s="55">
        <v>3</v>
      </c>
      <c r="B7" s="21" t="s">
        <v>6</v>
      </c>
      <c r="C7" s="61" t="s">
        <v>100</v>
      </c>
      <c r="D7" s="64">
        <v>35</v>
      </c>
    </row>
    <row r="8" spans="1:4" ht="12.75">
      <c r="A8" s="56">
        <v>4</v>
      </c>
      <c r="B8" s="22" t="s">
        <v>5</v>
      </c>
      <c r="C8" s="62" t="s">
        <v>97</v>
      </c>
      <c r="D8" s="65">
        <v>33</v>
      </c>
    </row>
    <row r="9" spans="1:4" ht="12.75">
      <c r="A9" s="55">
        <v>5</v>
      </c>
      <c r="B9" s="21" t="s">
        <v>96</v>
      </c>
      <c r="C9" s="61" t="s">
        <v>16</v>
      </c>
      <c r="D9" s="64">
        <v>32</v>
      </c>
    </row>
    <row r="10" spans="1:4" ht="12.75">
      <c r="A10" s="56">
        <v>6</v>
      </c>
      <c r="B10" s="22" t="s">
        <v>3</v>
      </c>
      <c r="C10" s="62" t="s">
        <v>21</v>
      </c>
      <c r="D10" s="65">
        <v>31</v>
      </c>
    </row>
    <row r="11" spans="1:4" ht="12.75">
      <c r="A11" s="55">
        <v>7</v>
      </c>
      <c r="B11" s="21" t="s">
        <v>6</v>
      </c>
      <c r="C11" s="61" t="s">
        <v>116</v>
      </c>
      <c r="D11" s="64">
        <v>31</v>
      </c>
    </row>
    <row r="12" spans="1:4" ht="12.75">
      <c r="A12" s="56">
        <v>8</v>
      </c>
      <c r="B12" s="22" t="s">
        <v>8</v>
      </c>
      <c r="C12" s="62" t="s">
        <v>98</v>
      </c>
      <c r="D12" s="65">
        <v>31</v>
      </c>
    </row>
    <row r="13" spans="1:4" ht="12.75">
      <c r="A13" s="55">
        <v>9</v>
      </c>
      <c r="B13" s="21" t="s">
        <v>8</v>
      </c>
      <c r="C13" s="61" t="s">
        <v>118</v>
      </c>
      <c r="D13" s="64">
        <v>31</v>
      </c>
    </row>
    <row r="14" spans="1:4" ht="12.75">
      <c r="A14" s="56">
        <v>10</v>
      </c>
      <c r="B14" s="22" t="s">
        <v>6</v>
      </c>
      <c r="C14" s="62" t="s">
        <v>110</v>
      </c>
      <c r="D14" s="65">
        <v>30</v>
      </c>
    </row>
    <row r="15" spans="1:4" ht="12.75">
      <c r="A15" s="55">
        <v>11</v>
      </c>
      <c r="B15" s="21" t="s">
        <v>7</v>
      </c>
      <c r="C15" s="61" t="s">
        <v>102</v>
      </c>
      <c r="D15" s="64">
        <v>30</v>
      </c>
    </row>
    <row r="16" spans="1:4" ht="12.75">
      <c r="A16" s="56">
        <v>12</v>
      </c>
      <c r="B16" s="22" t="s">
        <v>6</v>
      </c>
      <c r="C16" s="62" t="s">
        <v>142</v>
      </c>
      <c r="D16" s="65">
        <v>29</v>
      </c>
    </row>
    <row r="17" spans="1:4" ht="12.75">
      <c r="A17" s="55">
        <v>13</v>
      </c>
      <c r="B17" s="21" t="s">
        <v>6</v>
      </c>
      <c r="C17" s="61" t="s">
        <v>18</v>
      </c>
      <c r="D17" s="64">
        <v>29</v>
      </c>
    </row>
    <row r="18" spans="1:4" ht="12.75">
      <c r="A18" s="56">
        <v>14</v>
      </c>
      <c r="B18" s="22" t="s">
        <v>8</v>
      </c>
      <c r="C18" s="62" t="s">
        <v>123</v>
      </c>
      <c r="D18" s="65">
        <v>29</v>
      </c>
    </row>
    <row r="19" spans="1:4" ht="12.75">
      <c r="A19" s="55">
        <v>15</v>
      </c>
      <c r="B19" s="21" t="s">
        <v>1</v>
      </c>
      <c r="C19" s="61" t="s">
        <v>141</v>
      </c>
      <c r="D19" s="64">
        <v>27</v>
      </c>
    </row>
    <row r="20" spans="1:4" ht="12.75">
      <c r="A20" s="56">
        <v>16</v>
      </c>
      <c r="B20" s="22" t="s">
        <v>2</v>
      </c>
      <c r="C20" s="62" t="s">
        <v>112</v>
      </c>
      <c r="D20" s="65">
        <v>27</v>
      </c>
    </row>
    <row r="21" spans="1:4" ht="12.75">
      <c r="A21" s="55">
        <v>17</v>
      </c>
      <c r="B21" s="21" t="s">
        <v>6</v>
      </c>
      <c r="C21" s="61" t="s">
        <v>23</v>
      </c>
      <c r="D21" s="64">
        <v>27</v>
      </c>
    </row>
    <row r="22" spans="1:4" ht="12.75">
      <c r="A22" s="56">
        <v>18</v>
      </c>
      <c r="B22" s="22" t="s">
        <v>1</v>
      </c>
      <c r="C22" s="62" t="s">
        <v>194</v>
      </c>
      <c r="D22" s="65">
        <v>26</v>
      </c>
    </row>
    <row r="23" spans="1:4" ht="12.75">
      <c r="A23" s="55">
        <v>19</v>
      </c>
      <c r="B23" s="21" t="s">
        <v>1</v>
      </c>
      <c r="C23" s="61" t="s">
        <v>119</v>
      </c>
      <c r="D23" s="64">
        <v>26</v>
      </c>
    </row>
    <row r="24" spans="1:4" ht="12.75">
      <c r="A24" s="56">
        <v>20</v>
      </c>
      <c r="B24" s="22" t="s">
        <v>8</v>
      </c>
      <c r="C24" s="62" t="s">
        <v>106</v>
      </c>
      <c r="D24" s="65">
        <v>26</v>
      </c>
    </row>
    <row r="25" spans="1:4" ht="12.75">
      <c r="A25" s="55">
        <v>21</v>
      </c>
      <c r="B25" s="21" t="s">
        <v>6</v>
      </c>
      <c r="C25" s="61" t="s">
        <v>103</v>
      </c>
      <c r="D25" s="64">
        <v>24</v>
      </c>
    </row>
    <row r="26" spans="1:4" ht="12.75">
      <c r="A26" s="56">
        <v>22</v>
      </c>
      <c r="B26" s="22" t="s">
        <v>6</v>
      </c>
      <c r="C26" s="62" t="s">
        <v>578</v>
      </c>
      <c r="D26" s="65">
        <v>24</v>
      </c>
    </row>
    <row r="27" spans="1:4" ht="12.75">
      <c r="A27" s="55">
        <v>23</v>
      </c>
      <c r="B27" s="21" t="s">
        <v>8</v>
      </c>
      <c r="C27" s="61" t="s">
        <v>140</v>
      </c>
      <c r="D27" s="64">
        <v>24</v>
      </c>
    </row>
    <row r="28" spans="1:4" ht="12.75">
      <c r="A28" s="56">
        <v>24</v>
      </c>
      <c r="B28" s="22" t="s">
        <v>8</v>
      </c>
      <c r="C28" s="62" t="s">
        <v>114</v>
      </c>
      <c r="D28" s="65">
        <v>24</v>
      </c>
    </row>
    <row r="29" spans="1:4" ht="12.75">
      <c r="A29" s="55">
        <v>25</v>
      </c>
      <c r="B29" s="21" t="s">
        <v>1</v>
      </c>
      <c r="C29" s="61" t="s">
        <v>230</v>
      </c>
      <c r="D29" s="64">
        <v>23</v>
      </c>
    </row>
    <row r="30" spans="1:4" ht="12.75">
      <c r="A30" s="56">
        <v>26</v>
      </c>
      <c r="B30" s="22" t="s">
        <v>2</v>
      </c>
      <c r="C30" s="62" t="s">
        <v>249</v>
      </c>
      <c r="D30" s="65">
        <v>23</v>
      </c>
    </row>
    <row r="31" spans="1:4" ht="12.75">
      <c r="A31" s="55">
        <v>27</v>
      </c>
      <c r="B31" s="21" t="s">
        <v>6</v>
      </c>
      <c r="C31" s="61" t="s">
        <v>26</v>
      </c>
      <c r="D31" s="64">
        <v>23</v>
      </c>
    </row>
    <row r="32" spans="1:4" ht="12.75">
      <c r="A32" s="56">
        <v>28</v>
      </c>
      <c r="B32" s="22" t="s">
        <v>6</v>
      </c>
      <c r="C32" s="62" t="s">
        <v>566</v>
      </c>
      <c r="D32" s="65">
        <v>23</v>
      </c>
    </row>
    <row r="33" spans="1:4" ht="12.75">
      <c r="A33" s="55">
        <v>29</v>
      </c>
      <c r="B33" s="21" t="s">
        <v>7</v>
      </c>
      <c r="C33" s="61" t="s">
        <v>129</v>
      </c>
      <c r="D33" s="64">
        <v>23</v>
      </c>
    </row>
    <row r="34" spans="1:4" ht="12.75">
      <c r="A34" s="56">
        <v>30</v>
      </c>
      <c r="B34" s="22" t="s">
        <v>8</v>
      </c>
      <c r="C34" s="62" t="s">
        <v>120</v>
      </c>
      <c r="D34" s="65">
        <v>23</v>
      </c>
    </row>
    <row r="35" spans="1:4" ht="12.75">
      <c r="A35" s="55">
        <v>31</v>
      </c>
      <c r="B35" s="21" t="s">
        <v>5</v>
      </c>
      <c r="C35" s="61" t="s">
        <v>455</v>
      </c>
      <c r="D35" s="64">
        <v>22</v>
      </c>
    </row>
    <row r="36" spans="1:4" ht="12.75">
      <c r="A36" s="56">
        <v>32</v>
      </c>
      <c r="B36" s="22" t="s">
        <v>5</v>
      </c>
      <c r="C36" s="62" t="s">
        <v>462</v>
      </c>
      <c r="D36" s="65">
        <v>22</v>
      </c>
    </row>
    <row r="37" spans="1:4" ht="12.75">
      <c r="A37" s="55">
        <v>33</v>
      </c>
      <c r="B37" s="21" t="s">
        <v>6</v>
      </c>
      <c r="C37" s="61" t="s">
        <v>139</v>
      </c>
      <c r="D37" s="64">
        <v>22</v>
      </c>
    </row>
    <row r="38" spans="1:4" ht="12.75">
      <c r="A38" s="56">
        <v>34</v>
      </c>
      <c r="B38" s="22" t="s">
        <v>6</v>
      </c>
      <c r="C38" s="62" t="s">
        <v>125</v>
      </c>
      <c r="D38" s="65">
        <v>22</v>
      </c>
    </row>
    <row r="39" spans="1:4" ht="12.75">
      <c r="A39" s="55">
        <v>35</v>
      </c>
      <c r="B39" s="21" t="s">
        <v>8</v>
      </c>
      <c r="C39" s="61" t="s">
        <v>130</v>
      </c>
      <c r="D39" s="64">
        <v>22</v>
      </c>
    </row>
    <row r="40" spans="1:4" ht="12.75">
      <c r="A40" s="56">
        <v>36</v>
      </c>
      <c r="B40" s="22" t="s">
        <v>1</v>
      </c>
      <c r="C40" s="62" t="s">
        <v>222</v>
      </c>
      <c r="D40" s="65">
        <v>21</v>
      </c>
    </row>
    <row r="41" spans="1:4" ht="12.75">
      <c r="A41" s="55">
        <v>37</v>
      </c>
      <c r="B41" s="21" t="s">
        <v>6</v>
      </c>
      <c r="C41" s="61" t="s">
        <v>558</v>
      </c>
      <c r="D41" s="64">
        <v>21</v>
      </c>
    </row>
    <row r="42" spans="1:4" ht="12.75">
      <c r="A42" s="56">
        <v>38</v>
      </c>
      <c r="B42" s="22" t="s">
        <v>7</v>
      </c>
      <c r="C42" s="62" t="s">
        <v>107</v>
      </c>
      <c r="D42" s="65">
        <v>21</v>
      </c>
    </row>
    <row r="43" spans="1:4" ht="12.75">
      <c r="A43" s="55">
        <v>39</v>
      </c>
      <c r="B43" s="21" t="s">
        <v>8</v>
      </c>
      <c r="C43" s="61" t="s">
        <v>115</v>
      </c>
      <c r="D43" s="64">
        <v>21</v>
      </c>
    </row>
    <row r="44" spans="1:4" ht="12.75">
      <c r="A44" s="56">
        <v>40</v>
      </c>
      <c r="B44" s="22" t="s">
        <v>2</v>
      </c>
      <c r="C44" s="62" t="s">
        <v>1030</v>
      </c>
      <c r="D44" s="65">
        <v>20</v>
      </c>
    </row>
    <row r="45" spans="1:4" ht="12.75">
      <c r="A45" s="55">
        <v>41</v>
      </c>
      <c r="B45" s="21" t="s">
        <v>2</v>
      </c>
      <c r="C45" s="61" t="s">
        <v>126</v>
      </c>
      <c r="D45" s="64">
        <v>20</v>
      </c>
    </row>
    <row r="46" spans="1:4" ht="12.75">
      <c r="A46" s="56">
        <v>42</v>
      </c>
      <c r="B46" s="22" t="s">
        <v>5</v>
      </c>
      <c r="C46" s="62" t="s">
        <v>449</v>
      </c>
      <c r="D46" s="65">
        <v>20</v>
      </c>
    </row>
    <row r="47" spans="1:4" ht="12.75">
      <c r="A47" s="55">
        <v>43</v>
      </c>
      <c r="B47" s="21" t="s">
        <v>6</v>
      </c>
      <c r="C47" s="61" t="s">
        <v>131</v>
      </c>
      <c r="D47" s="64">
        <v>20</v>
      </c>
    </row>
    <row r="48" spans="1:4" ht="12.75">
      <c r="A48" s="56">
        <v>44</v>
      </c>
      <c r="B48" s="22" t="s">
        <v>6</v>
      </c>
      <c r="C48" s="62" t="s">
        <v>117</v>
      </c>
      <c r="D48" s="65">
        <v>20</v>
      </c>
    </row>
    <row r="49" spans="1:4" ht="12.75">
      <c r="A49" s="55">
        <v>45</v>
      </c>
      <c r="B49" s="21" t="s">
        <v>6</v>
      </c>
      <c r="C49" s="61" t="s">
        <v>22</v>
      </c>
      <c r="D49" s="64">
        <v>20</v>
      </c>
    </row>
    <row r="50" spans="1:4" ht="12.75">
      <c r="A50" s="56">
        <v>46</v>
      </c>
      <c r="B50" s="22" t="s">
        <v>8</v>
      </c>
      <c r="C50" s="62" t="s">
        <v>898</v>
      </c>
      <c r="D50" s="65">
        <v>20</v>
      </c>
    </row>
    <row r="51" spans="1:4" ht="12.75">
      <c r="A51" s="57">
        <v>47</v>
      </c>
      <c r="B51" s="47" t="s">
        <v>8</v>
      </c>
      <c r="C51" s="63" t="s">
        <v>949</v>
      </c>
      <c r="D51" s="66">
        <v>20</v>
      </c>
    </row>
    <row r="52" ht="12.75">
      <c r="A52" s="31" t="s">
        <v>979</v>
      </c>
    </row>
  </sheetData>
  <sheetProtection/>
  <mergeCells count="1">
    <mergeCell ref="A2:D2"/>
  </mergeCells>
  <printOptions horizontalCentered="1" verticalCentered="1"/>
  <pageMargins left="0.3937007874015748" right="0.3937007874015748" top="0.3937007874015748" bottom="0.5905511811023623" header="0.1968503937007874" footer="0.1968503937007874"/>
  <pageSetup horizontalDpi="600" verticalDpi="600" orientation="landscape" paperSize="9" scale="58" r:id="rId2"/>
  <headerFooter alignWithMargins="0">
    <oddHeader>&amp;R&amp;G</oddHeader>
    <oddFooter>&amp;RCompilado pela Superintendência de Acompanhamento de Mercado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7"/>
  <sheetViews>
    <sheetView zoomScale="75" zoomScaleNormal="75" zoomScaleSheetLayoutView="75" zoomScalePageLayoutView="0" workbookViewId="0" topLeftCell="A1">
      <selection activeCell="Q21" sqref="Q21"/>
    </sheetView>
  </sheetViews>
  <sheetFormatPr defaultColWidth="9.140625" defaultRowHeight="12.75"/>
  <cols>
    <col min="1" max="1" width="15.421875" style="31" customWidth="1"/>
    <col min="2" max="3" width="44.140625" style="31" customWidth="1"/>
    <col min="4" max="4" width="32.7109375" style="33" customWidth="1"/>
    <col min="5" max="16384" width="9.140625" style="31" customWidth="1"/>
  </cols>
  <sheetData>
    <row r="1" spans="1:4" ht="18" customHeight="1">
      <c r="A1" s="178" t="s">
        <v>1038</v>
      </c>
      <c r="B1" s="178"/>
      <c r="C1" s="178"/>
      <c r="D1" s="178"/>
    </row>
    <row r="2" ht="7.5" customHeight="1"/>
    <row r="3" spans="1:4" ht="12.75">
      <c r="A3" s="58" t="s">
        <v>12</v>
      </c>
      <c r="B3" s="59" t="s">
        <v>14</v>
      </c>
      <c r="C3" s="60" t="s">
        <v>13</v>
      </c>
      <c r="D3" s="60" t="s">
        <v>28</v>
      </c>
    </row>
    <row r="4" spans="1:4" ht="12.75">
      <c r="A4" s="55">
        <v>1</v>
      </c>
      <c r="B4" s="21" t="s">
        <v>6</v>
      </c>
      <c r="C4" s="61" t="s">
        <v>100</v>
      </c>
      <c r="D4" s="64">
        <v>32</v>
      </c>
    </row>
    <row r="5" spans="1:4" ht="12.75">
      <c r="A5" s="56">
        <v>2</v>
      </c>
      <c r="B5" s="22" t="s">
        <v>6</v>
      </c>
      <c r="C5" s="62" t="s">
        <v>116</v>
      </c>
      <c r="D5" s="65">
        <v>30</v>
      </c>
    </row>
    <row r="6" spans="1:4" ht="12.75">
      <c r="A6" s="55">
        <v>3</v>
      </c>
      <c r="B6" s="21" t="s">
        <v>96</v>
      </c>
      <c r="C6" s="61" t="s">
        <v>16</v>
      </c>
      <c r="D6" s="64">
        <v>28</v>
      </c>
    </row>
    <row r="7" spans="1:4" ht="12.75">
      <c r="A7" s="56">
        <v>4</v>
      </c>
      <c r="B7" s="22" t="s">
        <v>6</v>
      </c>
      <c r="C7" s="62" t="s">
        <v>95</v>
      </c>
      <c r="D7" s="65">
        <v>27</v>
      </c>
    </row>
    <row r="8" spans="1:4" ht="12.75">
      <c r="A8" s="55">
        <v>5</v>
      </c>
      <c r="B8" s="21" t="s">
        <v>8</v>
      </c>
      <c r="C8" s="61" t="s">
        <v>120</v>
      </c>
      <c r="D8" s="64">
        <v>27</v>
      </c>
    </row>
    <row r="9" spans="1:4" ht="12.75">
      <c r="A9" s="56">
        <v>6</v>
      </c>
      <c r="B9" s="22" t="s">
        <v>8</v>
      </c>
      <c r="C9" s="62" t="s">
        <v>114</v>
      </c>
      <c r="D9" s="65">
        <v>26</v>
      </c>
    </row>
    <row r="10" spans="1:4" ht="12.75">
      <c r="A10" s="55">
        <v>7</v>
      </c>
      <c r="B10" s="21" t="s">
        <v>8</v>
      </c>
      <c r="C10" s="61" t="s">
        <v>130</v>
      </c>
      <c r="D10" s="64">
        <v>24</v>
      </c>
    </row>
    <row r="11" spans="1:4" ht="12.75">
      <c r="A11" s="56">
        <v>8</v>
      </c>
      <c r="B11" s="22" t="s">
        <v>6</v>
      </c>
      <c r="C11" s="62" t="s">
        <v>110</v>
      </c>
      <c r="D11" s="65">
        <v>23</v>
      </c>
    </row>
    <row r="12" spans="1:4" ht="12.75">
      <c r="A12" s="55">
        <v>9</v>
      </c>
      <c r="B12" s="21" t="s">
        <v>3</v>
      </c>
      <c r="C12" s="61" t="s">
        <v>21</v>
      </c>
      <c r="D12" s="64">
        <v>22</v>
      </c>
    </row>
    <row r="13" spans="1:4" ht="12.75">
      <c r="A13" s="56">
        <v>10</v>
      </c>
      <c r="B13" s="22" t="s">
        <v>6</v>
      </c>
      <c r="C13" s="62" t="s">
        <v>142</v>
      </c>
      <c r="D13" s="65">
        <v>22</v>
      </c>
    </row>
    <row r="14" spans="1:4" ht="12.75">
      <c r="A14" s="55">
        <v>11</v>
      </c>
      <c r="B14" s="21" t="s">
        <v>6</v>
      </c>
      <c r="C14" s="61" t="s">
        <v>18</v>
      </c>
      <c r="D14" s="64">
        <v>22</v>
      </c>
    </row>
    <row r="15" spans="1:4" ht="12.75">
      <c r="A15" s="56">
        <v>12</v>
      </c>
      <c r="B15" s="22" t="s">
        <v>7</v>
      </c>
      <c r="C15" s="62" t="s">
        <v>129</v>
      </c>
      <c r="D15" s="65">
        <v>20</v>
      </c>
    </row>
    <row r="16" spans="1:4" ht="12.75">
      <c r="A16" s="55">
        <v>13</v>
      </c>
      <c r="B16" s="21" t="s">
        <v>1</v>
      </c>
      <c r="C16" s="61" t="s">
        <v>141</v>
      </c>
      <c r="D16" s="64">
        <v>18</v>
      </c>
    </row>
    <row r="17" spans="1:4" ht="12.75">
      <c r="A17" s="56">
        <v>14</v>
      </c>
      <c r="B17" s="22" t="s">
        <v>6</v>
      </c>
      <c r="C17" s="62" t="s">
        <v>131</v>
      </c>
      <c r="D17" s="65">
        <v>18</v>
      </c>
    </row>
    <row r="18" spans="1:4" ht="12.75">
      <c r="A18" s="55">
        <v>15</v>
      </c>
      <c r="B18" s="21" t="s">
        <v>8</v>
      </c>
      <c r="C18" s="61" t="s">
        <v>20</v>
      </c>
      <c r="D18" s="64">
        <v>18</v>
      </c>
    </row>
    <row r="19" spans="1:4" ht="12.75">
      <c r="A19" s="56">
        <v>16</v>
      </c>
      <c r="B19" s="22" t="s">
        <v>8</v>
      </c>
      <c r="C19" s="62" t="s">
        <v>118</v>
      </c>
      <c r="D19" s="65">
        <v>18</v>
      </c>
    </row>
    <row r="20" spans="1:4" ht="12.75">
      <c r="A20" s="55">
        <v>17</v>
      </c>
      <c r="B20" s="21" t="s">
        <v>1</v>
      </c>
      <c r="C20" s="61" t="s">
        <v>119</v>
      </c>
      <c r="D20" s="64">
        <v>17</v>
      </c>
    </row>
    <row r="21" spans="1:4" ht="12.75">
      <c r="A21" s="56">
        <v>18</v>
      </c>
      <c r="B21" s="22" t="s">
        <v>2</v>
      </c>
      <c r="C21" s="62" t="s">
        <v>112</v>
      </c>
      <c r="D21" s="65">
        <v>17</v>
      </c>
    </row>
    <row r="22" spans="1:4" ht="12.75">
      <c r="A22" s="55">
        <v>19</v>
      </c>
      <c r="B22" s="21" t="s">
        <v>6</v>
      </c>
      <c r="C22" s="61" t="s">
        <v>594</v>
      </c>
      <c r="D22" s="64">
        <v>17</v>
      </c>
    </row>
    <row r="23" spans="1:4" ht="12.75">
      <c r="A23" s="56">
        <v>20</v>
      </c>
      <c r="B23" s="22" t="s">
        <v>6</v>
      </c>
      <c r="C23" s="62" t="s">
        <v>138</v>
      </c>
      <c r="D23" s="65">
        <v>16</v>
      </c>
    </row>
    <row r="24" spans="1:4" ht="12.75">
      <c r="A24" s="55">
        <v>21</v>
      </c>
      <c r="B24" s="21" t="s">
        <v>6</v>
      </c>
      <c r="C24" s="61" t="s">
        <v>23</v>
      </c>
      <c r="D24" s="64">
        <v>16</v>
      </c>
    </row>
    <row r="25" spans="1:4" ht="12.75">
      <c r="A25" s="56">
        <v>22</v>
      </c>
      <c r="B25" s="22" t="s">
        <v>7</v>
      </c>
      <c r="C25" s="62" t="s">
        <v>102</v>
      </c>
      <c r="D25" s="65">
        <v>16</v>
      </c>
    </row>
    <row r="26" spans="1:4" ht="12.75">
      <c r="A26" s="55">
        <v>23</v>
      </c>
      <c r="B26" s="21" t="s">
        <v>7</v>
      </c>
      <c r="C26" s="61" t="s">
        <v>1029</v>
      </c>
      <c r="D26" s="64">
        <v>16</v>
      </c>
    </row>
    <row r="27" spans="1:4" ht="12.75">
      <c r="A27" s="56">
        <v>24</v>
      </c>
      <c r="B27" s="22" t="s">
        <v>2</v>
      </c>
      <c r="C27" s="62" t="s">
        <v>282</v>
      </c>
      <c r="D27" s="65">
        <v>15</v>
      </c>
    </row>
    <row r="28" spans="1:4" ht="12.75">
      <c r="A28" s="55">
        <v>25</v>
      </c>
      <c r="B28" s="21" t="s">
        <v>6</v>
      </c>
      <c r="C28" s="61" t="s">
        <v>117</v>
      </c>
      <c r="D28" s="64">
        <v>15</v>
      </c>
    </row>
    <row r="29" spans="1:4" ht="12.75">
      <c r="A29" s="56">
        <v>26</v>
      </c>
      <c r="B29" s="22" t="s">
        <v>6</v>
      </c>
      <c r="C29" s="62" t="s">
        <v>26</v>
      </c>
      <c r="D29" s="65">
        <v>15</v>
      </c>
    </row>
    <row r="30" spans="1:4" ht="12.75">
      <c r="A30" s="55">
        <v>27</v>
      </c>
      <c r="B30" s="21" t="s">
        <v>6</v>
      </c>
      <c r="C30" s="61" t="s">
        <v>566</v>
      </c>
      <c r="D30" s="64">
        <v>15</v>
      </c>
    </row>
    <row r="31" spans="1:4" ht="12.75">
      <c r="A31" s="56">
        <v>28</v>
      </c>
      <c r="B31" s="22" t="s">
        <v>6</v>
      </c>
      <c r="C31" s="62" t="s">
        <v>125</v>
      </c>
      <c r="D31" s="65">
        <v>15</v>
      </c>
    </row>
    <row r="32" spans="1:4" ht="12.75">
      <c r="A32" s="55">
        <v>29</v>
      </c>
      <c r="B32" s="21" t="s">
        <v>8</v>
      </c>
      <c r="C32" s="61" t="s">
        <v>140</v>
      </c>
      <c r="D32" s="64">
        <v>15</v>
      </c>
    </row>
    <row r="33" spans="1:4" ht="12.75">
      <c r="A33" s="56">
        <v>30</v>
      </c>
      <c r="B33" s="22" t="s">
        <v>8</v>
      </c>
      <c r="C33" s="62" t="s">
        <v>99</v>
      </c>
      <c r="D33" s="65">
        <v>15</v>
      </c>
    </row>
    <row r="34" spans="1:4" ht="12.75">
      <c r="A34" s="55">
        <v>31</v>
      </c>
      <c r="B34" s="21" t="s">
        <v>1</v>
      </c>
      <c r="C34" s="61" t="s">
        <v>137</v>
      </c>
      <c r="D34" s="64">
        <v>14</v>
      </c>
    </row>
    <row r="35" spans="1:4" ht="12.75">
      <c r="A35" s="56">
        <v>32</v>
      </c>
      <c r="B35" s="22" t="s">
        <v>2</v>
      </c>
      <c r="C35" s="62" t="s">
        <v>280</v>
      </c>
      <c r="D35" s="65">
        <v>14</v>
      </c>
    </row>
    <row r="36" spans="1:4" ht="12.75">
      <c r="A36" s="55">
        <v>33</v>
      </c>
      <c r="B36" s="21" t="s">
        <v>5</v>
      </c>
      <c r="C36" s="61" t="s">
        <v>97</v>
      </c>
      <c r="D36" s="64">
        <v>14</v>
      </c>
    </row>
    <row r="37" spans="1:4" ht="12.75">
      <c r="A37" s="56">
        <v>34</v>
      </c>
      <c r="B37" s="22" t="s">
        <v>6</v>
      </c>
      <c r="C37" s="62" t="s">
        <v>593</v>
      </c>
      <c r="D37" s="65">
        <v>14</v>
      </c>
    </row>
    <row r="38" spans="1:4" ht="12.75">
      <c r="A38" s="55">
        <v>35</v>
      </c>
      <c r="B38" s="21" t="s">
        <v>7</v>
      </c>
      <c r="C38" s="61" t="s">
        <v>24</v>
      </c>
      <c r="D38" s="64">
        <v>14</v>
      </c>
    </row>
    <row r="39" spans="1:4" ht="12.75">
      <c r="A39" s="56">
        <v>36</v>
      </c>
      <c r="B39" s="22" t="s">
        <v>2</v>
      </c>
      <c r="C39" s="62" t="s">
        <v>1030</v>
      </c>
      <c r="D39" s="65">
        <v>13</v>
      </c>
    </row>
    <row r="40" spans="1:4" ht="12.75">
      <c r="A40" s="55">
        <v>37</v>
      </c>
      <c r="B40" s="21" t="s">
        <v>6</v>
      </c>
      <c r="C40" s="61" t="s">
        <v>539</v>
      </c>
      <c r="D40" s="64">
        <v>13</v>
      </c>
    </row>
    <row r="41" spans="1:4" ht="12.75">
      <c r="A41" s="56">
        <v>38</v>
      </c>
      <c r="B41" s="22" t="s">
        <v>6</v>
      </c>
      <c r="C41" s="62" t="s">
        <v>562</v>
      </c>
      <c r="D41" s="65">
        <v>13</v>
      </c>
    </row>
    <row r="42" spans="1:4" ht="12.75">
      <c r="A42" s="55">
        <v>39</v>
      </c>
      <c r="B42" s="21" t="s">
        <v>6</v>
      </c>
      <c r="C42" s="61" t="s">
        <v>22</v>
      </c>
      <c r="D42" s="64">
        <v>13</v>
      </c>
    </row>
    <row r="43" spans="1:4" ht="12.75">
      <c r="A43" s="56">
        <v>40</v>
      </c>
      <c r="B43" s="22" t="s">
        <v>7</v>
      </c>
      <c r="C43" s="62" t="s">
        <v>107</v>
      </c>
      <c r="D43" s="65">
        <v>13</v>
      </c>
    </row>
    <row r="44" spans="1:4" ht="12.75">
      <c r="A44" s="55">
        <v>41</v>
      </c>
      <c r="B44" s="21" t="s">
        <v>8</v>
      </c>
      <c r="C44" s="61" t="s">
        <v>27</v>
      </c>
      <c r="D44" s="64">
        <v>13</v>
      </c>
    </row>
    <row r="45" spans="1:4" ht="12.75">
      <c r="A45" s="56">
        <v>42</v>
      </c>
      <c r="B45" s="22" t="s">
        <v>8</v>
      </c>
      <c r="C45" s="62" t="s">
        <v>106</v>
      </c>
      <c r="D45" s="65">
        <v>13</v>
      </c>
    </row>
    <row r="46" spans="1:4" ht="12.75">
      <c r="A46" s="55">
        <v>43</v>
      </c>
      <c r="B46" s="21" t="s">
        <v>2</v>
      </c>
      <c r="C46" s="61" t="s">
        <v>283</v>
      </c>
      <c r="D46" s="64">
        <v>12</v>
      </c>
    </row>
    <row r="47" spans="1:4" ht="12.75">
      <c r="A47" s="56">
        <v>44</v>
      </c>
      <c r="B47" s="22" t="s">
        <v>2</v>
      </c>
      <c r="C47" s="62" t="s">
        <v>126</v>
      </c>
      <c r="D47" s="65">
        <v>12</v>
      </c>
    </row>
    <row r="48" spans="1:4" ht="12.75">
      <c r="A48" s="55">
        <v>45</v>
      </c>
      <c r="B48" s="21" t="s">
        <v>6</v>
      </c>
      <c r="C48" s="61" t="s">
        <v>25</v>
      </c>
      <c r="D48" s="64">
        <v>12</v>
      </c>
    </row>
    <row r="49" spans="1:4" ht="12.75">
      <c r="A49" s="56">
        <v>46</v>
      </c>
      <c r="B49" s="22" t="s">
        <v>6</v>
      </c>
      <c r="C49" s="62" t="s">
        <v>139</v>
      </c>
      <c r="D49" s="65">
        <v>12</v>
      </c>
    </row>
    <row r="50" spans="1:4" ht="12.75">
      <c r="A50" s="64">
        <v>47</v>
      </c>
      <c r="B50" s="21" t="s">
        <v>6</v>
      </c>
      <c r="C50" s="61" t="s">
        <v>558</v>
      </c>
      <c r="D50" s="64">
        <v>12</v>
      </c>
    </row>
    <row r="51" spans="1:4" ht="12.75">
      <c r="A51" s="65">
        <v>48</v>
      </c>
      <c r="B51" s="22" t="s">
        <v>6</v>
      </c>
      <c r="C51" s="62" t="s">
        <v>641</v>
      </c>
      <c r="D51" s="65">
        <v>12</v>
      </c>
    </row>
    <row r="52" spans="1:4" ht="12.75">
      <c r="A52" s="64">
        <v>49</v>
      </c>
      <c r="B52" s="21" t="s">
        <v>6</v>
      </c>
      <c r="C52" s="61" t="s">
        <v>134</v>
      </c>
      <c r="D52" s="64">
        <v>12</v>
      </c>
    </row>
    <row r="53" spans="1:4" ht="12.75">
      <c r="A53" s="65">
        <v>50</v>
      </c>
      <c r="B53" s="62" t="s">
        <v>8</v>
      </c>
      <c r="C53" s="62" t="s">
        <v>98</v>
      </c>
      <c r="D53" s="65">
        <v>12</v>
      </c>
    </row>
    <row r="54" spans="1:4" ht="12.75">
      <c r="A54" s="64">
        <v>51</v>
      </c>
      <c r="B54" s="61" t="s">
        <v>8</v>
      </c>
      <c r="C54" s="61" t="s">
        <v>105</v>
      </c>
      <c r="D54" s="64">
        <v>12</v>
      </c>
    </row>
    <row r="55" spans="1:4" ht="12.75">
      <c r="A55" s="65">
        <v>52</v>
      </c>
      <c r="B55" s="62" t="s">
        <v>8</v>
      </c>
      <c r="C55" s="62" t="s">
        <v>123</v>
      </c>
      <c r="D55" s="65">
        <v>12</v>
      </c>
    </row>
    <row r="56" spans="1:4" ht="12.75">
      <c r="A56" s="66">
        <v>53</v>
      </c>
      <c r="B56" s="63" t="s">
        <v>8</v>
      </c>
      <c r="C56" s="63" t="s">
        <v>898</v>
      </c>
      <c r="D56" s="66">
        <v>12</v>
      </c>
    </row>
    <row r="57" ht="12.75">
      <c r="A57" s="31" t="s">
        <v>980</v>
      </c>
    </row>
  </sheetData>
  <sheetProtection/>
  <mergeCells count="1">
    <mergeCell ref="A1:D1"/>
  </mergeCells>
  <printOptions horizontalCentered="1" verticalCentered="1"/>
  <pageMargins left="0.3937007874015748" right="0.3937007874015748" top="0.3937007874015748" bottom="0.5905511811023623" header="0.1968503937007874" footer="0.1968503937007874"/>
  <pageSetup horizontalDpi="600" verticalDpi="600" orientation="landscape" paperSize="9" scale="58" r:id="rId2"/>
  <headerFooter alignWithMargins="0">
    <oddHeader>&amp;R&amp;G</oddHeader>
    <oddFooter>&amp;RCompilado pela Superintendência de Acompanhamento de Mercado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Agência Nacional do Cinema</dc:creator>
  <cp:keywords/>
  <dc:description/>
  <cp:lastModifiedBy>Felipe Correa Goretti</cp:lastModifiedBy>
  <cp:lastPrinted>2016-01-05T19:04:41Z</cp:lastPrinted>
  <dcterms:created xsi:type="dcterms:W3CDTF">2007-02-02T12:16:22Z</dcterms:created>
  <dcterms:modified xsi:type="dcterms:W3CDTF">2022-03-23T19:10:12Z</dcterms:modified>
  <cp:category/>
  <cp:version/>
  <cp:contentType/>
  <cp:contentStatus/>
</cp:coreProperties>
</file>