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docs.live.net/e2bcf7dc1f850821/Área de Trabalho/"/>
    </mc:Choice>
  </mc:AlternateContent>
  <xr:revisionPtr revIDLastSave="232" documentId="13_ncr:20001_{902FC7F6-68A8-4E57-8709-B4A71FFE6AAF}" xr6:coauthVersionLast="47" xr6:coauthVersionMax="47" xr10:uidLastSave="{4D6334E3-CE65-4B7E-BDD3-DBAA6DF6591F}"/>
  <bookViews>
    <workbookView xWindow="0" yWindow="0" windowWidth="23040" windowHeight="12240" tabRatio="803" xr2:uid="{00000000-000D-0000-FFFF-FFFF00000000}"/>
  </bookViews>
  <sheets>
    <sheet name="GERAL" sheetId="11" r:id="rId1"/>
    <sheet name="BowTie RI" sheetId="1" r:id="rId2"/>
    <sheet name="BowTie RE" sheetId="4" r:id="rId3"/>
    <sheet name="BowTie FOD" sheetId="6" r:id="rId4"/>
    <sheet name="BowTie BIRD" sheetId="8" r:id="rId5"/>
    <sheet name="BowTie WILD" sheetId="10" r:id="rId6"/>
    <sheet name="Checklist_campo" sheetId="12" r:id="rId7"/>
    <sheet name="Config" sheetId="15" state="hidden" r:id="rId8"/>
  </sheets>
  <definedNames>
    <definedName name="_xlnm._FilterDatabase" localSheetId="0" hidden="1">GERAL!$D$17:$X$92</definedName>
    <definedName name="_xlnm.Print_Area" localSheetId="4">'BowTie BIRD'!$B$2:$AF$63</definedName>
    <definedName name="_xlnm.Print_Area" localSheetId="3">'BowTie FOD'!$B$2:$AF$79</definedName>
    <definedName name="_xlnm.Print_Area" localSheetId="2">'BowTie RE'!$B$2:$AF$74</definedName>
    <definedName name="_xlnm.Print_Area" localSheetId="1">'BowTie RI'!$B$2:$AF$69</definedName>
    <definedName name="_xlnm.Print_Area" localSheetId="5">'BowTie WILD'!$B$2:$AF$65</definedName>
    <definedName name="_xlnm.Print_Area" localSheetId="6">Checklist_campo!$B$1:$J$153</definedName>
    <definedName name="ListaOrganizacao">Config!$D$2:INDEX(Config!$D$2:$D$30,ROWS(Config!$D$3:$D$30) - COUNTBLANK(Config!$D$3:$D$30) + 1)</definedName>
    <definedName name="TipoFiscalizacao">Config!$C$2:INDEX(Config!$C$2:$C$31,ROWS(Config!$C$3:$C$31) - COUNTBLANK(Config!$C$3:$C$31) + 1)</definedName>
    <definedName name="_xlnm.Print_Titles" localSheetId="6">Checklist_campo!$1:$2</definedName>
    <definedName name="_xlnm.Print_Titles" localSheetId="0">GERAL!$2:$7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3" i="10" l="1"/>
  <c r="G33" i="10"/>
  <c r="H33" i="10"/>
  <c r="I33" i="10"/>
  <c r="J33" i="10"/>
  <c r="C31" i="15"/>
  <c r="C30" i="15"/>
  <c r="C29" i="15"/>
  <c r="C28" i="15"/>
  <c r="C27" i="15"/>
  <c r="C26" i="15"/>
  <c r="C25" i="15"/>
  <c r="C24" i="15"/>
  <c r="C23" i="15"/>
  <c r="C22" i="15"/>
  <c r="C21" i="15"/>
  <c r="C20" i="15"/>
  <c r="C19" i="15"/>
  <c r="C18" i="15"/>
  <c r="C17" i="15"/>
  <c r="C16" i="15"/>
  <c r="C15" i="15"/>
  <c r="C14" i="15"/>
  <c r="C13" i="15"/>
  <c r="C11" i="15"/>
  <c r="C10" i="15"/>
  <c r="C9" i="15"/>
  <c r="C8" i="15"/>
  <c r="C7" i="15"/>
  <c r="C6" i="15"/>
  <c r="C5" i="15"/>
  <c r="C4" i="15"/>
  <c r="C3" i="15"/>
  <c r="C2" i="15"/>
  <c r="AA62" i="10"/>
  <c r="X62" i="10"/>
  <c r="Q62" i="10"/>
  <c r="H62" i="10"/>
  <c r="D62" i="10"/>
  <c r="AA60" i="10"/>
  <c r="X60" i="10"/>
  <c r="Q60" i="10"/>
  <c r="H60" i="10"/>
  <c r="D60" i="10"/>
  <c r="AA58" i="10"/>
  <c r="X58" i="10"/>
  <c r="Q58" i="10"/>
  <c r="H58" i="10"/>
  <c r="D58" i="10"/>
  <c r="AA56" i="10"/>
  <c r="X56" i="10"/>
  <c r="Q56" i="10"/>
  <c r="H56" i="10"/>
  <c r="D56" i="10"/>
  <c r="AA54" i="10"/>
  <c r="X54" i="10"/>
  <c r="Q54" i="10"/>
  <c r="H54" i="10"/>
  <c r="D54" i="10"/>
  <c r="AA52" i="10"/>
  <c r="X52" i="10"/>
  <c r="Q52" i="10"/>
  <c r="H52" i="10"/>
  <c r="D52" i="10"/>
  <c r="AA50" i="10"/>
  <c r="X50" i="10"/>
  <c r="Q50" i="10"/>
  <c r="H50" i="10"/>
  <c r="D50" i="10"/>
  <c r="AA48" i="10"/>
  <c r="X48" i="10"/>
  <c r="Q48" i="10"/>
  <c r="H48" i="10"/>
  <c r="D48" i="10"/>
  <c r="AA46" i="10"/>
  <c r="X46" i="10"/>
  <c r="Q46" i="10"/>
  <c r="H46" i="10"/>
  <c r="D46" i="10"/>
  <c r="AA44" i="10"/>
  <c r="X44" i="10"/>
  <c r="Q44" i="10"/>
  <c r="H44" i="10"/>
  <c r="D44" i="10"/>
  <c r="H5" i="10"/>
  <c r="AA60" i="8"/>
  <c r="X60" i="8"/>
  <c r="Q60" i="8"/>
  <c r="H60" i="8"/>
  <c r="D60" i="8"/>
  <c r="AA58" i="8"/>
  <c r="X58" i="8"/>
  <c r="Q58" i="8"/>
  <c r="H58" i="8"/>
  <c r="D58" i="8"/>
  <c r="AA56" i="8"/>
  <c r="X56" i="8"/>
  <c r="Q56" i="8"/>
  <c r="H56" i="8"/>
  <c r="D56" i="8"/>
  <c r="AA54" i="8"/>
  <c r="X54" i="8"/>
  <c r="Q54" i="8"/>
  <c r="H54" i="8"/>
  <c r="D54" i="8"/>
  <c r="AA52" i="8"/>
  <c r="X52" i="8"/>
  <c r="Q52" i="8"/>
  <c r="H52" i="8"/>
  <c r="D52" i="8"/>
  <c r="AA50" i="8"/>
  <c r="X50" i="8"/>
  <c r="Q50" i="8"/>
  <c r="H50" i="8"/>
  <c r="D50" i="8"/>
  <c r="AA48" i="8"/>
  <c r="X48" i="8"/>
  <c r="Q48" i="8"/>
  <c r="H48" i="8"/>
  <c r="D48" i="8"/>
  <c r="AA46" i="8"/>
  <c r="X46" i="8"/>
  <c r="Q46" i="8"/>
  <c r="H46" i="8"/>
  <c r="D46" i="8"/>
  <c r="AA44" i="8"/>
  <c r="X44" i="8"/>
  <c r="Q44" i="8"/>
  <c r="H44" i="8"/>
  <c r="D44" i="8"/>
  <c r="AA42" i="8"/>
  <c r="X42" i="8"/>
  <c r="Q42" i="8"/>
  <c r="H42" i="8"/>
  <c r="D42" i="8"/>
  <c r="H5" i="8"/>
  <c r="AA76" i="6"/>
  <c r="X76" i="6"/>
  <c r="Q76" i="6"/>
  <c r="H76" i="6"/>
  <c r="D76" i="6"/>
  <c r="AA74" i="6"/>
  <c r="X74" i="6"/>
  <c r="Q74" i="6"/>
  <c r="H74" i="6"/>
  <c r="D74" i="6"/>
  <c r="AA72" i="6"/>
  <c r="X72" i="6"/>
  <c r="Q72" i="6"/>
  <c r="H72" i="6"/>
  <c r="D72" i="6"/>
  <c r="AA70" i="6"/>
  <c r="X70" i="6"/>
  <c r="Q70" i="6"/>
  <c r="H70" i="6"/>
  <c r="D70" i="6"/>
  <c r="AA68" i="6"/>
  <c r="X68" i="6"/>
  <c r="Q68" i="6"/>
  <c r="H68" i="6"/>
  <c r="D68" i="6"/>
  <c r="AA66" i="6"/>
  <c r="X66" i="6"/>
  <c r="Q66" i="6"/>
  <c r="H66" i="6"/>
  <c r="D66" i="6"/>
  <c r="AA64" i="6"/>
  <c r="X64" i="6"/>
  <c r="Q64" i="6"/>
  <c r="H64" i="6"/>
  <c r="D64" i="6"/>
  <c r="AA62" i="6"/>
  <c r="X62" i="6"/>
  <c r="Q62" i="6"/>
  <c r="H62" i="6"/>
  <c r="D62" i="6"/>
  <c r="AA60" i="6"/>
  <c r="X60" i="6"/>
  <c r="Q60" i="6"/>
  <c r="H60" i="6"/>
  <c r="D60" i="6"/>
  <c r="AA58" i="6"/>
  <c r="X58" i="6"/>
  <c r="Q58" i="6"/>
  <c r="H58" i="6"/>
  <c r="D58" i="6"/>
  <c r="H5" i="6"/>
  <c r="AA71" i="4"/>
  <c r="X71" i="4"/>
  <c r="Q71" i="4"/>
  <c r="H71" i="4"/>
  <c r="D71" i="4"/>
  <c r="AA69" i="4"/>
  <c r="X69" i="4"/>
  <c r="Q69" i="4"/>
  <c r="H69" i="4"/>
  <c r="D69" i="4"/>
  <c r="AA67" i="4"/>
  <c r="X67" i="4"/>
  <c r="Q67" i="4"/>
  <c r="H67" i="4"/>
  <c r="D67" i="4"/>
  <c r="AA65" i="4"/>
  <c r="X65" i="4"/>
  <c r="Q65" i="4"/>
  <c r="H65" i="4"/>
  <c r="D65" i="4"/>
  <c r="AA63" i="4"/>
  <c r="X63" i="4"/>
  <c r="Q63" i="4"/>
  <c r="H63" i="4"/>
  <c r="D63" i="4"/>
  <c r="AA61" i="4"/>
  <c r="X61" i="4"/>
  <c r="Q61" i="4"/>
  <c r="H61" i="4"/>
  <c r="D61" i="4"/>
  <c r="AA59" i="4"/>
  <c r="X59" i="4"/>
  <c r="Q59" i="4"/>
  <c r="H59" i="4"/>
  <c r="D59" i="4"/>
  <c r="AA57" i="4"/>
  <c r="X57" i="4"/>
  <c r="Q57" i="4"/>
  <c r="H57" i="4"/>
  <c r="D57" i="4"/>
  <c r="AA55" i="4"/>
  <c r="X55" i="4"/>
  <c r="Q55" i="4"/>
  <c r="H55" i="4"/>
  <c r="D55" i="4"/>
  <c r="AA53" i="4"/>
  <c r="X53" i="4"/>
  <c r="Q53" i="4"/>
  <c r="H53" i="4"/>
  <c r="D53" i="4"/>
  <c r="H5" i="4"/>
  <c r="AA66" i="1"/>
  <c r="X66" i="1"/>
  <c r="Q66" i="1"/>
  <c r="H66" i="1"/>
  <c r="D66" i="1"/>
  <c r="AA64" i="1"/>
  <c r="X64" i="1"/>
  <c r="Q64" i="1"/>
  <c r="H64" i="1"/>
  <c r="D64" i="1"/>
  <c r="AA62" i="1"/>
  <c r="X62" i="1"/>
  <c r="Q62" i="1"/>
  <c r="H62" i="1"/>
  <c r="D62" i="1"/>
  <c r="AA60" i="1"/>
  <c r="X60" i="1"/>
  <c r="Q60" i="1"/>
  <c r="H60" i="1"/>
  <c r="D60" i="1"/>
  <c r="AA58" i="1"/>
  <c r="X58" i="1"/>
  <c r="Q58" i="1"/>
  <c r="H58" i="1"/>
  <c r="D58" i="1"/>
  <c r="AA56" i="1"/>
  <c r="X56" i="1"/>
  <c r="Q56" i="1"/>
  <c r="H56" i="1"/>
  <c r="D56" i="1"/>
  <c r="AA54" i="1"/>
  <c r="X54" i="1"/>
  <c r="Q54" i="1"/>
  <c r="H54" i="1"/>
  <c r="D54" i="1"/>
  <c r="AA52" i="1"/>
  <c r="X52" i="1"/>
  <c r="Q52" i="1"/>
  <c r="H52" i="1"/>
  <c r="D52" i="1"/>
  <c r="AA50" i="1"/>
  <c r="X50" i="1"/>
  <c r="Q50" i="1"/>
  <c r="H50" i="1"/>
  <c r="D50" i="1"/>
  <c r="AA48" i="1"/>
  <c r="X48" i="1"/>
  <c r="Q48" i="1"/>
  <c r="H48" i="1"/>
  <c r="D48" i="1"/>
  <c r="H5" i="1"/>
  <c r="G164" i="11"/>
  <c r="G160" i="11"/>
  <c r="A92" i="11"/>
  <c r="A91" i="11"/>
  <c r="A90" i="11"/>
  <c r="A89" i="11"/>
  <c r="X88" i="11"/>
  <c r="U26" i="10" s="1"/>
  <c r="W26" i="10" s="1"/>
  <c r="V88" i="11"/>
  <c r="U24" i="8" s="1"/>
  <c r="W24" i="8" s="1"/>
  <c r="T88" i="11"/>
  <c r="U33" i="6" s="1"/>
  <c r="W33" i="6" s="1"/>
  <c r="R88" i="11"/>
  <c r="U31" i="4" s="1"/>
  <c r="W31" i="4" s="1"/>
  <c r="P88" i="11"/>
  <c r="U27" i="1" s="1"/>
  <c r="W27" i="1" s="1"/>
  <c r="X87" i="11"/>
  <c r="U27" i="10" s="1"/>
  <c r="W27" i="10" s="1"/>
  <c r="V87" i="11"/>
  <c r="U25" i="8" s="1"/>
  <c r="W25" i="8" s="1"/>
  <c r="T87" i="11"/>
  <c r="U34" i="6" s="1"/>
  <c r="W34" i="6" s="1"/>
  <c r="R87" i="11"/>
  <c r="U32" i="4" s="1"/>
  <c r="W32" i="4" s="1"/>
  <c r="P87" i="11"/>
  <c r="U28" i="1" s="1"/>
  <c r="W28" i="1" s="1"/>
  <c r="X86" i="11"/>
  <c r="U23" i="10" s="1"/>
  <c r="W23" i="10" s="1"/>
  <c r="V86" i="11"/>
  <c r="U21" i="8" s="1"/>
  <c r="W21" i="8" s="1"/>
  <c r="T86" i="11"/>
  <c r="U30" i="6" s="1"/>
  <c r="W30" i="6" s="1"/>
  <c r="R86" i="11"/>
  <c r="U28" i="4" s="1"/>
  <c r="W28" i="4" s="1"/>
  <c r="P86" i="11"/>
  <c r="U24" i="1" s="1"/>
  <c r="W24" i="1" s="1"/>
  <c r="X85" i="11"/>
  <c r="U22" i="10" s="1"/>
  <c r="W22" i="10" s="1"/>
  <c r="V85" i="11"/>
  <c r="U20" i="8" s="1"/>
  <c r="W20" i="8" s="1"/>
  <c r="T85" i="11"/>
  <c r="U29" i="6" s="1"/>
  <c r="W29" i="6" s="1"/>
  <c r="R85" i="11"/>
  <c r="U27" i="4" s="1"/>
  <c r="W27" i="4" s="1"/>
  <c r="P85" i="11"/>
  <c r="U23" i="1" s="1"/>
  <c r="W23" i="1" s="1"/>
  <c r="X84" i="11"/>
  <c r="U21" i="10" s="1"/>
  <c r="W21" i="10" s="1"/>
  <c r="V84" i="11"/>
  <c r="U19" i="8" s="1"/>
  <c r="W19" i="8" s="1"/>
  <c r="T84" i="11"/>
  <c r="U28" i="6" s="1"/>
  <c r="W28" i="6" s="1"/>
  <c r="R84" i="11"/>
  <c r="U26" i="4" s="1"/>
  <c r="W26" i="4" s="1"/>
  <c r="P84" i="11"/>
  <c r="U22" i="1" s="1"/>
  <c r="W22" i="1" s="1"/>
  <c r="X83" i="11"/>
  <c r="U20" i="10" s="1"/>
  <c r="W20" i="10" s="1"/>
  <c r="V83" i="11"/>
  <c r="U18" i="8" s="1"/>
  <c r="W18" i="8" s="1"/>
  <c r="T83" i="11"/>
  <c r="U27" i="6" s="1"/>
  <c r="W27" i="6" s="1"/>
  <c r="R83" i="11"/>
  <c r="U25" i="4" s="1"/>
  <c r="W25" i="4" s="1"/>
  <c r="P83" i="11"/>
  <c r="U21" i="1" s="1"/>
  <c r="W21" i="1" s="1"/>
  <c r="X82" i="11"/>
  <c r="J37" i="10" s="1"/>
  <c r="E37" i="10" s="1"/>
  <c r="V82" i="11"/>
  <c r="J35" i="8" s="1"/>
  <c r="E35" i="8" s="1"/>
  <c r="T82" i="11"/>
  <c r="J50" i="6" s="1"/>
  <c r="E50" i="6" s="1"/>
  <c r="R82" i="11"/>
  <c r="J46" i="4" s="1"/>
  <c r="E46" i="4" s="1"/>
  <c r="P82" i="11"/>
  <c r="J41" i="1" s="1"/>
  <c r="E41" i="1" s="1"/>
  <c r="X81" i="11"/>
  <c r="J36" i="10" s="1"/>
  <c r="E36" i="10" s="1"/>
  <c r="V81" i="11"/>
  <c r="J34" i="8" s="1"/>
  <c r="E34" i="8" s="1"/>
  <c r="X80" i="11"/>
  <c r="J35" i="10" s="1"/>
  <c r="E35" i="10" s="1"/>
  <c r="V80" i="11"/>
  <c r="J33" i="8" s="1"/>
  <c r="E33" i="8" s="1"/>
  <c r="T80" i="11"/>
  <c r="J51" i="6" s="1"/>
  <c r="E51" i="6" s="1"/>
  <c r="P80" i="11"/>
  <c r="J40" i="1" s="1"/>
  <c r="E40" i="1" s="1"/>
  <c r="P79" i="11"/>
  <c r="J37" i="1" s="1"/>
  <c r="E37" i="1" s="1"/>
  <c r="X78" i="11"/>
  <c r="J26" i="10" s="1"/>
  <c r="G26" i="10" s="1"/>
  <c r="V78" i="11"/>
  <c r="J24" i="8" s="1"/>
  <c r="G24" i="8" s="1"/>
  <c r="X77" i="11"/>
  <c r="J32" i="10" s="1"/>
  <c r="E32" i="10" s="1"/>
  <c r="V77" i="11"/>
  <c r="J30" i="8" s="1"/>
  <c r="E30" i="8" s="1"/>
  <c r="X76" i="11"/>
  <c r="J31" i="10" s="1"/>
  <c r="E31" i="10" s="1"/>
  <c r="V76" i="11"/>
  <c r="J29" i="8" s="1"/>
  <c r="E29" i="8" s="1"/>
  <c r="X75" i="11"/>
  <c r="J30" i="10" s="1"/>
  <c r="E30" i="10" s="1"/>
  <c r="R75" i="11"/>
  <c r="J43" i="4" s="1"/>
  <c r="E43" i="4" s="1"/>
  <c r="R74" i="11"/>
  <c r="J41" i="4" s="1"/>
  <c r="G41" i="4" s="1"/>
  <c r="T73" i="11"/>
  <c r="J47" i="6" s="1"/>
  <c r="E47" i="6" s="1"/>
  <c r="R73" i="11"/>
  <c r="J40" i="4" s="1"/>
  <c r="G40" i="4" s="1"/>
  <c r="R72" i="11"/>
  <c r="J38" i="4" s="1"/>
  <c r="G38" i="4" s="1"/>
  <c r="R71" i="11"/>
  <c r="J37" i="4" s="1"/>
  <c r="G37" i="4" s="1"/>
  <c r="P71" i="11"/>
  <c r="J36" i="1" s="1"/>
  <c r="E36" i="1" s="1"/>
  <c r="X70" i="11"/>
  <c r="J28" i="10" s="1"/>
  <c r="G28" i="10" s="1"/>
  <c r="V70" i="11"/>
  <c r="J26" i="8" s="1"/>
  <c r="G26" i="8" s="1"/>
  <c r="T70" i="11"/>
  <c r="J44" i="6" s="1"/>
  <c r="G44" i="6" s="1"/>
  <c r="R70" i="11"/>
  <c r="J36" i="4" s="1"/>
  <c r="G36" i="4" s="1"/>
  <c r="P70" i="11"/>
  <c r="J32" i="1" s="1"/>
  <c r="G32" i="1" s="1"/>
  <c r="T69" i="11"/>
  <c r="J45" i="6" s="1"/>
  <c r="G45" i="6" s="1"/>
  <c r="X68" i="11"/>
  <c r="J27" i="10" s="1"/>
  <c r="G27" i="10" s="1"/>
  <c r="V68" i="11"/>
  <c r="J25" i="8" s="1"/>
  <c r="G25" i="8" s="1"/>
  <c r="T68" i="11"/>
  <c r="J43" i="6" s="1"/>
  <c r="G43" i="6" s="1"/>
  <c r="R68" i="11"/>
  <c r="J35" i="4" s="1"/>
  <c r="G35" i="4" s="1"/>
  <c r="P68" i="11"/>
  <c r="J31" i="1" s="1"/>
  <c r="G31" i="1" s="1"/>
  <c r="R67" i="11"/>
  <c r="J34" i="4" s="1"/>
  <c r="G34" i="4" s="1"/>
  <c r="P66" i="11"/>
  <c r="J35" i="1" s="1"/>
  <c r="E35" i="1" s="1"/>
  <c r="P65" i="11"/>
  <c r="J34" i="1" s="1"/>
  <c r="E34" i="1" s="1"/>
  <c r="P64" i="11"/>
  <c r="J30" i="1" s="1"/>
  <c r="G30" i="1" s="1"/>
  <c r="X63" i="11"/>
  <c r="J25" i="10" s="1"/>
  <c r="G25" i="10" s="1"/>
  <c r="V63" i="11"/>
  <c r="J23" i="8" s="1"/>
  <c r="G23" i="8" s="1"/>
  <c r="T63" i="11"/>
  <c r="J42" i="6" s="1"/>
  <c r="G42" i="6" s="1"/>
  <c r="R63" i="11"/>
  <c r="J33" i="4" s="1"/>
  <c r="G33" i="4" s="1"/>
  <c r="P63" i="11"/>
  <c r="J29" i="1" s="1"/>
  <c r="G29" i="1" s="1"/>
  <c r="X62" i="11"/>
  <c r="J24" i="10" s="1"/>
  <c r="G24" i="10" s="1"/>
  <c r="V62" i="11"/>
  <c r="J22" i="8" s="1"/>
  <c r="G22" i="8" s="1"/>
  <c r="R62" i="11"/>
  <c r="P62" i="11"/>
  <c r="J28" i="1" s="1"/>
  <c r="G28" i="1" s="1"/>
  <c r="X61" i="11"/>
  <c r="J23" i="10" s="1"/>
  <c r="G23" i="10" s="1"/>
  <c r="V61" i="11"/>
  <c r="J21" i="8" s="1"/>
  <c r="G21" i="8" s="1"/>
  <c r="T61" i="11"/>
  <c r="J41" i="6" s="1"/>
  <c r="G41" i="6" s="1"/>
  <c r="R61" i="11"/>
  <c r="J31" i="4" s="1"/>
  <c r="G31" i="4" s="1"/>
  <c r="P61" i="11"/>
  <c r="J27" i="1" s="1"/>
  <c r="G27" i="1" s="1"/>
  <c r="X60" i="11"/>
  <c r="J20" i="10" s="1"/>
  <c r="G20" i="10" s="1"/>
  <c r="V60" i="11"/>
  <c r="J18" i="8" s="1"/>
  <c r="G18" i="8" s="1"/>
  <c r="X59" i="11"/>
  <c r="J19" i="10" s="1"/>
  <c r="G19" i="10" s="1"/>
  <c r="V59" i="11"/>
  <c r="J17" i="8" s="1"/>
  <c r="G17" i="8" s="1"/>
  <c r="X58" i="11"/>
  <c r="J18" i="10" s="1"/>
  <c r="G18" i="10" s="1"/>
  <c r="V58" i="11"/>
  <c r="J16" i="8" s="1"/>
  <c r="G16" i="8" s="1"/>
  <c r="X57" i="11"/>
  <c r="J17" i="10" s="1"/>
  <c r="G17" i="10" s="1"/>
  <c r="V57" i="11"/>
  <c r="J15" i="8" s="1"/>
  <c r="G15" i="8" s="1"/>
  <c r="T56" i="11"/>
  <c r="J37" i="6" s="1"/>
  <c r="G37" i="6" s="1"/>
  <c r="T55" i="11"/>
  <c r="J35" i="6" s="1"/>
  <c r="G35" i="6" s="1"/>
  <c r="T54" i="11"/>
  <c r="J34" i="6" s="1"/>
  <c r="G34" i="6" s="1"/>
  <c r="T53" i="11"/>
  <c r="J33" i="6" s="1"/>
  <c r="G33" i="6" s="1"/>
  <c r="T52" i="11"/>
  <c r="J31" i="6" s="1"/>
  <c r="G31" i="6" s="1"/>
  <c r="T51" i="11"/>
  <c r="J30" i="6" s="1"/>
  <c r="G30" i="6" s="1"/>
  <c r="T50" i="11"/>
  <c r="J28" i="6" s="1"/>
  <c r="G28" i="6" s="1"/>
  <c r="T49" i="11"/>
  <c r="J27" i="6" s="1"/>
  <c r="G27" i="6" s="1"/>
  <c r="T48" i="11"/>
  <c r="J26" i="6" s="1"/>
  <c r="G26" i="6" s="1"/>
  <c r="T47" i="11"/>
  <c r="J24" i="6" s="1"/>
  <c r="G24" i="6" s="1"/>
  <c r="T46" i="11"/>
  <c r="J23" i="6" s="1"/>
  <c r="G23" i="6" s="1"/>
  <c r="T45" i="11"/>
  <c r="J21" i="6" s="1"/>
  <c r="G21" i="6" s="1"/>
  <c r="T44" i="11"/>
  <c r="J20" i="6" s="1"/>
  <c r="G20" i="6" s="1"/>
  <c r="T43" i="11"/>
  <c r="J19" i="6" s="1"/>
  <c r="G19" i="6" s="1"/>
  <c r="T42" i="11"/>
  <c r="J17" i="6" s="1"/>
  <c r="G17" i="6" s="1"/>
  <c r="T41" i="11"/>
  <c r="J16" i="6" s="1"/>
  <c r="G16" i="6" s="1"/>
  <c r="T40" i="11"/>
  <c r="J14" i="6" s="1"/>
  <c r="G14" i="6" s="1"/>
  <c r="T39" i="11"/>
  <c r="J13" i="6" s="1"/>
  <c r="G13" i="6" s="1"/>
  <c r="T38" i="11"/>
  <c r="J12" i="6" s="1"/>
  <c r="G12" i="6" s="1"/>
  <c r="R37" i="11"/>
  <c r="J28" i="4" s="1"/>
  <c r="E28" i="4" s="1"/>
  <c r="R36" i="11"/>
  <c r="J26" i="4" s="1"/>
  <c r="E26" i="4" s="1"/>
  <c r="R35" i="11"/>
  <c r="J21" i="4" s="1"/>
  <c r="G21" i="4" s="1"/>
  <c r="R34" i="11"/>
  <c r="J20" i="4" s="1"/>
  <c r="G20" i="4" s="1"/>
  <c r="R33" i="11"/>
  <c r="J19" i="4" s="1"/>
  <c r="G19" i="4" s="1"/>
  <c r="R32" i="11"/>
  <c r="J17" i="4" s="1"/>
  <c r="G17" i="4" s="1"/>
  <c r="R31" i="11"/>
  <c r="J16" i="4" s="1"/>
  <c r="G16" i="4" s="1"/>
  <c r="R30" i="11"/>
  <c r="J15" i="4" s="1"/>
  <c r="G15" i="4" s="1"/>
  <c r="P29" i="11"/>
  <c r="J24" i="1" s="1"/>
  <c r="E24" i="1" s="1"/>
  <c r="P28" i="11"/>
  <c r="J22" i="1" s="1"/>
  <c r="G22" i="1" s="1"/>
  <c r="P27" i="11"/>
  <c r="J21" i="1" s="1"/>
  <c r="G21" i="1" s="1"/>
  <c r="R26" i="11"/>
  <c r="J24" i="4" s="1"/>
  <c r="G24" i="4" s="1"/>
  <c r="P25" i="11"/>
  <c r="J20" i="1" s="1"/>
  <c r="G20" i="1" s="1"/>
  <c r="R24" i="11"/>
  <c r="J23" i="4" s="1"/>
  <c r="G23" i="4" s="1"/>
  <c r="P23" i="11"/>
  <c r="J19" i="1" s="1"/>
  <c r="G19" i="1" s="1"/>
  <c r="P22" i="11"/>
  <c r="J17" i="1" s="1"/>
  <c r="E17" i="1" s="1"/>
  <c r="X21" i="11"/>
  <c r="J15" i="10" s="1"/>
  <c r="E15" i="10" s="1"/>
  <c r="P20" i="11"/>
  <c r="J15" i="1" s="1"/>
  <c r="E15" i="1" s="1"/>
  <c r="X19" i="11"/>
  <c r="J13" i="10" s="1"/>
  <c r="G13" i="10" s="1"/>
  <c r="V19" i="11"/>
  <c r="J13" i="8" s="1"/>
  <c r="G13" i="8" s="1"/>
  <c r="R19" i="11"/>
  <c r="J13" i="4" s="1"/>
  <c r="G13" i="4" s="1"/>
  <c r="P19" i="11"/>
  <c r="J13" i="1" s="1"/>
  <c r="G13" i="1" s="1"/>
  <c r="X18" i="11"/>
  <c r="J12" i="10" s="1"/>
  <c r="G12" i="10" s="1"/>
  <c r="V18" i="11"/>
  <c r="R18" i="11"/>
  <c r="J12" i="4" s="1"/>
  <c r="G12" i="4" s="1"/>
  <c r="P18" i="11"/>
  <c r="J12" i="1" s="1"/>
  <c r="G12" i="1" s="1"/>
  <c r="X3" i="11"/>
  <c r="A93" i="11" l="1"/>
  <c r="U6" i="11" s="1"/>
  <c r="T3" i="11"/>
  <c r="P3" i="11"/>
  <c r="R3" i="11"/>
  <c r="P6" i="11"/>
  <c r="V75" i="11"/>
  <c r="J28" i="8" s="1"/>
  <c r="E28" i="8" s="1"/>
  <c r="J32" i="4"/>
  <c r="G32" i="4" s="1"/>
  <c r="J12" i="8"/>
  <c r="G12" i="8" s="1"/>
  <c r="V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Marcos Eurich</author>
    <author>Alberto de Barros Moraes Sayao</author>
  </authors>
  <commentList>
    <comment ref="G18" authorId="0" shapeId="0" xr:uid="{00000000-0006-0000-0000-000001000000}">
      <text>
        <r>
          <rPr>
            <b/>
            <sz val="9"/>
            <color theme="1"/>
            <rFont val="Segoe UI"/>
            <family val="2"/>
          </rPr>
          <t>Pergunta de Apoio:</t>
        </r>
        <r>
          <rPr>
            <sz val="9"/>
            <color theme="1"/>
            <rFont val="Segoe UI"/>
            <family val="2"/>
          </rPr>
          <t xml:space="preserve">
Existe Torre de Controle (órgão ATC), com capacidade de coordenação do tráfego no aeródromo? Caso não exista Torre, marcar a barreira como "Muito Fraca". Caso exista, avalie sua capacidade de atuação para prevenir eventos de segurança operacional, escolhendo a força que mais se adequa à sua avaliação.</t>
        </r>
      </text>
    </comment>
    <comment ref="G19" authorId="0" shapeId="0" xr:uid="{00000000-0006-0000-0000-000002000000}">
      <text>
        <r>
          <rPr>
            <b/>
            <sz val="9"/>
            <color theme="1"/>
            <rFont val="Segoe UI"/>
            <family val="2"/>
          </rPr>
          <t>Pergunta de Apoio:</t>
        </r>
        <r>
          <rPr>
            <sz val="9"/>
            <color theme="1"/>
            <rFont val="Segoe UI"/>
            <family val="2"/>
          </rPr>
          <t xml:space="preserve">
Existe Estação deTelecomunicações Aeronáuticas com capacidade de prestação do serviço de informação de voo/serviço de alerta para o tráfego no aeródromo? Caso não exista o serviço, marcar a barreira como "Muito Fraca". Caso exista, avalie sua capacidade de atuação para prevenir eventos de segurança operacional, escolhendo a força que mais se adequa à sua avaliação.</t>
        </r>
      </text>
    </comment>
    <comment ref="G20" authorId="0" shapeId="0" xr:uid="{00000000-0006-0000-0000-000003000000}">
      <text>
        <r>
          <rPr>
            <b/>
            <sz val="9"/>
            <color theme="1"/>
            <rFont val="Segoe UI"/>
            <family val="2"/>
          </rPr>
          <t>Pergunta de Apoio:</t>
        </r>
        <r>
          <rPr>
            <sz val="9"/>
            <color theme="1"/>
            <rFont val="Segoe UI"/>
            <family val="2"/>
          </rPr>
          <t xml:space="preserve">
As barreiras naturais e artificiais são suficientes para garantir proteção contra a entrada de pessoas e veículos não autorizados na área operacional?
</t>
        </r>
      </text>
    </comment>
    <comment ref="G21" authorId="0" shapeId="0" xr:uid="{00000000-0006-0000-0000-000004000000}">
      <text>
        <r>
          <rPr>
            <b/>
            <sz val="9"/>
            <color theme="1"/>
            <rFont val="Segoe UI"/>
            <family val="2"/>
          </rPr>
          <t>Pergunta de Apoio:</t>
        </r>
        <r>
          <rPr>
            <sz val="9"/>
            <color theme="1"/>
            <rFont val="Segoe UI"/>
            <family val="2"/>
          </rPr>
          <t xml:space="preserve">
As barreiras naturais e artificiais são suficientes para garantir proteção contra a entrada de animais na área operacional?</t>
        </r>
      </text>
    </comment>
    <comment ref="G22" authorId="0" shapeId="0" xr:uid="{00000000-0006-0000-0000-000005000000}">
      <text>
        <r>
          <rPr>
            <b/>
            <sz val="9"/>
            <color indexed="81"/>
            <rFont val="Segoe UI"/>
            <family val="2"/>
          </rPr>
          <t>Pergunta de Apoio:</t>
        </r>
        <r>
          <rPr>
            <sz val="9"/>
            <color indexed="81"/>
            <rFont val="Segoe UI"/>
            <family val="2"/>
          </rPr>
          <t xml:space="preserve">
A configuração do sistema de pistas é tal que não causa dificuldade de orientação dos pilotos e motoristas quanto à circulação/movimentação de veículos e aeronaves na área operacional? Considera-se adequada a configuração que não possui cruzamentos de pista de pouso, pistas de taxi alinhadas à cabeceira, interseção de mais de duas pistas de taxi no mesmo ponto, ou local na área de movimento com um histórico de incidentes ou que apresenta potencial de risco de colisão ou de incursão em pista. A barreira é mais forte confome a configuração seja mais adequada e não possua infraestrutura que contribua com a ocorrência de incursões.</t>
        </r>
      </text>
    </comment>
    <comment ref="G23" authorId="0" shapeId="0" xr:uid="{00000000-0006-0000-0000-000006000000}">
      <text>
        <r>
          <rPr>
            <b/>
            <sz val="9"/>
            <color indexed="81"/>
            <rFont val="Segoe UI"/>
            <family val="2"/>
          </rPr>
          <t>Pergunta de Apoio:</t>
        </r>
        <r>
          <rPr>
            <sz val="9"/>
            <color indexed="81"/>
            <rFont val="Segoe UI"/>
            <family val="2"/>
          </rPr>
          <t xml:space="preserve">
As sinalizações horizontais  de posição de espera  estão adequadas em termos de existência, configuração e visibilidade desejada (conspicuidade)?</t>
        </r>
      </text>
    </comment>
    <comment ref="G24" authorId="0" shapeId="0" xr:uid="{00000000-0006-0000-0000-000007000000}">
      <text>
        <r>
          <rPr>
            <b/>
            <sz val="9"/>
            <color indexed="81"/>
            <rFont val="Segoe UI"/>
            <family val="2"/>
          </rPr>
          <t>Pergunta de Apoio:</t>
        </r>
        <r>
          <rPr>
            <sz val="9"/>
            <color indexed="81"/>
            <rFont val="Segoe UI"/>
            <family val="2"/>
          </rPr>
          <t xml:space="preserve">
As sinalizações horizontais da pista de pouso e decolagem (PPD) estão adequadas em termos de existência, configuração e visibilidade desejada (conspicuidade)?</t>
        </r>
      </text>
    </comment>
    <comment ref="G25" authorId="0" shapeId="0" xr:uid="{00000000-0006-0000-0000-000008000000}">
      <text>
        <r>
          <rPr>
            <b/>
            <sz val="9"/>
            <color theme="1"/>
            <rFont val="Segoe UI"/>
            <family val="2"/>
          </rPr>
          <t>Pergunta de Apoio:</t>
        </r>
        <r>
          <rPr>
            <sz val="9"/>
            <color theme="1"/>
            <rFont val="Segoe UI"/>
            <family val="2"/>
          </rPr>
          <t xml:space="preserve">
As sinalizações luminosas das pistas de táxi de acesso à PPD e de acesso ao pátio de estacionamento de aeronaves estão adequadas em termos de existência, configuração e visibilidade desejada (conspicuidade e brilho, além de prover fonte secundária de energia)?
</t>
        </r>
      </text>
    </comment>
    <comment ref="G26" authorId="0" shapeId="0" xr:uid="{00000000-0006-0000-0000-000009000000}">
      <text>
        <r>
          <rPr>
            <b/>
            <sz val="9"/>
            <color theme="1"/>
            <rFont val="Segoe UI"/>
            <family val="2"/>
          </rPr>
          <t>Pergunta de Apoio:</t>
        </r>
        <r>
          <rPr>
            <sz val="9"/>
            <color theme="1"/>
            <rFont val="Segoe UI"/>
            <family val="2"/>
          </rPr>
          <t xml:space="preserve">
As sinalizações luminosas da pista de pouso e decolagem (PPD) estão adequadas em termos de existência, configuração e visibilidade desejada (conspicuidade e brilho, além de prover fonte secundária de energia)?</t>
        </r>
      </text>
    </comment>
    <comment ref="G27" authorId="0" shapeId="0" xr:uid="{00000000-0006-0000-0000-00000A000000}">
      <text>
        <r>
          <rPr>
            <b/>
            <sz val="9"/>
            <color theme="1"/>
            <rFont val="Segoe UI"/>
            <family val="2"/>
          </rPr>
          <t>Pergunta de Apoio:</t>
        </r>
        <r>
          <rPr>
            <sz val="9"/>
            <color theme="1"/>
            <rFont val="Segoe UI"/>
            <family val="2"/>
          </rPr>
          <t xml:space="preserve">
A sinalização vertical relacionada à orientação de pilotos e motoristas quanto à circulação de aeronaves e veículos na área operacional estão adequadas em termos de existência, configuração e visibilidade desejada (conspicuidade)? Caso não exista esse tipo de sinalização, marcar a barreira como "Muito Fraca". </t>
        </r>
      </text>
    </comment>
    <comment ref="G28" authorId="0" shapeId="0" xr:uid="{00000000-0006-0000-0000-00000B000000}">
      <text>
        <r>
          <rPr>
            <b/>
            <sz val="9"/>
            <color theme="1"/>
            <rFont val="Segoe UI"/>
            <family val="2"/>
          </rPr>
          <t>Pergunta de Apoio:</t>
        </r>
        <r>
          <rPr>
            <sz val="9"/>
            <color theme="1"/>
            <rFont val="Segoe UI"/>
            <family val="2"/>
          </rPr>
          <t xml:space="preserve">
A área protegida da pista de pouso e decolagem está demarcada de modo a permitir conhecimento de seus limites por controladores, pilotos, motoristas e pedestres, de modo que tenham referência visual nas áreas gramadas? Obs.: Para delimitação da área protegida, podem ser considerados dispositivos que sirvam de referência visual, tais como balizas, estruturas de drenagem, vias de serviço, etc, desde que haja claro conhecimento desses limites por controladores, motoristas e pedestres.  Caso não exista esse tipo de referência, marcar a barreira como "Muito Fraca". </t>
        </r>
      </text>
    </comment>
    <comment ref="G29" authorId="0" shapeId="0" xr:uid="{00000000-0006-0000-0000-00000C000000}">
      <text>
        <r>
          <rPr>
            <b/>
            <sz val="9"/>
            <color theme="1"/>
            <rFont val="Segoe UI"/>
            <family val="2"/>
          </rPr>
          <t>Pergunta de Apoio:</t>
        </r>
        <r>
          <rPr>
            <sz val="9"/>
            <color theme="1"/>
            <rFont val="Segoe UI"/>
            <family val="2"/>
          </rPr>
          <t xml:space="preserve">
Existem equipamentos de comunicação operantes, com quantidade e alcance suficientes para permitir que pessoas e veículos que acessem a pista de pouso e decolagem mantenham contato sem interferência ou distorção, com algum tipo de coordenação de tráfego?
</t>
        </r>
      </text>
    </comment>
    <comment ref="G30" authorId="0" shapeId="0" xr:uid="{00000000-0006-0000-0000-00000D000000}">
      <text>
        <r>
          <rPr>
            <b/>
            <sz val="9"/>
            <color theme="1"/>
            <rFont val="Segoe UI"/>
            <family val="2"/>
          </rPr>
          <t>Pergunta de Apoio:</t>
        </r>
        <r>
          <rPr>
            <sz val="9"/>
            <color theme="1"/>
            <rFont val="Segoe UI"/>
            <family val="2"/>
          </rPr>
          <t xml:space="preserve">
O pavimento está livre de patologias que possam ocasionar a perda direcional da aeronave ou prejudicar a sua frenagem?</t>
        </r>
      </text>
    </comment>
    <comment ref="G31" authorId="0" shapeId="0" xr:uid="{00000000-0006-0000-0000-00000E000000}">
      <text>
        <r>
          <rPr>
            <b/>
            <sz val="9"/>
            <color indexed="81"/>
            <rFont val="Segoe UI"/>
            <family val="2"/>
          </rPr>
          <t>Pergunta de Apoio:</t>
        </r>
        <r>
          <rPr>
            <sz val="9"/>
            <color indexed="81"/>
            <rFont val="Segoe UI"/>
            <family val="2"/>
          </rPr>
          <t xml:space="preserve">
A condição da Pista de Pouso e Decolagem (PPD) está livre de contaminantes (como limo e emborrachamento, por exemplo) que possam prejudicar a aderência da mesma para uma aeronave em procedimento de pouso ou decolagem?</t>
        </r>
      </text>
    </comment>
    <comment ref="G32" authorId="0" shapeId="0" xr:uid="{00000000-0006-0000-0000-00000F000000}">
      <text>
        <r>
          <rPr>
            <b/>
            <sz val="9"/>
            <color theme="1"/>
            <rFont val="Segoe UI"/>
            <family val="2"/>
          </rPr>
          <t>Pergunta de Apoio:</t>
        </r>
        <r>
          <rPr>
            <sz val="9"/>
            <color theme="1"/>
            <rFont val="Segoe UI"/>
            <family val="2"/>
          </rPr>
          <t xml:space="preserve">
A condição de drenagem da pista está adequada para prevenir a aquaplanagem de uma aeronave em procedimento de pouso ou decolagem?</t>
        </r>
      </text>
    </comment>
    <comment ref="G33" authorId="0" shapeId="0" xr:uid="{00000000-0006-0000-0000-000010000000}">
      <text>
        <r>
          <rPr>
            <b/>
            <sz val="9"/>
            <color indexed="81"/>
            <rFont val="Segoe UI"/>
            <family val="2"/>
          </rPr>
          <t>Pergunta de Apoio:</t>
        </r>
        <r>
          <rPr>
            <sz val="9"/>
            <color indexed="81"/>
            <rFont val="Segoe UI"/>
            <family val="2"/>
          </rPr>
          <t xml:space="preserve">
A largura da PPD está de acordo com o previsto no RBAC 154, considerando a aeronave crítica em operação/a operar no aeródromo? Caso a largura seja a prevista em norma, considerar forte, se ultrapassar, muito forte. E se a largura for inferior a prevista em norma, considerar fraca.</t>
        </r>
      </text>
    </comment>
    <comment ref="G34" authorId="0" shapeId="0" xr:uid="{00000000-0006-0000-0000-000011000000}">
      <text>
        <r>
          <rPr>
            <b/>
            <sz val="9"/>
            <color indexed="81"/>
            <rFont val="Segoe UI"/>
            <family val="2"/>
          </rPr>
          <t>Pergunta de Apoio:</t>
        </r>
        <r>
          <rPr>
            <sz val="9"/>
            <color indexed="81"/>
            <rFont val="Segoe UI"/>
            <family val="2"/>
          </rPr>
          <t xml:space="preserve">
O comprimento da PPD é suficiente, considerando a aeronave crítica em operação/a operar no aeródromo e correções de temperatura e altitude e peso máximo de decolagem?  Caso o comprimento seja próximo ao necessário para operar com peso máximo, considerar forte, se o comprimento for pelo menos 10% maior do que o necessário, muito forte. E se o comprimento for inferior ao necessário considerado peso máximo de decolagem, temperatura e altitude, considerar fraca.</t>
        </r>
      </text>
    </comment>
    <comment ref="G35" authorId="0" shapeId="0" xr:uid="{00000000-0006-0000-0000-000012000000}">
      <text>
        <r>
          <rPr>
            <b/>
            <sz val="9"/>
            <color theme="1"/>
            <rFont val="Segoe UI"/>
            <family val="2"/>
          </rPr>
          <t>Pergunta de Apoio:</t>
        </r>
        <r>
          <rPr>
            <sz val="11"/>
            <color theme="1"/>
            <rFont val="Calibri"/>
            <family val="2"/>
            <scheme val="minor"/>
          </rPr>
          <t xml:space="preserve">
</t>
        </r>
        <r>
          <rPr>
            <sz val="9"/>
            <color theme="1"/>
            <rFont val="Segoe UI"/>
            <family val="2"/>
          </rPr>
          <t>O acostamento da PPD está com dimensões e características adequadas quanto à declividade, resistência e preparação da superfície, considerando a aeronave crítica em operação/a operar no aeródromo? Referência: RBAC 154, item 154.203.  Caso não exista acostamento, marcar a barreira como "Muito Fraca".</t>
        </r>
      </text>
    </comment>
    <comment ref="G36" authorId="0" shapeId="0" xr:uid="{00000000-0006-0000-0000-000013000000}">
      <text>
        <r>
          <rPr>
            <b/>
            <sz val="9"/>
            <color indexed="81"/>
            <rFont val="Segoe UI"/>
            <family val="2"/>
          </rPr>
          <t>Pergunta de Apoio:</t>
        </r>
        <r>
          <rPr>
            <sz val="9"/>
            <color indexed="81"/>
            <rFont val="Segoe UI"/>
            <family val="2"/>
          </rPr>
          <t xml:space="preserve">
Os auxílios visuais à navegação estão adequados em termos de existência, configuração, visibilidade e localização?</t>
        </r>
      </text>
    </comment>
    <comment ref="G37" authorId="0" shapeId="0" xr:uid="{00000000-0006-0000-0000-000014000000}">
      <text>
        <r>
          <rPr>
            <b/>
            <sz val="9"/>
            <color indexed="81"/>
            <rFont val="Segoe UI"/>
            <family val="2"/>
          </rPr>
          <t>Pergunta de Apoio:</t>
        </r>
        <r>
          <rPr>
            <sz val="9"/>
            <color indexed="81"/>
            <rFont val="Segoe UI"/>
            <family val="2"/>
          </rPr>
          <t xml:space="preserve">
A EMS está operacional e fornecendo as informações meteorológicas necessárias ao planejamento de voo para a localidade? Caso não exista EMS, marcar a barreira como "Muito Fraca". </t>
        </r>
      </text>
    </comment>
    <comment ref="G38" authorId="0" shapeId="0" xr:uid="{00000000-0006-0000-0000-000015000000}">
      <text>
        <r>
          <rPr>
            <b/>
            <sz val="9"/>
            <color indexed="81"/>
            <rFont val="Segoe UI"/>
            <family val="2"/>
          </rPr>
          <t>Pergunta de Apoio:</t>
        </r>
        <r>
          <rPr>
            <sz val="9"/>
            <color indexed="81"/>
            <rFont val="Segoe UI"/>
            <family val="2"/>
          </rPr>
          <t xml:space="preserve">
O pavimento flexível da PPD não contém patologias do tipo panelas/buracos/couro de jacaré?
A barreira é considerada mais forte quando não existem defeitos e mais fraca quando existem defeitos. Considerar mais baixa a força da barreira quando verificado que a patologia possui maior dimensão e/ou se repete em grande extensão da PPD.</t>
        </r>
      </text>
    </comment>
    <comment ref="G39" authorId="0" shapeId="0" xr:uid="{00000000-0006-0000-0000-000016000000}">
      <text>
        <r>
          <rPr>
            <b/>
            <sz val="9"/>
            <color indexed="81"/>
            <rFont val="Segoe UI"/>
            <family val="2"/>
          </rPr>
          <t>Pergunta de Apoio:</t>
        </r>
        <r>
          <rPr>
            <sz val="9"/>
            <color indexed="81"/>
            <rFont val="Segoe UI"/>
            <family val="2"/>
          </rPr>
          <t xml:space="preserve">
O pavimento flexível da PPD não contém patologias do tipo trincas e fissuras orientadas?
A barreira é considerada mais forte quando não existem defeitos e mais fraca quando existem defeitos. Considerar mais baixa a força da barreira quando verificado que a patologia ocorre em grande extensão da PPD.</t>
        </r>
      </text>
    </comment>
    <comment ref="G40" authorId="0" shapeId="0" xr:uid="{00000000-0006-0000-0000-000017000000}">
      <text>
        <r>
          <rPr>
            <b/>
            <sz val="9"/>
            <color indexed="81"/>
            <rFont val="Segoe UI"/>
            <family val="2"/>
          </rPr>
          <t>Pergunta de Apoio:</t>
        </r>
        <r>
          <rPr>
            <sz val="9"/>
            <color indexed="81"/>
            <rFont val="Segoe UI"/>
            <family val="2"/>
          </rPr>
          <t xml:space="preserve">
O pavimento flexível da PPD não contém patologia do tipo desagregação superficial?
A barreira é considerada mais forte quando não existem defeitos e mais fraca quando existem defeitos. Considerar mais baixa a força da barreira quando verificado que a patologia ocorre em grande extensão da PPD.</t>
        </r>
      </text>
    </comment>
    <comment ref="G41" authorId="0" shapeId="0" xr:uid="{00000000-0006-0000-0000-000018000000}">
      <text>
        <r>
          <rPr>
            <b/>
            <sz val="9"/>
            <color indexed="81"/>
            <rFont val="Segoe UI"/>
            <family val="2"/>
          </rPr>
          <t>Pergunta de Apoio:</t>
        </r>
        <r>
          <rPr>
            <sz val="9"/>
            <color indexed="81"/>
            <rFont val="Segoe UI"/>
            <family val="2"/>
          </rPr>
          <t xml:space="preserve">
O pavimento rígido da PPD não contém esborcinamentos e buracos nas placas de concreto?
Entende-se por esborcinamento o surgimento de trincas nos cantos das placas de forma diagonal. A barreira é considerada mais forte quando não existem defeitos e mais fraca quando existem defeitos. Considerar mais baixa a força da barreira quando verificado que a patologia ocorre em grande quantidade de placas na PPD. Se a mesma PPD contiver pavimentos flexível e rígido - descrever no campo observações.</t>
        </r>
      </text>
    </comment>
    <comment ref="G42" authorId="0" shapeId="0" xr:uid="{00000000-0006-0000-0000-000019000000}">
      <text>
        <r>
          <rPr>
            <b/>
            <sz val="9"/>
            <color indexed="81"/>
            <rFont val="Segoe UI"/>
            <family val="2"/>
          </rPr>
          <t>Pergunta de Apoio:</t>
        </r>
        <r>
          <rPr>
            <sz val="9"/>
            <color indexed="81"/>
            <rFont val="Segoe UI"/>
            <family val="2"/>
          </rPr>
          <t xml:space="preserve">
O pavimento rígido da PPD não contém trincas orientadas ou desníveis entre as placas de concreto?
A barreira é considerada mais forte quando não existem defeitos e mais fraca quando existem defeitos. Considerar mais baixa a força da barreira quando verificado que a patologia ocorre em grande quantidade de placas da PPD.</t>
        </r>
      </text>
    </comment>
    <comment ref="G43" authorId="0" shapeId="0" xr:uid="{00000000-0006-0000-0000-00001A000000}">
      <text>
        <r>
          <rPr>
            <b/>
            <sz val="9"/>
            <color indexed="81"/>
            <rFont val="Segoe UI"/>
            <family val="2"/>
          </rPr>
          <t>Pergunta de Apoio:</t>
        </r>
        <r>
          <rPr>
            <sz val="9"/>
            <color indexed="81"/>
            <rFont val="Segoe UI"/>
            <family val="2"/>
          </rPr>
          <t xml:space="preserve">
O pavimento flexível de pistas de táxi não contém patologias do tipo panelas/buracos/couro de jacaré?
A barreira é considerada mais forte quando não existem defeitos e mais fraca quando existem defeitos. Considerar mais baixa a força da barreira quando verificado que a patologia possui maior dimensão e/ou se repete em grande extensão das pistas de táxi.</t>
        </r>
      </text>
    </comment>
    <comment ref="G44" authorId="0" shapeId="0" xr:uid="{00000000-0006-0000-0000-00001B000000}">
      <text>
        <r>
          <rPr>
            <b/>
            <sz val="9"/>
            <color indexed="81"/>
            <rFont val="Segoe UI"/>
            <family val="2"/>
          </rPr>
          <t>Pergunta de Apoio:</t>
        </r>
        <r>
          <rPr>
            <sz val="9"/>
            <color indexed="81"/>
            <rFont val="Segoe UI"/>
            <family val="2"/>
          </rPr>
          <t xml:space="preserve">
O pavimento flexível de pistas de táxi não contém patologias do tipo trincas e fissuras orientadas?
A barreira é considerada mais forte quando não existem defeitos e mais fraca quando existem defeitos. Considerar mais baixa a força da barreira quando verificado que a patologia ocorre em grande extensão de pistas de táxi.</t>
        </r>
      </text>
    </comment>
    <comment ref="G45" authorId="0" shapeId="0" xr:uid="{00000000-0006-0000-0000-00001C000000}">
      <text>
        <r>
          <rPr>
            <b/>
            <sz val="9"/>
            <color indexed="81"/>
            <rFont val="Segoe UI"/>
            <family val="2"/>
          </rPr>
          <t>Pergunta de Apoio:</t>
        </r>
        <r>
          <rPr>
            <sz val="9"/>
            <color indexed="81"/>
            <rFont val="Segoe UI"/>
            <family val="2"/>
          </rPr>
          <t xml:space="preserve">
O pavimento flexível de pistas de táxi não contém patologia do tipo desagregação superficial?
A barreira é considerada mais forte quando não existem defeitos e mais fraca quando existem defeitos. Considerar mais baixa a força da barreira quando verificado que a patologia ocorre em grande extensão de pistas de táxi.</t>
        </r>
      </text>
    </comment>
    <comment ref="G46" authorId="0" shapeId="0" xr:uid="{00000000-0006-0000-0000-00001D000000}">
      <text>
        <r>
          <rPr>
            <b/>
            <sz val="9"/>
            <color indexed="81"/>
            <rFont val="Segoe UI"/>
            <family val="2"/>
          </rPr>
          <t>Pergunta de Apoio:</t>
        </r>
        <r>
          <rPr>
            <sz val="9"/>
            <color indexed="81"/>
            <rFont val="Segoe UI"/>
            <family val="2"/>
          </rPr>
          <t xml:space="preserve">
O pavimento rígido das pistas de táxi não contém esborcinamentos e buracos nas placas de concreto?
Entende-se por esborcinamento o surgimento de trincas nos cantos das placas de forma diagonal. A barreira é considerada mais forte quando não existem defeitos e mais fraca quando existem defeitos. Considerar mais baixa a força da barreira quando verificado que a patologia ocorre em grande quantidade de placas nas pistas de táxi. Se tiverem pistas de táxi com tipos de pavimento distintos (flexível e rígido) - descrever no campo observações.</t>
        </r>
      </text>
    </comment>
    <comment ref="G47" authorId="0" shapeId="0" xr:uid="{00000000-0006-0000-0000-00001E000000}">
      <text>
        <r>
          <rPr>
            <b/>
            <sz val="9"/>
            <color indexed="81"/>
            <rFont val="Segoe UI"/>
            <family val="2"/>
          </rPr>
          <t>Pergunta de Apoio:</t>
        </r>
        <r>
          <rPr>
            <sz val="9"/>
            <color indexed="81"/>
            <rFont val="Segoe UI"/>
            <family val="2"/>
          </rPr>
          <t xml:space="preserve">
O pavimento rígido das pistas de táxi não contém trincas orientadas ou desníveis entre as placas de concreto?
A barreira é considerada mais forte quando não existem defeitos e mais fraca quando existem defeitos. Considerar mais baixa a força da barreira quando verificado que a patologia ocorre em grandes quantidades de placas de pistas de táxi.</t>
        </r>
      </text>
    </comment>
    <comment ref="G48" authorId="0" shapeId="0" xr:uid="{00000000-0006-0000-0000-00001F000000}">
      <text>
        <r>
          <rPr>
            <b/>
            <sz val="9"/>
            <color indexed="81"/>
            <rFont val="Segoe UI"/>
            <family val="2"/>
          </rPr>
          <t>Pergunta de Apoio:</t>
        </r>
        <r>
          <rPr>
            <sz val="9"/>
            <color indexed="81"/>
            <rFont val="Segoe UI"/>
            <family val="2"/>
          </rPr>
          <t xml:space="preserve">
O pavimento flexível dos pátios de estacionamento de aeronaves não contém patologias do tipo panelas/buracos/couro de jacaré?
A barreira é considerada mais forte quando não existem defeitos e mais fraca quando existem defeitos. Considerar mais baixa a força da barreira quando verificado que a patologia possui maior dimensão e/ou se repete em grande área dos pátios de estacionamento de aeronaves. Se tiverem pátios de estacionamento de aeronaves com tipos de pavimento distintos (flexível e rígido) - descrever no campo observações.</t>
        </r>
      </text>
    </comment>
    <comment ref="G49" authorId="0" shapeId="0" xr:uid="{00000000-0006-0000-0000-000020000000}">
      <text>
        <r>
          <rPr>
            <b/>
            <sz val="9"/>
            <color indexed="81"/>
            <rFont val="Segoe UI"/>
            <family val="2"/>
          </rPr>
          <t>Pergunta de Apoio:</t>
        </r>
        <r>
          <rPr>
            <sz val="9"/>
            <color indexed="81"/>
            <rFont val="Segoe UI"/>
            <family val="2"/>
          </rPr>
          <t xml:space="preserve">
O pavimento flexível de pátios de estacionamento de aeronaves não contém patologias do tipo trincas e fissuras orientadas?
A barreira é considerada mais forte quando não existem defeitos e mais fraca quando existem defeitos. Considerar mais baixa a força da barreira quando verificado que a patologia ocorre em grande área de pátios de estacionamento de aeronaves.</t>
        </r>
      </text>
    </comment>
    <comment ref="G50" authorId="0" shapeId="0" xr:uid="{00000000-0006-0000-0000-000021000000}">
      <text>
        <r>
          <rPr>
            <b/>
            <sz val="9"/>
            <color indexed="81"/>
            <rFont val="Segoe UI"/>
            <family val="2"/>
          </rPr>
          <t>Pergunta de Apoio:</t>
        </r>
        <r>
          <rPr>
            <sz val="9"/>
            <color indexed="81"/>
            <rFont val="Segoe UI"/>
            <family val="2"/>
          </rPr>
          <t xml:space="preserve">
O pavimento flexível de pátios de estacionamento de aeronaves não contém patologia do tipo desagregação superficial?
A barreira é considerada mais forte quando não existem defeitos e mais fraca quando existem defeitos. Considerar mais baixa a força da barreira quando verificado que a patologia ocorre em grande área de pátios de estacionamento de aeronaves.</t>
        </r>
      </text>
    </comment>
    <comment ref="G51" authorId="0" shapeId="0" xr:uid="{00000000-0006-0000-0000-000022000000}">
      <text>
        <r>
          <rPr>
            <b/>
            <sz val="9"/>
            <color indexed="81"/>
            <rFont val="Segoe UI"/>
            <family val="2"/>
          </rPr>
          <t>Pergunta de Apoio:</t>
        </r>
        <r>
          <rPr>
            <sz val="9"/>
            <color indexed="81"/>
            <rFont val="Segoe UI"/>
            <family val="2"/>
          </rPr>
          <t xml:space="preserve">
O pavimento rígido das pistas de pátios de estacionamento de aeronaves não contém esborcinamentos e buracos nas placas de concreto?
Entende-se por esborcinamento o surgimento de trincas nos cantos das placas de forma diagonal. A barreira é considerada mais forte quando não existem defeitos e mais fraca quando existem defeitos. Considerar mais baixa a força da barreira quando verificado que a patologia ocorre em grande quantidade de placas nos pátios de estacionamento de aeronaves.
</t>
        </r>
      </text>
    </comment>
    <comment ref="G52" authorId="0" shapeId="0" xr:uid="{00000000-0006-0000-0000-000023000000}">
      <text>
        <r>
          <rPr>
            <b/>
            <sz val="9"/>
            <color indexed="81"/>
            <rFont val="Segoe UI"/>
            <family val="2"/>
          </rPr>
          <t>Pergunta de Apoio:</t>
        </r>
        <r>
          <rPr>
            <sz val="9"/>
            <color indexed="81"/>
            <rFont val="Segoe UI"/>
            <family val="2"/>
          </rPr>
          <t xml:space="preserve">
O pavimento rígido dos pátios de estacionamento de aeronaves não contém trincas orientadas ou desníveis entre as placas de concreto?
A barreira é considerada mais forte quando não existem defeitos e mais fraca quando existem defeitos. Considerar mais baixa a força da barreira quando verificado que a patologia ocorre em grandes quantidades de placas nos pátios de estacionamento de aeronaves.</t>
        </r>
      </text>
    </comment>
    <comment ref="G53" authorId="0" shapeId="0" xr:uid="{00000000-0006-0000-0000-000024000000}">
      <text>
        <r>
          <rPr>
            <b/>
            <sz val="9"/>
            <color indexed="81"/>
            <rFont val="Segoe UI"/>
            <family val="2"/>
          </rPr>
          <t>Pergunta de Apoio:</t>
        </r>
        <r>
          <rPr>
            <sz val="9"/>
            <color indexed="81"/>
            <rFont val="Segoe UI"/>
            <family val="2"/>
          </rPr>
          <t xml:space="preserve">
O pavimento flexível das vias de serviço não contém patologias do tipo panelas/buracos/couro de jacaré?
A barreira é considerada mais forte quando não existem defeitos e mais fraca quando existem defeitos. Considerar mais baixa a força da barreira quando verificado que a patologia possui maior dimensão e/ou se repete em grande extensão nas vias de serviço. Se tiverem vias de serviços com tipos de pavimento distintos (flexível e rígido) - descrever no campo observações.</t>
        </r>
      </text>
    </comment>
    <comment ref="G54" authorId="0" shapeId="0" xr:uid="{00000000-0006-0000-0000-000025000000}">
      <text>
        <r>
          <rPr>
            <b/>
            <sz val="9"/>
            <color indexed="81"/>
            <rFont val="Segoe UI"/>
            <family val="2"/>
          </rPr>
          <t>Pergunta de Apoio:</t>
        </r>
        <r>
          <rPr>
            <sz val="9"/>
            <color indexed="81"/>
            <rFont val="Segoe UI"/>
            <family val="2"/>
          </rPr>
          <t xml:space="preserve">
O pavimento flexível de vias de acesso não contém patologias do tipo trincas e fissuras orientadas?
A barreira é considerada mais forte quando não existem defeitos e mais fraca quando existem defeitos. Considerar mais baixa a força da barreira quando verificado que a patologia ocorre em grande extensão nas vias de acesso.</t>
        </r>
      </text>
    </comment>
    <comment ref="G55" authorId="0" shapeId="0" xr:uid="{00000000-0006-0000-0000-000026000000}">
      <text>
        <r>
          <rPr>
            <b/>
            <sz val="9"/>
            <color indexed="81"/>
            <rFont val="Segoe UI"/>
            <family val="2"/>
          </rPr>
          <t>Pergunta de Apoio:</t>
        </r>
        <r>
          <rPr>
            <sz val="9"/>
            <color indexed="81"/>
            <rFont val="Segoe UI"/>
            <family val="2"/>
          </rPr>
          <t xml:space="preserve">
O pavimento flexível de vias de acesso não contém patologia do tipo desagregação superficial?
A barreira é considerada mais forte quando não existem defeitos e mais fraca quando existem defeitos. Considerar mais baixa a força da barreira quando verificado que a patologia ocorre em grande extensão de vias de acesso.</t>
        </r>
      </text>
    </comment>
    <comment ref="G56" authorId="0" shapeId="0" xr:uid="{00000000-0006-0000-0000-000027000000}">
      <text>
        <r>
          <rPr>
            <b/>
            <sz val="9"/>
            <color indexed="81"/>
            <rFont val="Segoe UI"/>
            <family val="2"/>
          </rPr>
          <t>Pergunta de Apoio:</t>
        </r>
        <r>
          <rPr>
            <sz val="9"/>
            <color indexed="81"/>
            <rFont val="Segoe UI"/>
            <family val="2"/>
          </rPr>
          <t xml:space="preserve">
O pavimento rígido de vias de acesso (vias de seviço) não contém esborcinamentos e buracos nas placas de concreto?
Entende-se por esborcinamento o surgimento de trincas nos cantos das placas de forma diagonal. A barreira é considerada mais forte quando não existem defeitos e mais fraca quando existem defeitos. Considerar mais baixa a força da barreira quando verificado que a patologia ocorre em grande quantidade nas vias de acesso.</t>
        </r>
      </text>
    </comment>
    <comment ref="G57" authorId="0" shapeId="0" xr:uid="{00000000-0006-0000-0000-000028000000}">
      <text>
        <r>
          <rPr>
            <b/>
            <sz val="9"/>
            <color indexed="81"/>
            <rFont val="Segoe UI"/>
            <family val="2"/>
          </rPr>
          <t>Pergunta de Apoio:</t>
        </r>
        <r>
          <rPr>
            <sz val="9"/>
            <color indexed="81"/>
            <rFont val="Segoe UI"/>
            <family val="2"/>
          </rPr>
          <t xml:space="preserve">
As áreas verdes existentes no aeródromo e na área de sua influência evitam a atração de espécies de fauna?</t>
        </r>
      </text>
    </comment>
    <comment ref="G58" authorId="0" shapeId="0" xr:uid="{00000000-0006-0000-0000-000029000000}">
      <text>
        <r>
          <rPr>
            <b/>
            <sz val="9"/>
            <color indexed="81"/>
            <rFont val="Segoe UI"/>
            <family val="2"/>
          </rPr>
          <t>Pergunta de Apoio:</t>
        </r>
        <r>
          <rPr>
            <sz val="9"/>
            <color indexed="81"/>
            <rFont val="Segoe UI"/>
            <family val="2"/>
          </rPr>
          <t xml:space="preserve">
A drenagem existe e é mantida de forma a evitar acúmulos de água na área operacional (focos atrativos de aves ou animais terrestres)? Entenda-se que é possível ter uma drenagem adequada tendo apenas características de infiltração do solo e declividades do terreno adequadas, sem que haja um sistema de drenagem propriamente dito.</t>
        </r>
      </text>
    </comment>
    <comment ref="G59" authorId="0" shapeId="0" xr:uid="{00000000-0006-0000-0000-00002A000000}">
      <text>
        <r>
          <rPr>
            <b/>
            <sz val="9"/>
            <color theme="1"/>
            <rFont val="Segoe UI"/>
            <family val="2"/>
          </rPr>
          <t>Pergunta de Apoio:</t>
        </r>
        <r>
          <rPr>
            <sz val="9"/>
            <color theme="1"/>
            <rFont val="Segoe UI"/>
            <family val="2"/>
          </rPr>
          <t xml:space="preserve">
Inexistem lagoas ou cursos d'água na área de influência do aeródromo? Caso existam, há adequado tratamento e mitigação quanto à atração de aves ou animais terrestres? Entenda-se muito fraca como área alagada de forma permanente dentro da área operacional; fraca, área alagada de forma sazonal dentro da área operacional ou permanente no entorno do aeródromo, moderada - área alagada de forma sazonal no entorno do aeródromo;  forte - ausência de áreas alagadas permantentes ou sazonais dentro do aeródromo e sua área de influência.</t>
        </r>
      </text>
    </comment>
    <comment ref="G60" authorId="0" shapeId="0" xr:uid="{00000000-0006-0000-0000-00002B000000}">
      <text>
        <r>
          <rPr>
            <b/>
            <sz val="9"/>
            <color indexed="81"/>
            <rFont val="Segoe UI"/>
            <family val="2"/>
          </rPr>
          <t>Pergunta de Apoio:</t>
        </r>
        <r>
          <rPr>
            <sz val="9"/>
            <color indexed="81"/>
            <rFont val="Segoe UI"/>
            <family val="2"/>
          </rPr>
          <t xml:space="preserve">
Inexistem edificações abandonadas ou não adequadas que possam servir de abrigo a aves ou animais terrestres na área operacional? Entenda-se que a ausência de edificações abandonadas no aeródromo e em seu entorno configura a barreira "muito forte". Edificações abandonadas com potencial atrativo mesmo fora da área patrimonial configuram a barreira como "moderada". Edificações abandonadas com animais no próprio aeródromo são exemplos de barreira "muito fraca".</t>
        </r>
      </text>
    </comment>
    <comment ref="G61" authorId="0" shapeId="0" xr:uid="{00000000-0006-0000-0000-00002C000000}">
      <text>
        <r>
          <rPr>
            <b/>
            <sz val="9"/>
            <color theme="1"/>
            <rFont val="Segoe UI"/>
            <family val="2"/>
          </rPr>
          <t>Pergunta de Apoio:</t>
        </r>
        <r>
          <rPr>
            <sz val="9"/>
            <color theme="1"/>
            <rFont val="Segoe UI"/>
            <family val="2"/>
          </rPr>
          <t xml:space="preserve">
Existe sistema (procedimento e registros) de reportes de situações afetas à segurança operacional no aeródromo? Esse sistema deve subsidiar o processo de identificação de perigos, e compreende reportes obrigatórios, voluntários e confidenciais.</t>
        </r>
      </text>
    </comment>
    <comment ref="G62" authorId="0" shapeId="0" xr:uid="{00000000-0006-0000-0000-00002D000000}">
      <text>
        <r>
          <rPr>
            <b/>
            <sz val="9"/>
            <color indexed="81"/>
            <rFont val="Segoe UI"/>
            <family val="2"/>
          </rPr>
          <t>Pergunta de Apoio:</t>
        </r>
        <r>
          <rPr>
            <sz val="9"/>
            <color indexed="81"/>
            <rFont val="Segoe UI"/>
            <family val="2"/>
          </rPr>
          <t xml:space="preserve">
O(s) responsável(is) pela segurança operacional do aeródromo possuem familiaridade com o AIS, sabem como realizar uma Solicitação de Divulgação de Informação Aeronaútica - SDIA ao órgão publicador e possui(em) procedimento objetivando manter as publicações sempre atualizadas?
Caso esse procedimento não exista, marcar a barreira como "Muito Fraca". Caso exista, avalie seu uso e sua eficácia como barreira para prevenir eventos de segurança operacional, escolhendo a força que mais se adequa à sua avaliação.</t>
        </r>
      </text>
    </comment>
    <comment ref="G63" authorId="0" shapeId="0" xr:uid="{00000000-0006-0000-0000-00002F000000}">
      <text>
        <r>
          <rPr>
            <b/>
            <sz val="9"/>
            <color theme="1"/>
            <rFont val="Segoe UI"/>
            <family val="2"/>
          </rPr>
          <t>Pergunta de Apoio:</t>
        </r>
        <r>
          <rPr>
            <sz val="9"/>
            <color theme="1"/>
            <rFont val="Segoe UI"/>
            <family val="2"/>
          </rPr>
          <t xml:space="preserve">
Os riscos decorrentes de obras e serviços de manutenção na área operacional são gerenciados de forma a garantir a segurança das operações e das pessoas envolvidas? Entende-se a barreira como muito fraca quando não há procedimento; fraca: realiza alguns procedimentos embora não tenha efetuado avaliação; moderada: avalia os riscos, define e adota procedimentos; forte: acompanha se os procedimentos estão sendo realizados; muito forte: avalia a efetividade dos procedimentos estabelecidos.</t>
        </r>
      </text>
    </comment>
    <comment ref="G64" authorId="0" shapeId="0" xr:uid="{00000000-0006-0000-0000-000030000000}">
      <text>
        <r>
          <rPr>
            <b/>
            <sz val="9"/>
            <color indexed="81"/>
            <rFont val="Segoe UI"/>
            <family val="2"/>
          </rPr>
          <t>Pergunta de Apoio:</t>
        </r>
        <r>
          <rPr>
            <sz val="9"/>
            <color indexed="81"/>
            <rFont val="Segoe UI"/>
            <family val="2"/>
          </rPr>
          <t xml:space="preserve">
O credenciamento considera que as pessoas que acessam a área operacional receberam orientação/instrução adequada às suas atividades na área operacional?
Caso não exista o procedimento de credenciamento, marcar a barreira como "Muito Fraca". Caso exista, avalie sua capacidade de atuação para prevenir eventos de incursão de pista, escolhendo a força que mais se adequa à sua avaliação.</t>
        </r>
      </text>
    </comment>
    <comment ref="G65" authorId="0" shapeId="0" xr:uid="{00000000-0006-0000-0000-000031000000}">
      <text>
        <r>
          <rPr>
            <b/>
            <sz val="9"/>
            <color indexed="81"/>
            <rFont val="Segoe UI"/>
            <family val="2"/>
          </rPr>
          <t>Pergunta de Apoio:</t>
        </r>
        <r>
          <rPr>
            <sz val="9"/>
            <color indexed="81"/>
            <rFont val="Segoe UI"/>
            <family val="2"/>
          </rPr>
          <t xml:space="preserve">
Existem procedimentos e registros (por exemplo, livro de ocorrências, fichas de verificação preenchidas) relacionados às atividades para a identificação de acesso indevido ou inadvertido à área operacional? Caso não exista o procedimento de vigilância, marcar a barreira como "Muito Fraca". Caso exista, avalie sua capacidade de atuação para prevenir eventos de incursão de pista, escolhendo a força que mais se adequa à sua avaliação.</t>
        </r>
      </text>
    </comment>
    <comment ref="G66" authorId="0" shapeId="0" xr:uid="{00000000-0006-0000-0000-000032000000}">
      <text>
        <r>
          <rPr>
            <b/>
            <sz val="9"/>
            <color theme="1"/>
            <rFont val="Segoe UI"/>
            <family val="2"/>
          </rPr>
          <t>Pergunta de Apoio:</t>
        </r>
        <r>
          <rPr>
            <sz val="9"/>
            <color theme="1"/>
            <rFont val="Segoe UI"/>
            <family val="2"/>
          </rPr>
          <t xml:space="preserve">
Para a entrada e saída na área protegida, se utilizam de procedimentos de comunicação pertinentes? Entende-se a barreira como muito fraca quando não foram definidos os procedimentos ou não existe rádio; fraca:rádio é utilizado sem procedimentos definidos; moderada: existem procedimentos definidos para entrada e saída na área protegida, mas não são aplicados de forma consistente; forte: são utilizados procedimentos de forma efetiva; muito forte: são utilizados procedimentos de forma efetiva, com utilização de apropriada fraseologia.</t>
        </r>
      </text>
    </comment>
    <comment ref="G67" authorId="0" shapeId="0" xr:uid="{00000000-0006-0000-0000-000033000000}">
      <text>
        <r>
          <rPr>
            <b/>
            <sz val="9"/>
            <color theme="1"/>
            <rFont val="Segoe UI"/>
            <family val="2"/>
          </rPr>
          <t>Pergunta de Apoio:</t>
        </r>
        <r>
          <rPr>
            <sz val="9"/>
            <color theme="1"/>
            <rFont val="Segoe UI"/>
            <family val="2"/>
          </rPr>
          <t xml:space="preserve">
Existe procedimento de acompanhamento de peso de aeronaves para evitar a deterioração acelerada do pavimento? 
Entende-se a barreira como muito fraca: quando não foram definidos os procedimentos e há patologias no pavimento; moderada: existem procedimentos definidos, mas não tem como assegurar que não haverá aceleração na deterioração do pavimento; forte: são utilizados procedimentos de forma efetiva, sem acarretar aceleração na deterioração do pavimento. 
São exemplos de procedimentos relacionados a sobrecarga: restrição de frequência de aeronaves, restrição de peso, dentre outros. Em caso de avaliação considerando que o pavimento apresenta condições com margem de segurança para operações das aeronaves usuais em condições de decolagem com peso máximo, considerar a barreira como moderada.</t>
        </r>
      </text>
    </comment>
    <comment ref="G68" authorId="0" shapeId="0" xr:uid="{00000000-0006-0000-0000-000034000000}">
      <text>
        <r>
          <rPr>
            <b/>
            <sz val="9"/>
            <color indexed="81"/>
            <rFont val="Segoe UI"/>
            <family val="2"/>
          </rPr>
          <t>Pergunta de Apoio:</t>
        </r>
        <r>
          <rPr>
            <sz val="9"/>
            <color indexed="81"/>
            <rFont val="Segoe UI"/>
            <family val="2"/>
          </rPr>
          <t xml:space="preserve">
Há evidências da realização do monitoramento relacionado aos sistemas de pavimento, drenagem, auxílios visuais (sinalizações horizontal, luminosa e vertical), sistema elétrico, áreas verdes, cerca, fauna, FOD, equipamentos e veículos que acessam a área operacional? Entende-se a barreira como muito fraca quando não há evidências da execução do monitoramento. A barreira vai se tornando mais forte a medida que são utilizadas informações do monitoramento para ações necessárias (por exemplo, de manutenção). Ressalta-se que nesta barreira há a coleta de FOD e o seu tratamento se dará no item procedimento de controle de FOD.</t>
        </r>
      </text>
    </comment>
    <comment ref="G69" authorId="0" shapeId="0" xr:uid="{00000000-0006-0000-0000-00003B000000}">
      <text>
        <r>
          <rPr>
            <b/>
            <sz val="9"/>
            <color indexed="81"/>
            <rFont val="Segoe UI"/>
            <family val="2"/>
          </rPr>
          <t>Pergunta de Apoio:</t>
        </r>
        <r>
          <rPr>
            <sz val="9"/>
            <color indexed="81"/>
            <rFont val="Segoe UI"/>
            <family val="2"/>
          </rPr>
          <t xml:space="preserve">
Existe procedimento para controle de FOD coletados, com registro de suas localizações, caracterizações e criticidade, bem como análise para mitigar os riscos de FOD? Entende-se a barreira como muito fraca quando não há evidências do controle de FOD. A barreira vai se tornando mais forte a medida que são utilizadas informações para identificação das causas de sua geração e seu efetivo controle.</t>
        </r>
      </text>
    </comment>
    <comment ref="G70" authorId="1" shapeId="0" xr:uid="{1D5A90CA-172F-4703-A038-8A011A4026F9}">
      <text>
        <r>
          <rPr>
            <b/>
            <sz val="9"/>
            <color indexed="81"/>
            <rFont val="Segoe UI"/>
            <family val="2"/>
          </rPr>
          <t>Pergunta de Apoio:</t>
        </r>
        <r>
          <rPr>
            <sz val="9"/>
            <color indexed="81"/>
            <rFont val="Segoe UI"/>
            <family val="2"/>
          </rPr>
          <t xml:space="preserve">
Existem procedimentos e registros de manutenção relacionados a pavimento, drenagem, auxílios visuais (sinalizações horizontal, luminosa e vertical), sistema elétrico, áreas verdes, cerca, equipamentos e veículos que acessam a área operacional? Entende-se a barreira como muito fraca quando não houver procedimento implementado para os diversos sistemas. A barreira vai se tornando mais forte a medida que são formalizados e executados procedimentos de manutenção nos diversos sistemas.</t>
        </r>
      </text>
    </comment>
    <comment ref="G71" authorId="0" shapeId="0" xr:uid="{00000000-0006-0000-0000-000035000000}">
      <text>
        <r>
          <rPr>
            <b/>
            <sz val="9"/>
            <color theme="1"/>
            <rFont val="Segoe UI"/>
            <family val="2"/>
          </rPr>
          <t>Pergunta de Apoio:</t>
        </r>
        <r>
          <rPr>
            <sz val="9"/>
            <color theme="1"/>
            <rFont val="Segoe UI"/>
            <family val="2"/>
          </rPr>
          <t xml:space="preserve">
Existe equipe ou grupo com envolvimento direto nas operações de pista, que aconselham ao operador do aeródromo sobre segurança de pista, destacando os potenciais problemas e recomendando estratégias de mitigação?
Referência: https://www.gov.br/anac/pt-br/assuntos/regulados/aerodromos/seguranca-operacional/runway-safety/runway-safety-team</t>
        </r>
      </text>
    </comment>
    <comment ref="G72" authorId="0" shapeId="0" xr:uid="{00000000-0006-0000-0000-000036000000}">
      <text>
        <r>
          <rPr>
            <b/>
            <sz val="9"/>
            <color indexed="81"/>
            <rFont val="Segoe UI"/>
            <family val="2"/>
          </rPr>
          <t>Pergunta de Apoio:</t>
        </r>
        <r>
          <rPr>
            <sz val="9"/>
            <color indexed="81"/>
            <rFont val="Segoe UI"/>
            <family val="2"/>
          </rPr>
          <t xml:space="preserve">
Existem procedimento de Runway Condition Code implantado e operacional?
Referência: https://www.gov.br/anac/pt-br/assuntos/regulados/aerodromos/seguranca-operacional/runway-safety/runway-condition-code-rwycc</t>
        </r>
      </text>
    </comment>
    <comment ref="G73" authorId="0" shapeId="0" xr:uid="{00000000-0006-0000-0000-000037000000}">
      <text>
        <r>
          <rPr>
            <b/>
            <sz val="9"/>
            <color theme="1"/>
            <rFont val="Segoe UI"/>
            <family val="2"/>
          </rPr>
          <t>Pergunta de Apoio:</t>
        </r>
        <r>
          <rPr>
            <sz val="9"/>
            <color theme="1"/>
            <rFont val="Segoe UI"/>
            <family val="2"/>
          </rPr>
          <t xml:space="preserve">
Há procedimento para monitoramento da funcionalidade do pavimento (por exemplo, medição do índice de serventia, coeficiente de atrito, macrotextura, IRI, desemborrachamento, quando aplicável)?
Entende-se a barreira como muito fraca quando não houver procedimento implementado. A barreira vai se tornando mais forte à medida que são formalizados e executados procedimentos de monitoramento da funcionalidade. A barreira é considerada muito forte quando tiver um SGPA (Sistema de Gerenciamento de Pavimentos Aeroportuários) modelado, implementado e efetivo.</t>
        </r>
      </text>
    </comment>
    <comment ref="G74" authorId="0" shapeId="0" xr:uid="{00000000-0006-0000-0000-000038000000}">
      <text>
        <r>
          <rPr>
            <b/>
            <sz val="9"/>
            <color indexed="81"/>
            <rFont val="Segoe UI"/>
            <family val="2"/>
          </rPr>
          <t>Pergunta de Apoio:</t>
        </r>
        <r>
          <rPr>
            <sz val="9"/>
            <color indexed="81"/>
            <rFont val="Segoe UI"/>
            <family val="2"/>
          </rPr>
          <t xml:space="preserve">
Há procedimento para gerenciar a condição geral do pavimento, visando mitigar riscos de patologias futuras, por meio de avaliação estrutural? Entende-se a barreira como muito fraca quando não houver procedimento implementado (independente da obrigatoriedade das avaliações). A barreira vai se tornando mais forte a medida que são executados procedimentos de avaliação da estrutura do pavimento. A barreira é considerada muito forte quando tiver um SGPA (Sistema de Gerenciamento de Pavimentos Aeroportuários) modelado, implementado e efetivo.</t>
        </r>
      </text>
    </comment>
    <comment ref="G75" authorId="0" shapeId="0" xr:uid="{00000000-0006-0000-0000-00003A000000}">
      <text>
        <r>
          <rPr>
            <b/>
            <sz val="9"/>
            <color theme="1"/>
            <rFont val="Segoe UI"/>
            <family val="2"/>
          </rPr>
          <t>Pergunta de Apoio:</t>
        </r>
        <r>
          <rPr>
            <sz val="9"/>
            <color theme="1"/>
            <rFont val="Segoe UI"/>
            <family val="2"/>
          </rPr>
          <t xml:space="preserve">
O operador realiza ações para interditar parcialmente ou totalmente o sistema de pistas e pátio de aeronaves na presença de situações críticas como: aeronave inoperante, condições climáticas adversas, patologias significativas de pista, presença de animais, etc? Entende-se que o operador aeroportuário deve saber analisar as condições de segurança operacionais impeditivas para operações e providenciar sua divulgação.</t>
        </r>
      </text>
    </comment>
    <comment ref="G76" authorId="1" shapeId="0" xr:uid="{1B1F0A15-24F0-4828-9A15-18604FCC3EC5}">
      <text>
        <r>
          <rPr>
            <b/>
            <sz val="9"/>
            <color indexed="81"/>
            <rFont val="Segoe UI"/>
            <family val="2"/>
          </rPr>
          <t>Pergunta de Apoio:</t>
        </r>
        <r>
          <rPr>
            <sz val="9"/>
            <color indexed="81"/>
            <rFont val="Segoe UI"/>
            <family val="2"/>
          </rPr>
          <t xml:space="preserve">
O operador de aeródromo estabelece e implementa procedimentos de gerenciamento do risco da fauna específicos para o aeródromo e que sejam capazes de mitigar o risco de colisão entre aeronaves e a fauna? Por exemplo: identificação de espécies predominantes, acompanhamento quantitativo de populações e etc. </t>
        </r>
      </text>
    </comment>
    <comment ref="G77" authorId="0" shapeId="0" xr:uid="{00000000-0006-0000-0000-00003E000000}">
      <text>
        <r>
          <rPr>
            <b/>
            <sz val="9"/>
            <color indexed="81"/>
            <rFont val="Segoe UI"/>
            <family val="2"/>
          </rPr>
          <t>Pergunta de Apoio:</t>
        </r>
        <r>
          <rPr>
            <sz val="9"/>
            <color indexed="81"/>
            <rFont val="Segoe UI"/>
            <family val="2"/>
          </rPr>
          <t xml:space="preserve">
O operador de aeródromo estabelece e implementa procedimentos de gerenciamento do risco da fauna específicos para o entorno do aeródromo e que sejam capazes de mitigar o risco de colisão entre aeronaves e a fauna? Por exemplo: identificação de espécies predominantes, surgimento de focos atrativos (como abatedouros e lixões) e acompanhamento quantitativo de populações nas proximidades do aeródromo, sobremaneira no alinhamento da PPD e etc. </t>
        </r>
      </text>
    </comment>
    <comment ref="G78" authorId="0" shapeId="0" xr:uid="{00000000-0006-0000-0000-00003D000000}">
      <text>
        <r>
          <rPr>
            <b/>
            <sz val="9"/>
            <color indexed="81"/>
            <rFont val="Segoe UI"/>
            <family val="2"/>
          </rPr>
          <t>Pergunta de Apoio:</t>
        </r>
        <r>
          <rPr>
            <sz val="9"/>
            <color indexed="81"/>
            <rFont val="Segoe UI"/>
            <family val="2"/>
          </rPr>
          <t xml:space="preserve">
São realizados programas/trabalhos de conscientização para populações próximas ao aeródromo, mitigando o risco de proliferação de aves e animais terrestres que possam afetar as operações aéreas?</t>
        </r>
      </text>
    </comment>
    <comment ref="G79" authorId="0" shapeId="0" xr:uid="{00000000-0006-0000-0000-000042000000}">
      <text>
        <r>
          <rPr>
            <b/>
            <sz val="9"/>
            <color indexed="81"/>
            <rFont val="Segoe UI"/>
            <family val="2"/>
          </rPr>
          <t>Pergunta de Apoio:</t>
        </r>
        <r>
          <rPr>
            <sz val="9"/>
            <color indexed="81"/>
            <rFont val="Segoe UI"/>
            <family val="2"/>
          </rPr>
          <t xml:space="preserve">
Em caso de aeródromos situados em áreas cujo entorno é habitado/urbanizado, o operador aeroportuário promove algum tipo de ação de conscientização dos habitantes sobre os riscos e consequências do acesso indevido à área operacional do aeródromo?</t>
        </r>
      </text>
    </comment>
    <comment ref="G80" authorId="0" shapeId="0" xr:uid="{00000000-0006-0000-0000-000040000000}">
      <text>
        <r>
          <rPr>
            <b/>
            <sz val="9"/>
            <color theme="1"/>
            <rFont val="Segoe UI"/>
            <family val="2"/>
          </rPr>
          <t>Pergunta de Apoio:</t>
        </r>
        <r>
          <rPr>
            <sz val="9"/>
            <color theme="1"/>
            <rFont val="Segoe UI"/>
            <family val="2"/>
          </rPr>
          <t xml:space="preserve">
As pessoas com acesso à área operacional possuem competência (entendida como sendo o conjunto de conhecimentos, habilidades e atitudes) necessária ao desempenho de suas funções visando mitigar riscos de ocorrências de eventos de segurança operacional?
A força da barreira aumenta na medida em que o operador implementa ações de capacitação buscando desenvolver estas competências (por exemplo implementando treinamentos do PISOA, briefings ou treinamentos em serviço) e as atitudes do pessoal operacional refletem uma adequada consciência situacional.</t>
        </r>
      </text>
    </comment>
    <comment ref="G81" authorId="1" shapeId="0" xr:uid="{B13C9898-74F4-4B5D-A065-5252595ACC4D}">
      <text>
        <r>
          <rPr>
            <b/>
            <sz val="9"/>
            <color indexed="81"/>
            <rFont val="Segoe UI"/>
            <family val="2"/>
          </rPr>
          <t>Pergunta de Apoio:</t>
        </r>
        <r>
          <rPr>
            <sz val="9"/>
            <color indexed="81"/>
            <rFont val="Segoe UI"/>
            <family val="2"/>
          </rPr>
          <t xml:space="preserve">
As pessoas ligadas a avaliação de risco de fauna possuem competência (entendida como sendo o conjunto de conhecimentos, habilidades e atitudes) necessária ao desempenho de suas funções?
Entende-se que a barreira é muito fraca quando não há recursos humanos tratando riscos de fauna e a escala aumenta à medida que se verifica que o pessoal envolvido com fauna tem domínio quanto a suas atribuições. </t>
        </r>
      </text>
    </comment>
    <comment ref="G82" authorId="1" shapeId="0" xr:uid="{3C8D943F-4FF2-4E21-8E43-794D9F7DD033}">
      <text>
        <r>
          <rPr>
            <b/>
            <sz val="9"/>
            <color indexed="81"/>
            <rFont val="Segoe UI"/>
            <family val="2"/>
          </rPr>
          <t>Pergunta de Apoio:</t>
        </r>
        <r>
          <rPr>
            <sz val="9"/>
            <color indexed="81"/>
            <rFont val="Segoe UI"/>
            <family val="2"/>
          </rPr>
          <t xml:space="preserve">
Os gestores possuem competência (entendida como sendo o conjunto de conhecimentos, habilidades e atitudes) para analisar e propor medidas mitigadoras para ocorrências de segurança operacional?
Entende-se que a barreira é muito fraca quando o gestor desconhece os principais conceitos relacionados à operação, aos riscos do aeródromo (exemplos: área protegida, faixa preparada, faixa de pista) e ao gerenciamento da segurança operacional (exemplos: SGSO). À medida que o gestor tem conhecimento e toma ações no sentido de implementar as principais barreiras e procedimentos relacionados a mitigação dos eventos de segurança operacional, a avaliação da barreira aumenta na escala. </t>
        </r>
      </text>
    </comment>
    <comment ref="G83" authorId="0" shapeId="0" xr:uid="{00000000-0006-0000-0000-000049000000}">
      <text>
        <r>
          <rPr>
            <b/>
            <sz val="9"/>
            <color theme="1"/>
            <rFont val="Segoe UI"/>
            <family val="2"/>
          </rPr>
          <t>Pergunta de Apoio:</t>
        </r>
        <r>
          <rPr>
            <sz val="9"/>
            <color theme="1"/>
            <rFont val="Segoe UI"/>
            <family val="2"/>
          </rPr>
          <t xml:space="preserve">
Existem obstáculos não-frangíveis na faixa de pista de pouso e decolagem que podem comprometer a segurança operacional das aeronaves que operam no aeródromo?</t>
        </r>
      </text>
    </comment>
    <comment ref="G84" authorId="0" shapeId="0" xr:uid="{00000000-0006-0000-0000-00004A000000}">
      <text>
        <r>
          <rPr>
            <b/>
            <sz val="9"/>
            <color theme="1"/>
            <rFont val="Segoe UI"/>
            <family val="2"/>
          </rPr>
          <t>Pergunta de Apoio:</t>
        </r>
        <r>
          <rPr>
            <sz val="9"/>
            <color theme="1"/>
            <rFont val="Segoe UI"/>
            <family val="2"/>
          </rPr>
          <t xml:space="preserve">
A faixa preparada está regular e sem declividade excessiva em relação a superfície do pavimento da pista de pouso e decolagem (sem sulcos, saliências, depressões ou outras variações de superfície)? Entende-se que a superfície deve possuir capacidade de suporte e não apresentar obstáculos não-frangíveis.</t>
        </r>
      </text>
    </comment>
    <comment ref="G85" authorId="0" shapeId="0" xr:uid="{00000000-0006-0000-0000-00004B000000}">
      <text>
        <r>
          <rPr>
            <b/>
            <sz val="9"/>
            <color theme="1"/>
            <rFont val="Segoe UI"/>
            <family val="2"/>
          </rPr>
          <t>Pergunta de Apoio:</t>
        </r>
        <r>
          <rPr>
            <sz val="9"/>
            <color theme="1"/>
            <rFont val="Segoe UI"/>
            <family val="2"/>
          </rPr>
          <t xml:space="preserve">
Existe área livre de fim de pista sem obstáculos não-frangíveis, nivelada (sem sulcos, saliências, depressões ou outras variações de superfície) e com capacidade de suporte (ou sistema de desaceleração de aeronaves) destinada a reduzir o risco de danos às aeronaves que realizem o toque antes de alcançar a cabeceira (undershoot) ou que ultrapassem acidentalmente o fim da pista de pouso e decolagem (overrun)?</t>
        </r>
      </text>
    </comment>
    <comment ref="G86" authorId="0" shapeId="0" xr:uid="{00000000-0006-0000-0000-00004C000000}">
      <text>
        <r>
          <rPr>
            <b/>
            <sz val="9"/>
            <color indexed="81"/>
            <rFont val="Segoe UI"/>
            <family val="2"/>
          </rPr>
          <t>Pergunta de Apoio:</t>
        </r>
        <r>
          <rPr>
            <sz val="9"/>
            <color indexed="81"/>
            <rFont val="Segoe UI"/>
            <family val="2"/>
          </rPr>
          <t xml:space="preserve">
O Serviço de Prevenção, Salvamento e Combate à Incêndio disponibilizado apresenta infraestrutura e recursos humanos suficientes para atendimento às necessidades da aeronave crítica que opera ou que se intenciona operar no aeródromo (já considerando a previsão de operação com categoria reduzida)? Entende-se que a CAT adequada é um dos fatores para determinação da força da barreira.</t>
        </r>
      </text>
    </comment>
    <comment ref="G87" authorId="0" shapeId="0" xr:uid="{00000000-0006-0000-0000-00004D000000}">
      <text>
        <r>
          <rPr>
            <b/>
            <sz val="9"/>
            <color theme="1"/>
            <rFont val="Segoe UI"/>
            <family val="2"/>
          </rPr>
          <t>Pergunta de Apoio:</t>
        </r>
        <r>
          <rPr>
            <sz val="9"/>
            <color theme="1"/>
            <rFont val="Segoe UI"/>
            <family val="2"/>
          </rPr>
          <t xml:space="preserve">
O aeródromo possui Plano de Contraincêndio de Aeródromo (PCINC)? 
Considera-se "muito fraco" caso não haja PCINC, "fraco" se o plano estiver desatualizado, "moderado" caso o plano esteja aprovado pela ANAC, mas não haja evidência de sua implementação. Considera-se a barreira "forte" quando o pessoal chave demonstra familiaridade com o documento e há coordenação com outras organizações, e "muito forte" quando o plano é revisado e testado para garantir que esteja atualizado.</t>
        </r>
      </text>
    </comment>
    <comment ref="G88" authorId="0" shapeId="0" xr:uid="{00000000-0006-0000-0000-00004E000000}">
      <text>
        <r>
          <rPr>
            <b/>
            <sz val="9"/>
            <color theme="1"/>
            <rFont val="Segoe UI"/>
            <family val="2"/>
          </rPr>
          <t>Pergunta de Apoio:</t>
        </r>
        <r>
          <rPr>
            <sz val="9"/>
            <color theme="1"/>
            <rFont val="Segoe UI"/>
            <family val="2"/>
          </rPr>
          <t xml:space="preserve">
O aeródromo possui Plano de Emergência em Aeródromo (PLEM)? 
Considera-se "muito fraco" caso não haja PLEM, "fraco" se o plano estiver desatualizado, "moderado" caso o plano esteja aprovado pela ANAC, mas não haja evidência de sua implementação.  Considera-se a barreira "forte" quando o pessoal chave demonstra familiaridade com o documento e há coordenação com outras organizações, e "muito forte" quando o plano é revisado e testado para garantir que esteja atualizado.</t>
        </r>
      </text>
    </comment>
    <comment ref="G89" authorId="0" shapeId="0" xr:uid="{00000000-0006-0000-0000-00004F000000}">
      <text>
        <r>
          <rPr>
            <b/>
            <sz val="9"/>
            <color indexed="81"/>
            <rFont val="Segoe UI"/>
            <family val="2"/>
          </rPr>
          <t>Pergunta de Apoio:</t>
        </r>
        <r>
          <rPr>
            <sz val="9"/>
            <color indexed="81"/>
            <rFont val="Segoe UI"/>
            <family val="2"/>
          </rPr>
          <t xml:space="preserve">
Os gestores são atuantes no sentido de continuamente identificar e corrigir problemas de segurança e de promover uma cultura de segurança positiva?</t>
        </r>
      </text>
    </comment>
    <comment ref="G90" authorId="0" shapeId="0" xr:uid="{00000000-0006-0000-0000-000050000000}">
      <text>
        <r>
          <rPr>
            <b/>
            <sz val="9"/>
            <color indexed="81"/>
            <rFont val="Segoe UI"/>
            <family val="2"/>
          </rPr>
          <t>Pergunta de Apoio:</t>
        </r>
        <r>
          <rPr>
            <sz val="9"/>
            <color indexed="81"/>
            <rFont val="Segoe UI"/>
            <family val="2"/>
          </rPr>
          <t xml:space="preserve">
O gestor do aeródromo tem meios de garantir a disponibilidade de recursos necessária? (equipe orgânica, orçamento próprio...)</t>
        </r>
      </text>
    </comment>
    <comment ref="G91" authorId="0" shapeId="0" xr:uid="{00000000-0006-0000-0000-000051000000}">
      <text>
        <r>
          <rPr>
            <b/>
            <sz val="9"/>
            <color indexed="81"/>
            <rFont val="Segoe UI"/>
            <family val="2"/>
          </rPr>
          <t>Pergunta de Apoio:</t>
        </r>
        <r>
          <rPr>
            <sz val="9"/>
            <color indexed="81"/>
            <rFont val="Segoe UI"/>
            <family val="2"/>
          </rPr>
          <t xml:space="preserve">
Há processos de gerenciamento de segurança operacional com o foco na segurança operacional do aeródromo (gerenciamento de risco, garantia da segurança operacional, auditorias, etc.)? Caso não tenham sido definidos processos para gerenciar a segurança, considerar "Negativo". Avaliar como "Positivo" quando o operador implementar medidas mitigadoras a partir de seus processos de gerenciamento da segurança. </t>
        </r>
      </text>
    </comment>
    <comment ref="G92" authorId="0" shapeId="0" xr:uid="{00000000-0006-0000-0000-000052000000}">
      <text>
        <r>
          <rPr>
            <b/>
            <sz val="9"/>
            <color indexed="81"/>
            <rFont val="Segoe UI"/>
            <family val="2"/>
          </rPr>
          <t>Pergunta de Apoio:</t>
        </r>
        <r>
          <rPr>
            <sz val="9"/>
            <color indexed="81"/>
            <rFont val="Segoe UI"/>
            <family val="2"/>
          </rPr>
          <t xml:space="preserve">
As mudanças, principalmente àquelas com impacto à segurança operacional, são realizadas de maneira planejada visando a melhoria contínua? </t>
        </r>
      </text>
    </comment>
    <comment ref="T95" authorId="0" shapeId="0" xr:uid="{00000000-0006-0000-0000-000054000000}">
      <text>
        <r>
          <rPr>
            <b/>
            <sz val="9"/>
            <color indexed="81"/>
            <rFont val="Segoe UI"/>
            <family val="2"/>
          </rPr>
          <t>Importante:</t>
        </r>
        <r>
          <rPr>
            <sz val="9"/>
            <color indexed="81"/>
            <rFont val="Segoe UI"/>
            <family val="2"/>
          </rPr>
          <t xml:space="preserve">
Caso haja ação mitigadora definida e a conclusão da avaliação do risco associado à consequência seja aceitável, utilizar a opção "Aceitável com mitigações".</t>
        </r>
      </text>
    </comment>
  </commentList>
</comments>
</file>

<file path=xl/sharedStrings.xml><?xml version="1.0" encoding="utf-8"?>
<sst xmlns="http://schemas.openxmlformats.org/spreadsheetml/2006/main" count="1280" uniqueCount="417">
  <si>
    <t>RI</t>
  </si>
  <si>
    <t>RE</t>
  </si>
  <si>
    <t>FOD</t>
  </si>
  <si>
    <t>BIRD</t>
  </si>
  <si>
    <t>WILD</t>
  </si>
  <si>
    <t>SUPERINTENDÊNCIA DE INFRAESTRUTURA AEROPORTUÁRIA - SIA</t>
  </si>
  <si>
    <t>REATIVAS</t>
  </si>
  <si>
    <t>ORGANIZACIONAIS</t>
  </si>
  <si>
    <t>Elaborado por:</t>
  </si>
  <si>
    <t>safety.sia@anac.gov.br</t>
  </si>
  <si>
    <t>Organização Avaliadora 1</t>
  </si>
  <si>
    <t>Organização Avaliadora 2</t>
  </si>
  <si>
    <t>Organização:</t>
  </si>
  <si>
    <t>Nome do avaliador:</t>
  </si>
  <si>
    <t>Cargo/Função:</t>
  </si>
  <si>
    <t>Tipo de Fiscalização:</t>
  </si>
  <si>
    <t>#</t>
  </si>
  <si>
    <t>TIPO</t>
  </si>
  <si>
    <t>TEMA</t>
  </si>
  <si>
    <t>BARREIRA (ARDM)</t>
  </si>
  <si>
    <t>COMENTÁRIOS</t>
  </si>
  <si>
    <t>AVALIAÇÃO</t>
  </si>
  <si>
    <t>PREV</t>
  </si>
  <si>
    <t>INFRA</t>
  </si>
  <si>
    <t>Existência de TWR operante</t>
  </si>
  <si>
    <t>Existência de AFIS operante</t>
  </si>
  <si>
    <t>3a</t>
  </si>
  <si>
    <t>Proteção adequada da área operacional (cercamento)</t>
  </si>
  <si>
    <t>3b</t>
  </si>
  <si>
    <t>Configuração adequada do sistema de pistas, pátio e TPS</t>
  </si>
  <si>
    <t>5a</t>
  </si>
  <si>
    <t>Sinalização horizontal adequada</t>
  </si>
  <si>
    <t>5b</t>
  </si>
  <si>
    <t>6a</t>
  </si>
  <si>
    <r>
      <t>Sinalização luminosa adequada [</t>
    </r>
    <r>
      <rPr>
        <i/>
        <sz val="10"/>
        <color theme="1"/>
        <rFont val="Calibri"/>
        <family val="2"/>
        <scheme val="minor"/>
      </rPr>
      <t>Não Aplicável se o aeródromo estiver cadastrado sob a condição operacional tipo Diurna</t>
    </r>
    <r>
      <rPr>
        <sz val="10"/>
        <color theme="1"/>
        <rFont val="Calibri"/>
        <family val="2"/>
        <scheme val="minor"/>
      </rPr>
      <t>]</t>
    </r>
  </si>
  <si>
    <t>6b</t>
  </si>
  <si>
    <t>Sinalização vertical adequada</t>
  </si>
  <si>
    <t>Demarcação adequada da área protegida</t>
  </si>
  <si>
    <t>Equipamentos de comunicação adequados e operantes</t>
  </si>
  <si>
    <t>Pavimento da PPD - ausência de patologias</t>
  </si>
  <si>
    <r>
      <t xml:space="preserve">Pavimento da PPD -  ausência de contaminantes </t>
    </r>
    <r>
      <rPr>
        <i/>
        <sz val="10"/>
        <color theme="1"/>
        <rFont val="Calibri"/>
        <family val="2"/>
        <scheme val="minor"/>
      </rPr>
      <t>[Não aplicável caso o aeródromo estiver cadastrado como pista não pavimentada]</t>
    </r>
  </si>
  <si>
    <t>Pavimento da PPD - drenagem superficial adequada</t>
  </si>
  <si>
    <t>Largura da PPD com dimensão apropriada à aeronave mais exigente</t>
  </si>
  <si>
    <t>Comprimento da PPD com dimensão apropriada à aeronave mais exigente</t>
  </si>
  <si>
    <t>Acostamento da PPD com características adequadas</t>
  </si>
  <si>
    <t>Auxílios a navegação [Se o aeródromo estiver cadastrado sob a condição operacional tipo Visual, considerar a biruta e o PAPI]</t>
  </si>
  <si>
    <t>Estação Meteorológica de Superfície (EMS) operacional</t>
  </si>
  <si>
    <t>18a</t>
  </si>
  <si>
    <r>
      <t>Pavimento flexível da PPD - ausência de panelas/buracos e couro de jacaré [</t>
    </r>
    <r>
      <rPr>
        <i/>
        <sz val="10"/>
        <color theme="1"/>
        <rFont val="Calibri"/>
        <family val="2"/>
        <scheme val="minor"/>
      </rPr>
      <t>Não Aplicável se a PPD considerada possuir pavimento tipo Rígido</t>
    </r>
    <r>
      <rPr>
        <sz val="10"/>
        <color theme="1"/>
        <rFont val="Calibri"/>
        <family val="2"/>
        <scheme val="minor"/>
      </rPr>
      <t>]</t>
    </r>
  </si>
  <si>
    <t>18b</t>
  </si>
  <si>
    <r>
      <t>Pavimento flexível da PPD - ausência de trincas e fissuras orientadas [</t>
    </r>
    <r>
      <rPr>
        <i/>
        <sz val="10"/>
        <color rgb="FF000000"/>
        <rFont val="Calibri"/>
        <family val="2"/>
        <scheme val="minor"/>
      </rPr>
      <t>Não Aplicável se a PPD considerada possuir pavimento tipo Rígido</t>
    </r>
    <r>
      <rPr>
        <sz val="10"/>
        <color rgb="FF000000"/>
        <rFont val="Calibri"/>
        <family val="2"/>
        <scheme val="minor"/>
      </rPr>
      <t>]</t>
    </r>
  </si>
  <si>
    <t>18c</t>
  </si>
  <si>
    <r>
      <t>Pavimento flexível da PPD - ausência de desagregação superficial [</t>
    </r>
    <r>
      <rPr>
        <i/>
        <sz val="10"/>
        <color rgb="FF000000"/>
        <rFont val="Calibri"/>
        <family val="2"/>
        <scheme val="minor"/>
      </rPr>
      <t>Não Aplicável se a PPD considerada possuir pavimento tipo Rígido</t>
    </r>
    <r>
      <rPr>
        <sz val="10"/>
        <color rgb="FF000000"/>
        <rFont val="Calibri"/>
        <family val="2"/>
        <scheme val="minor"/>
      </rPr>
      <t>]</t>
    </r>
  </si>
  <si>
    <t>19a</t>
  </si>
  <si>
    <r>
      <t>Pavimento rígido da PPD - ausência de esborcinamento e buracos [</t>
    </r>
    <r>
      <rPr>
        <i/>
        <sz val="10"/>
        <color rgb="FF000000"/>
        <rFont val="Calibri"/>
        <family val="2"/>
        <scheme val="minor"/>
      </rPr>
      <t>Não Aplicável se a PPD considerada possuir pavimento tipo Flexível</t>
    </r>
    <r>
      <rPr>
        <sz val="10"/>
        <color rgb="FF000000"/>
        <rFont val="Calibri"/>
        <family val="2"/>
        <scheme val="minor"/>
      </rPr>
      <t>]</t>
    </r>
  </si>
  <si>
    <t>19b</t>
  </si>
  <si>
    <r>
      <t>Pavimento rígido da PPD - ausência de trincas orientadas ou desnível entre placas de concreto [</t>
    </r>
    <r>
      <rPr>
        <i/>
        <sz val="10"/>
        <color rgb="FF000000"/>
        <rFont val="Calibri"/>
        <family val="2"/>
        <scheme val="minor"/>
      </rPr>
      <t>Não Aplicável se a PPD considerada possuir pavimento tipo Flexível</t>
    </r>
    <r>
      <rPr>
        <sz val="10"/>
        <color rgb="FF000000"/>
        <rFont val="Calibri"/>
        <family val="2"/>
        <scheme val="minor"/>
      </rPr>
      <t>]</t>
    </r>
  </si>
  <si>
    <t>20a</t>
  </si>
  <si>
    <r>
      <t>Pavimento flexível de pistas de táxi - ausência de panelas/buracos e couro de jacaré [</t>
    </r>
    <r>
      <rPr>
        <i/>
        <sz val="10"/>
        <rFont val="Calibri"/>
        <family val="2"/>
        <scheme val="minor"/>
      </rPr>
      <t>Não Aplicável se as pistas de táxi consideradas possuírem pavimento tipo Rígido</t>
    </r>
    <r>
      <rPr>
        <sz val="10"/>
        <rFont val="Calibri"/>
        <family val="2"/>
        <scheme val="minor"/>
      </rPr>
      <t>]</t>
    </r>
  </si>
  <si>
    <t>20b</t>
  </si>
  <si>
    <r>
      <t>Pavimento flexível da pistas de táxi - ausência de trincas e fissuras orientadas [</t>
    </r>
    <r>
      <rPr>
        <i/>
        <sz val="10"/>
        <color rgb="FF000000"/>
        <rFont val="Calibri"/>
        <family val="2"/>
        <scheme val="minor"/>
      </rPr>
      <t>Não Aplicável se as pistas de táxi consideradas possuírem pavimento tipo Rígido</t>
    </r>
    <r>
      <rPr>
        <sz val="10"/>
        <color rgb="FF000000"/>
        <rFont val="Calibri"/>
        <family val="2"/>
        <scheme val="minor"/>
      </rPr>
      <t>]</t>
    </r>
  </si>
  <si>
    <t>20c</t>
  </si>
  <si>
    <r>
      <t>Pavimento flexível da pistas de táxi - ausência de desagregação superficial [</t>
    </r>
    <r>
      <rPr>
        <i/>
        <sz val="10"/>
        <color rgb="FF000000"/>
        <rFont val="Calibri"/>
        <family val="2"/>
        <scheme val="minor"/>
      </rPr>
      <t>Não Aplicável se as pistas de táxi consideradas possuírem pavimento tipo Rígido</t>
    </r>
    <r>
      <rPr>
        <sz val="10"/>
        <color rgb="FF000000"/>
        <rFont val="Calibri"/>
        <family val="2"/>
        <scheme val="minor"/>
      </rPr>
      <t>]</t>
    </r>
  </si>
  <si>
    <t>21a</t>
  </si>
  <si>
    <r>
      <t>Pavimento rígido da pistas de táxi - ausência de esborcinamento e buracos [</t>
    </r>
    <r>
      <rPr>
        <i/>
        <sz val="10"/>
        <color rgb="FF000000"/>
        <rFont val="Calibri"/>
        <family val="2"/>
        <scheme val="minor"/>
      </rPr>
      <t>Não Aplicável se as pistas de táxi consideradas possuírem pavimento tipo Flexível</t>
    </r>
    <r>
      <rPr>
        <sz val="10"/>
        <color rgb="FF000000"/>
        <rFont val="Calibri"/>
        <family val="2"/>
        <scheme val="minor"/>
      </rPr>
      <t>]</t>
    </r>
  </si>
  <si>
    <t>21b</t>
  </si>
  <si>
    <t>22a</t>
  </si>
  <si>
    <r>
      <t>Pavimento flexível de pátios de estacionamento de aeronaves - ausência de panelas/buracos e couro de jacaré  [</t>
    </r>
    <r>
      <rPr>
        <i/>
        <sz val="10"/>
        <rFont val="Calibri"/>
        <family val="2"/>
        <scheme val="minor"/>
      </rPr>
      <t>Não Aplicável se os pátios considerados possuírem pavimento tipo Rígido</t>
    </r>
    <r>
      <rPr>
        <sz val="10"/>
        <rFont val="Calibri"/>
        <family val="2"/>
        <scheme val="minor"/>
      </rPr>
      <t>]</t>
    </r>
  </si>
  <si>
    <t>22b</t>
  </si>
  <si>
    <r>
      <t>Pavimento flexível de pátios de estacionamento de aeronaves - ausência de trincas e fissuras orientadas  [</t>
    </r>
    <r>
      <rPr>
        <i/>
        <sz val="10"/>
        <color rgb="FF000000"/>
        <rFont val="Calibri"/>
        <family val="2"/>
        <scheme val="minor"/>
      </rPr>
      <t>Não Aplicável se os pátios considerados possuírem pavimento tipo Rígido</t>
    </r>
    <r>
      <rPr>
        <sz val="10"/>
        <color rgb="FF000000"/>
        <rFont val="Calibri"/>
        <family val="2"/>
        <scheme val="minor"/>
      </rPr>
      <t>]</t>
    </r>
  </si>
  <si>
    <t>22c</t>
  </si>
  <si>
    <r>
      <t>Pavimento flexível de pátios de estacionamento de aeronaves - ausência de desagregação superficial [</t>
    </r>
    <r>
      <rPr>
        <i/>
        <sz val="10"/>
        <color rgb="FF000000"/>
        <rFont val="Calibri"/>
        <family val="2"/>
        <scheme val="minor"/>
      </rPr>
      <t>Não Aplicável se os pátios considerados possuírem pavimento tipo Rígido</t>
    </r>
    <r>
      <rPr>
        <sz val="10"/>
        <color rgb="FF000000"/>
        <rFont val="Calibri"/>
        <family val="2"/>
        <scheme val="minor"/>
      </rPr>
      <t>]</t>
    </r>
  </si>
  <si>
    <t>23a</t>
  </si>
  <si>
    <r>
      <t>Pavimento rígido de pátios de estacionamento de aeronaves - ausência de esborcinamento e buracos [</t>
    </r>
    <r>
      <rPr>
        <i/>
        <sz val="10"/>
        <color rgb="FF000000"/>
        <rFont val="Calibri"/>
        <family val="2"/>
        <scheme val="minor"/>
      </rPr>
      <t>Não Aplicável se os pátios considerados possuírem pavimento tipo Flexível</t>
    </r>
    <r>
      <rPr>
        <sz val="10"/>
        <color rgb="FF000000"/>
        <rFont val="Calibri"/>
        <family val="2"/>
        <scheme val="minor"/>
      </rPr>
      <t>]</t>
    </r>
  </si>
  <si>
    <t>23b</t>
  </si>
  <si>
    <t>24a</t>
  </si>
  <si>
    <r>
      <t>Pavimento flexível de vias de acesso - ausência de panelas/buracos e couro de jacaré  [</t>
    </r>
    <r>
      <rPr>
        <i/>
        <sz val="10"/>
        <rFont val="Calibri"/>
        <family val="2"/>
        <scheme val="minor"/>
      </rPr>
      <t>Não Aplicável se as vias de acesso consideradas possuírem pavimento tipo Rígido</t>
    </r>
    <r>
      <rPr>
        <sz val="10"/>
        <rFont val="Calibri"/>
        <family val="2"/>
        <scheme val="minor"/>
      </rPr>
      <t>]</t>
    </r>
  </si>
  <si>
    <t>24b</t>
  </si>
  <si>
    <r>
      <t>Pavimento flexível de vias de acesso - ausência de trincas e fissuras orientadas  [</t>
    </r>
    <r>
      <rPr>
        <i/>
        <sz val="10"/>
        <color rgb="FF000000"/>
        <rFont val="Calibri"/>
        <family val="2"/>
        <scheme val="minor"/>
      </rPr>
      <t>Não Aplicável se as vias de acesso consideradas possuírem pavimento tipo Rígido</t>
    </r>
    <r>
      <rPr>
        <sz val="10"/>
        <color rgb="FF000000"/>
        <rFont val="Calibri"/>
        <family val="2"/>
        <scheme val="minor"/>
      </rPr>
      <t>]</t>
    </r>
  </si>
  <si>
    <t>24c</t>
  </si>
  <si>
    <r>
      <t>Pavimento flexível de vias de acesso - ausência de desagregação superficial [</t>
    </r>
    <r>
      <rPr>
        <i/>
        <sz val="10"/>
        <color rgb="FF000000"/>
        <rFont val="Calibri"/>
        <family val="2"/>
        <scheme val="minor"/>
      </rPr>
      <t>Não Aplicável se as vias de acesso consideradas possuírem pavimento tipo Rígido</t>
    </r>
    <r>
      <rPr>
        <sz val="10"/>
        <color rgb="FF000000"/>
        <rFont val="Calibri"/>
        <family val="2"/>
        <scheme val="minor"/>
      </rPr>
      <t>]</t>
    </r>
  </si>
  <si>
    <r>
      <t>Pavimento rígido de vias de acesso - ausência de esborcinamento, buracos, trincas, desníveis entre placas ou outra qualquer patologia de pavimento [</t>
    </r>
    <r>
      <rPr>
        <i/>
        <sz val="10"/>
        <color rgb="FF000000"/>
        <rFont val="Calibri"/>
        <family val="2"/>
        <scheme val="minor"/>
      </rPr>
      <t>Não Aplicável se as vias de acesso consideradas possuírem pavimento tipo Flexível</t>
    </r>
    <r>
      <rPr>
        <sz val="10"/>
        <color rgb="FF000000"/>
        <rFont val="Calibri"/>
        <family val="2"/>
        <scheme val="minor"/>
      </rPr>
      <t>]</t>
    </r>
  </si>
  <si>
    <t>26a</t>
  </si>
  <si>
    <t>Controle de Focos atrativos - alimentação de espécies de fauna</t>
  </si>
  <si>
    <t>26b</t>
  </si>
  <si>
    <t>Controle de Focos atrativos - drenagem adequada da área operacional</t>
  </si>
  <si>
    <t>26c</t>
  </si>
  <si>
    <t xml:space="preserve">Controle de Focos de atrativos - ausência de áreas alagadas </t>
  </si>
  <si>
    <t>26d</t>
  </si>
  <si>
    <t>Controle de Focos atrativos - ausência de edificações abandonadas ou não controladas</t>
  </si>
  <si>
    <t>PROC</t>
  </si>
  <si>
    <t>Sistema de Reportes implementado</t>
  </si>
  <si>
    <t>Procedimentos de atualização e manutenção das Informações Aeronáuticas implementados - geral</t>
  </si>
  <si>
    <t>Procedimentos implementados para obras e serviços de manutenção</t>
  </si>
  <si>
    <t>Procedimentos de credenciamento implementados</t>
  </si>
  <si>
    <t>Procedimentos de vigilância da área operacional implementados</t>
  </si>
  <si>
    <t>Procedimentos implementados de comunicação para entrada e saída em área protegida</t>
  </si>
  <si>
    <t>Procedimento de acompanhamento de sobrecarga no pavimento implementado</t>
  </si>
  <si>
    <t xml:space="preserve">Procedimentos de monitoramento implementados </t>
  </si>
  <si>
    <t xml:space="preserve">Procedimentos de manutenção implementados </t>
  </si>
  <si>
    <t>Comitê de Segurança de Pista implementado</t>
  </si>
  <si>
    <t>RCC (Reporte de Condição de Pista) implementado</t>
  </si>
  <si>
    <t>39a</t>
  </si>
  <si>
    <t>Procedimento implementado para avaliação de pavimentos - avaliação funcional da PPD</t>
  </si>
  <si>
    <t>39b</t>
  </si>
  <si>
    <t>Procedimento implementado para avaliação de pavimentos - avaliação estrutural da PPD</t>
  </si>
  <si>
    <t>Procedimento implementado para restringir/suspender as operações</t>
  </si>
  <si>
    <t>TREIN</t>
  </si>
  <si>
    <t>REA</t>
  </si>
  <si>
    <t>Existência de faixa de pista livre de obstáculos</t>
  </si>
  <si>
    <t>Existência de faixa preparada nivelada e com capacidade de suporte</t>
  </si>
  <si>
    <t>Existência de RESA, EMAS (ou área livre de fim de pista)</t>
  </si>
  <si>
    <t>Existência de PCINC implementado</t>
  </si>
  <si>
    <t xml:space="preserve">Existência de PLEM implementado </t>
  </si>
  <si>
    <t>Escalation Factor</t>
  </si>
  <si>
    <t>ORG</t>
  </si>
  <si>
    <t>Atuação dos gestores com relação à segurança operacional e cultura de segurança refletida na organização</t>
  </si>
  <si>
    <t>Disponibilidade de recursos humanos financeiros e tecnológicos necessários à manutenção da segurança operacional</t>
  </si>
  <si>
    <t>Mudanças organizacionais e/ou de processos ou equipamentos</t>
  </si>
  <si>
    <t>CONSEQUÊNCIA</t>
  </si>
  <si>
    <t>AÇÕES MITIGADORAS (Devem ser implementadas antes das novas operações)</t>
  </si>
  <si>
    <t>Responsável</t>
  </si>
  <si>
    <t>Prazo</t>
  </si>
  <si>
    <t>AVALIAÇÃO DE RISCO</t>
  </si>
  <si>
    <t>GCOL</t>
  </si>
  <si>
    <t>RAMP</t>
  </si>
  <si>
    <t>Aprovado por:</t>
  </si>
  <si>
    <t>Nome do aprovador:</t>
  </si>
  <si>
    <t xml:space="preserve">Data Aprovação:  </t>
  </si>
  <si>
    <t>TIPOS DE FISCALIZAÇÃO - NOME</t>
  </si>
  <si>
    <t>TIPOS DE FISCALIZAÇÃO - SIGLA</t>
  </si>
  <si>
    <t>TIPOS DE FISCALIZAÇÃO - PARA SER USADO NA LISTA</t>
  </si>
  <si>
    <t>ORGANIZAÇÕES</t>
  </si>
  <si>
    <t>ESCALA</t>
  </si>
  <si>
    <t>IMPACTO</t>
  </si>
  <si>
    <t>RESPONSÁVEL</t>
  </si>
  <si>
    <t>RISCO</t>
  </si>
  <si>
    <t>Inspeção Remota</t>
  </si>
  <si>
    <t>IR</t>
  </si>
  <si>
    <t>ANAC</t>
  </si>
  <si>
    <t>Não Aplicável</t>
  </si>
  <si>
    <t>Positivo</t>
  </si>
  <si>
    <t>Operador Aéreo</t>
  </si>
  <si>
    <t>Inaceitável</t>
  </si>
  <si>
    <t>Vigilância Remota</t>
  </si>
  <si>
    <t>VR</t>
  </si>
  <si>
    <t>Aeródromo</t>
  </si>
  <si>
    <t>Muito Forte</t>
  </si>
  <si>
    <t>Neutro</t>
  </si>
  <si>
    <t>Operador de Aeródromo</t>
  </si>
  <si>
    <t>Aceitável com mitigações</t>
  </si>
  <si>
    <t>Inspeção Presencial</t>
  </si>
  <si>
    <t>IP</t>
  </si>
  <si>
    <t>Abaeté</t>
  </si>
  <si>
    <t>Forte</t>
  </si>
  <si>
    <t>Negativo</t>
  </si>
  <si>
    <t>Aceitável</t>
  </si>
  <si>
    <t>Denúncia</t>
  </si>
  <si>
    <t>DEN</t>
  </si>
  <si>
    <t>Azul</t>
  </si>
  <si>
    <t>Moderada</t>
  </si>
  <si>
    <t>OA</t>
  </si>
  <si>
    <t>Gol</t>
  </si>
  <si>
    <t>Fraca</t>
  </si>
  <si>
    <t>Operador Aeroportuário</t>
  </si>
  <si>
    <t>OADRM</t>
  </si>
  <si>
    <t>Itapemirim</t>
  </si>
  <si>
    <t>Muito Fraca</t>
  </si>
  <si>
    <t>Operador Aéreo / Operador Aeroportuário</t>
  </si>
  <si>
    <t>OA/OADRM</t>
  </si>
  <si>
    <t>Latam</t>
  </si>
  <si>
    <t>Inexistente</t>
  </si>
  <si>
    <t>Análise de PLEM</t>
  </si>
  <si>
    <t>APLEM</t>
  </si>
  <si>
    <t>Passaredo</t>
  </si>
  <si>
    <t>Ocorrências</t>
  </si>
  <si>
    <t>OCOR</t>
  </si>
  <si>
    <t>Rima</t>
  </si>
  <si>
    <t>Análise de PAC</t>
  </si>
  <si>
    <t>APAC</t>
  </si>
  <si>
    <t>Outra</t>
  </si>
  <si>
    <t>OUTRA</t>
  </si>
  <si>
    <r>
      <t xml:space="preserve">Diagrama </t>
    </r>
    <r>
      <rPr>
        <b/>
        <i/>
        <u/>
        <sz val="20"/>
        <color theme="1"/>
        <rFont val="Calibri"/>
        <family val="2"/>
        <scheme val="minor"/>
      </rPr>
      <t>BowTie</t>
    </r>
  </si>
  <si>
    <t>Barreiras Preventivas</t>
  </si>
  <si>
    <t>Barreiras de Recuperação</t>
  </si>
  <si>
    <t>INFRAESTRUTURA</t>
  </si>
  <si>
    <t>EPTA</t>
  </si>
  <si>
    <r>
      <t>TWR</t>
    </r>
    <r>
      <rPr>
        <vertAlign val="superscript"/>
        <sz val="11"/>
        <color theme="1"/>
        <rFont val="Calibri"/>
        <family val="2"/>
        <scheme val="minor"/>
      </rPr>
      <t>1</t>
    </r>
  </si>
  <si>
    <r>
      <t>AFIS</t>
    </r>
    <r>
      <rPr>
        <vertAlign val="superscript"/>
        <sz val="11"/>
        <color theme="1"/>
        <rFont val="Calibri"/>
        <family val="2"/>
        <scheme val="minor"/>
      </rPr>
      <t>2</t>
    </r>
  </si>
  <si>
    <r>
      <t>Configuração do sistema de pistas</t>
    </r>
    <r>
      <rPr>
        <vertAlign val="superscript"/>
        <sz val="11"/>
        <color theme="1"/>
        <rFont val="Calibri"/>
        <family val="2"/>
        <scheme val="minor"/>
      </rPr>
      <t>4</t>
    </r>
  </si>
  <si>
    <t>Sinalização</t>
  </si>
  <si>
    <r>
      <t>Vertical</t>
    </r>
    <r>
      <rPr>
        <vertAlign val="superscript"/>
        <sz val="11"/>
        <color theme="1"/>
        <rFont val="Calibri"/>
        <family val="2"/>
        <scheme val="minor"/>
      </rPr>
      <t>7</t>
    </r>
  </si>
  <si>
    <r>
      <t>Demarcação da área protegida</t>
    </r>
    <r>
      <rPr>
        <vertAlign val="superscript"/>
        <sz val="11"/>
        <color theme="1"/>
        <rFont val="Calibri"/>
        <family val="2"/>
        <scheme val="minor"/>
      </rPr>
      <t>8</t>
    </r>
  </si>
  <si>
    <r>
      <t>Comunicação (equipamentos)</t>
    </r>
    <r>
      <rPr>
        <vertAlign val="superscript"/>
        <sz val="11"/>
        <color theme="1"/>
        <rFont val="Calibri"/>
        <family val="2"/>
        <scheme val="minor"/>
      </rPr>
      <t>9</t>
    </r>
  </si>
  <si>
    <t>PROCEDIMENTOS</t>
  </si>
  <si>
    <t>GSO</t>
  </si>
  <si>
    <t>TREINAMENTO</t>
  </si>
  <si>
    <t>i</t>
  </si>
  <si>
    <t>Análise de Risco</t>
  </si>
  <si>
    <t>Pavimento PPD</t>
  </si>
  <si>
    <t>Geometria PPD</t>
  </si>
  <si>
    <r>
      <t>RCC</t>
    </r>
    <r>
      <rPr>
        <vertAlign val="superscript"/>
        <sz val="11"/>
        <color theme="1"/>
        <rFont val="Calibri"/>
        <family val="2"/>
        <scheme val="minor"/>
      </rPr>
      <t>38</t>
    </r>
  </si>
  <si>
    <t>Gestão de Pavimentos</t>
  </si>
  <si>
    <t xml:space="preserve">Pavimento flexível em PPD </t>
  </si>
  <si>
    <t xml:space="preserve">Pavimento rígido em PPD </t>
  </si>
  <si>
    <t>Pavimento flexível em pista de táxi</t>
  </si>
  <si>
    <t>Pavimento rígido em pista de táxi</t>
  </si>
  <si>
    <t>Pavimento flexível em pátios</t>
  </si>
  <si>
    <t>Pavimento rígido em pátios</t>
  </si>
  <si>
    <t>Pavimento flexível em vias de acesso</t>
  </si>
  <si>
    <t>Focos atrativos</t>
  </si>
  <si>
    <t>Data: ____/_____/________</t>
  </si>
  <si>
    <r>
      <t xml:space="preserve">Avaliação de Barreiras de Segurança Operacional - </t>
    </r>
    <r>
      <rPr>
        <i/>
        <sz val="12"/>
        <color theme="1"/>
        <rFont val="Calibri"/>
        <family val="2"/>
        <scheme val="minor"/>
      </rPr>
      <t>checklist</t>
    </r>
    <r>
      <rPr>
        <sz val="12"/>
        <color theme="1"/>
        <rFont val="Calibri"/>
        <family val="2"/>
        <scheme val="minor"/>
      </rPr>
      <t xml:space="preserve"> de campo</t>
    </r>
  </si>
  <si>
    <t>Avaliação</t>
  </si>
  <si>
    <t>é</t>
  </si>
  <si>
    <t>Existe Torre de Controle (órgão ATC), com capacidade de coordenação do tráfego no aeródromo? Caso não exista Torre, marcar a barreira como "Muito Fraca". Caso exista, avalie sua capacidade de atuação para prevenir eventos de segurança operacional, escolhendo a força que mais se adequa à sua avaliação.</t>
  </si>
  <si>
    <t>Existe Estação deTelecomunicações Aeronáuticas com capacidade de prestação do serviço de informação de voo/serviço de alerta para o tráfego no aeródromo? Caso não exista o serviço, marcar a barreira como "Muito Fraca". Caso exista, avalie sua capacidade de atuação para prevenir eventos de segurança operacional, escolhendo a força que mais se adequa à sua avaliação.</t>
  </si>
  <si>
    <t>As barreiras naturais e artificiais são suficientes para garantir proteção contra a entrada de pessoas e veículos não autorizados na área operacional?</t>
  </si>
  <si>
    <t>As barreiras naturais e artificiais são suficientes para garantir proteção contra a entrada de animais na área operacional?</t>
  </si>
  <si>
    <t>A configuração do sistema de pistas é tal que não causa dificuldade de orientação dos pilotos e motoristas quanto à circulação/movimentação de veículos e aeronaves na área operacional? Considera-se adequada a configuração que não possui cruzamentos de pista de pouso, pistas de taxi alinhadas à cabeceira, interseção de mais de duas pistas de taxi no mesmo ponto, ou local na área de movimento com um histórico de incidentes ou que apresenta potencial de risco de colisão ou de incursão em pista. A barreira é mais forte confome a configuração seja mais adequada e não possua infraestrutura que contribua com a ocorrência de incursões.</t>
  </si>
  <si>
    <t>As sinalizações horizontais  de posição de espera  estão adequadas em termos de existência, configuração e visibilidade desejada (conspicuidade)?</t>
  </si>
  <si>
    <t>As sinalizações horizontais da pista de pouso e decolagem (PPD) estão adequadas em termos de existência, configuração e visibilidade desejada (conspicuidade)?</t>
  </si>
  <si>
    <t>Sinalização luminosa adequada [Não Aplicável se o aeródromo estiver cadastrado sob a condição operacional tipo Diurna]</t>
  </si>
  <si>
    <t>N/A</t>
  </si>
  <si>
    <t>As sinalizações luminosas das pistas de táxi de acesso à PPD e de acesso ao pátio de estacionamento de aeronaves estão adequadas em termos de existência, configuração e visibilidade desejada (conspicuidade e brilho, além de prover fonte secundária de energia)?</t>
  </si>
  <si>
    <t>As sinalizações luminosas da pista de pouso e decolagem (PPD) estão adequadas em termos de existência, configuração e visibilidade desejada (conspicuidade e brilho, além de prover fonte secundária de energia)?</t>
  </si>
  <si>
    <t xml:space="preserve">A sinalização vertical relacionada à orientação de pilotos e motoristas quanto à circulação de aeronaves e veículos na área operacional estão adequadas em termos de existência, configuração e visibilidade desejada (conspicuidade)? Caso não exista esse tipo de sinalização, marcar a barreira como "Muito Fraca". </t>
  </si>
  <si>
    <t xml:space="preserve">A área protegida da pista de pouso e decolagem está demarcada de modo a permitir conhecimento de seus limites por controladores, pilotos, motoristas e pedestres, de modo que tenham referência visual nas áreas gramadas? Obs. Para delimitação da área protegida, podem ser considerados dispositivos que sirvam de referência visual, tais como balizas, estruturas de drenagem, vias de serviço, etc, desde que haja claro conhecimento desses limites por controladores, motoristas e pedestres.  Caso não exista esse tipo de referência, marcar a barreira como "Muito Fraca". </t>
  </si>
  <si>
    <t>Existem equipamentos de comunicação operantes, com quantidade e alcance suficientes para permitir que pessoas e veículos que acessem a pista de pouso e decolagem mantenham contato sem interferência ou distorção, com algum tipo de coordenação de tráfego?</t>
  </si>
  <si>
    <t>O pavimento está livre de patologias que possam ocasionar a perda direcional da aeronave ou prejudicar a sua frenagem?</t>
  </si>
  <si>
    <t>Pavimento da PPD -  ausência de contaminantes</t>
  </si>
  <si>
    <t xml:space="preserve">A condição da Pista de Pouso e Decolagem (PPD) está livre de contaminantes (como limo e emborrachamento, por exemplo) que possam prejudicar a aderência da mesma para uma aeronave em procedimento de pouso ou decolagem? </t>
  </si>
  <si>
    <t>A condição de drenagem da pista está adequada para prevenir a aquaplanagem de uma aeronave em procedimento de pouso ou decolagem?</t>
  </si>
  <si>
    <t>A largura da PPD está de acordo com o previsto no RBAC 154, considerando a aeronave crítica em operação/a operar no aeródromo? Caso a largura seja a prevista em norma, considerar forte, se ultrapassar, muito forte. E se a largura for inferior a prevista em norma, considerar fraca.</t>
  </si>
  <si>
    <t>O comprimento da PPD é suficiente, considerando a aeronave crítica em operação/a operar no aeródromo e correções de temperatura e altitude e peso máximo de decolagem?  Caso o comprimento seja próximo ao necessário para operar com peso máximo, considerar forte, se o comprimento for pelo menos 10% maior do que o necessário, muito forte. E se o comprimento for inferior ao necessário considerado peso máximo de decolagem, temperatura e altitude, considerar fraca.</t>
  </si>
  <si>
    <t xml:space="preserve">O acostamento da PPD está com dimensões e características adequadas quanto à declividade, resistência e preparação da superfície, considerando a aeronave crítica em operação/a operar no aeródromo? Referência: RBAC 154, item 154.203.  Caso não exista acostamento, marcar a barreira como "Muito Fraca". </t>
  </si>
  <si>
    <t>Os auxílios visuais à navegação estão adequados em termos de existência, configuração, visibilidade e localização?</t>
  </si>
  <si>
    <t xml:space="preserve">A EMS está operacional e fornecendo as informações meteorológicas necessárias ao planejamento de voo para a localidade? Caso não exista EMS, marcar a barreira como "Muito Fraca". </t>
  </si>
  <si>
    <t>Pavimento flexível da PPD - ausência de panelas/buracos/couro de jacaré [Não Aplicável se a PPD considerada possuir pavimento tipo Rígido] - FOD</t>
  </si>
  <si>
    <t xml:space="preserve">O pavimento flexível da PPD não contém patologias do tipo panelas/buracos/couro de jacaré?
A barreira é considerada mais forte quando não existem defeitos e mais fraca quando existem defeitos.
Considerar mais baixa a força da barreira quando verificado que a patologia possui maior dimensão e/ou se repete em grande extensão da PPD.
</t>
  </si>
  <si>
    <t>Pavimento flexível da PPD - ausência de trincas e fissuras orientadas [Não Aplicável se a PPD considerada possuir pavimento tipo Rígido] - FOD</t>
  </si>
  <si>
    <t>O pavimento flexível da PPD não contém patologias do tipo trincas e fissuras orientadas?
A barreira é considerada mais forte quando não existem defeitos e mais fraca quando existem defeitos.
Considerar mais baixa a força da barreira quando verificado que a patologia ocorre em grande extensão da PPD.</t>
  </si>
  <si>
    <t>Pavimento flexível da PPD - ausência de desagregação superficial [Não Aplicável se a PPD considerada possuir pavimento tipo Rígido] - FOD</t>
  </si>
  <si>
    <t>O pavimento flexível da PPD não contém patologia do tipo desagregação superficial?
A barreira é considerada mais forte quando não existem defeitos e mais fraca quando existem defeitos.
Considerar mais baixa a força da barreira quando verificado que a patologia ocorre em grande extensão da PPD.</t>
  </si>
  <si>
    <t>Pavimento rígido da PPD - ausência de esborcinamento e buracos [Não Aplicável se a PPD considerada possuir pavimento tipo Flexível]</t>
  </si>
  <si>
    <t>O pavimento rígido da PPD não contém esborcinamentos e buracos nas placas de concreto?
Entende-se por esborcinamento o surgimento de trincas nos cantos das placas de forma diagonal.
A barreira é considerada mais forte quando não existem defeitos e mais fraca quando existem defeitos.
Considerar mais baixa a força da barreira quando verificado que a patologia ocorre em grande quantidade de placas na PPD.
Se a mesma PPD contiver pavimentos flexível e rígido - descrever no campo observações.</t>
  </si>
  <si>
    <t>Pavimento rígido da PPD - ausência de trincas orientadas ou desnível entre placas de concreto [Não Aplicável se a PPD considerada possuir pavimento tipo Flexível]</t>
  </si>
  <si>
    <t>O pavimento rígido da PPD não contém trincas orientadas ou desníveis entre as placas de concreto?
A barreira é considerada mais forte quando não existem defeitos e mais fraca quando existem defeitos.
Considerar mais baixa a força da barreira quando verificado que a patologia ocorre em grande quantidade de placas da PPD.</t>
  </si>
  <si>
    <t>Pavimento flexível de pistas de táxi - ausência de panelas/buracos/couro de jacaré com alta severidade [Não Aplicável se as pistas de táxi consideradas possuírem pavimento tipo Rígido]</t>
  </si>
  <si>
    <t>O pavimento flexível de pistas de táxi não contém patologias do tipo panelas/buracos/couro de jacaré?
A barreira é considerada mais forte quando não existem defeitos e mais fraca quando existem defeitos.
Considerar mais baixa a força da barreira quando verificado que a patologia possui maior dimensão e/ou se repete em grande extensão das pistas de táxi.</t>
  </si>
  <si>
    <t>Pavimento flexível da pistas de táxi - ausência de trincas e fissuras orientadas [Não Aplicável se as pistas de táxi consideradas possuírem pavimento tipo Rígido]</t>
  </si>
  <si>
    <t>O pavimento flexível de pistas de táxi não contém patologias do tipo trincas e fissuras orientadas?
A barreira é considerada mais forte quando não existem defeitos e mais fraca quando existem defeitos.
Considerar mais baixa a força da barreira quando verificado que a patologia ocorre em grande extensão de pistas de táxi.</t>
  </si>
  <si>
    <t>Pavimento flexível da pistas de táxi - ausência de desagregação superficial [Não Aplicável se as pistas de táxi consideradas possuírem pavimento tipo Rígido]</t>
  </si>
  <si>
    <t>O pavimento flexível de pistas de táxi não contém patologia do tipo desagregação superficial?
A barreira é considerada mais forte quando não existem defeitos e mais fraca quando existem defeitos.
Considerar mais baixa a força da barreira quando verificado que a patologia ocorre em grande extensão de pistas de táxi.</t>
  </si>
  <si>
    <t>Pavimento rígido da pistas de táxi - ausência de esborcinamento e buracos [Não Aplicável se as pistas de táxi consideradas possuírem pavimento tipo Flexível]</t>
  </si>
  <si>
    <t>O pavimento rígido das pistas de táxi não contém esborcinamentos e buracos nas placas de concreto?
Entende-se por esborcinamento o surgimento de trincas nos cantos das placas de forma diagonal.
A barreira é considerada mais forte quando não existem defeitos e mais fraca quando existem defeitos.
Considerar mais baixa a força da barreira quando verificado que a patologia ocorre em grande quantidade de placas nas pistas de táxi.
Se tiverem pistas de táxi com tipos de pavimento distintos (flexível e rígido) - descrever no campo observações.</t>
  </si>
  <si>
    <t>Pavimento rígido da pistas de táxi - ausência de trincas e orientadas ou desnível entre placas de concreto [Não Aplicável se as pistas de táxi consideradas possuírem pavimento tipo Flexível]</t>
  </si>
  <si>
    <t>O pavimento rígido das pistas de táxi não contém trincas orientadas ou desníveis entre as placas de concreto?
A barreira é considerada mais forte quando não existem defeitos e mais fraca quando existem defeitos.
Considerar mais baixa a força da barreira quando verificado que a patologia ocorre em grandes quantidades de placas de pistas de táxi.</t>
  </si>
  <si>
    <t>Pavimento flexível de pátios de estacionamento de aeronaves - ausência de panelas/buracos/couro de jacaré com alta severidade [Não Aplicável se os pátios considerados possuírem pavimento tipo Rígido]</t>
  </si>
  <si>
    <t>O pavimento flexível dos pátios de estacionamento de aeronaves não contém patologias do tipo panelas/buracos/couro de jacaré?
A barreira é considerada mais forte quando não existem defeitos e mais fraca quando existem defeitos.
Considerar mais baixa a força da barreira quando verificado que a patologia possui maior dimensão e/ou se repete em grande área dos pátios de estacionamento de aeronaves.
Se tiverem pátios de estacionamento de aeronaves com tipos de pavimento distintos (flexível e rígido) - descrever no campo observações.</t>
  </si>
  <si>
    <t>Pavimento flexível de pátios de estacionamento de aeronaves - ausência de trincas e fissuras orientadas (média severidade) [Não Aplicável se os pátios considerados possuírem pavimento tipo Rígido]</t>
  </si>
  <si>
    <t>O pavimento flexível de pátios de estacionamento de aeronaves não contém patologias do tipo trincas e fissuras orientadas?
A barreira é considerada mais forte quando não existem defeitos e mais fraca quando existem defeitos.
Considerar mais baixa a força da barreira quando verificado que a patologia ocorre em grande área de pátios de estacionamento de aeronaves.</t>
  </si>
  <si>
    <t>Pavimento flexível de pátios de estacionamento de aeronaves - ausência de desagregação superficial [Não Aplicável se os pátios considerados possuírem pavimento tipo Rígido]</t>
  </si>
  <si>
    <t>O pavimento flexível de pátios de estacionamento de aeronaves não contém patologia do tipo desagregação superficial?
A barreira é considerada mais forte quando não existem defeitos e mais fraca quando existem defeitos.
Considerar mais baixa a força da barreira quando verificado que a patologia ocorre em grande área de pátios de estacionamento de aeronaves.</t>
  </si>
  <si>
    <t>Pavimento rígido de pátios de estacionamento de aeronaves - ausência de esborcinamento e buracos [Não Aplicável se os pátios considerados possuírem pavimento tipo Flexível]</t>
  </si>
  <si>
    <t xml:space="preserve">O pavimento rígido das pistas de pátios de estacionamento de aeronaves não contém esborcinamentos e buracos nas placas de concreto?
Entende-se por esborcinamento o surgimento de trincas nos cantos das placas de forma diagonal.
A barreira é considerada mais forte quando não existem defeitos e mais fraca quando existem defeitos.
Considerar mais baixa a força da barreira quando verificado que a patologia ocorre em grande quantidade de placas nos pátios de estacionamento de aeronaves.
</t>
  </si>
  <si>
    <t>Pavimento rígido de pátios de estacionamento de aeronaves - ausência de trincas e orientadas ou desnível entre placas de concreto [Não Aplicável se os pátios considerados possuírem pavimento tipo Flexível]</t>
  </si>
  <si>
    <t>O pavimento rígido dos pátios de estacionamento de aeronaves não contém trincas orientadas ou desníveis entre as placas de concreto?
A barreira é considerada mais forte quando não existem defeitos e mais fraca quando existem defeitos.
Considerar mais baixa a força da barreira quando verificado que a patologia ocorre em grandes quantidades de placas nos pátios de estacionamento de aeronaves.</t>
  </si>
  <si>
    <t>Pavimento flexível de vias de acesso - ausência de panelas/buracos/couro de jacaré com alta severidade [Não Aplicável se as vias de acesso consideradas possuírem pavimento tipo Rígido]</t>
  </si>
  <si>
    <t>O pavimento flexível das vias de serviço não contém patologias do tipo panelas/buracos/couro de jacaré?
A barreira é considerada mais forte quando não existem defeitos e mais fraca quando existem defeitos.
Considerar mais baixa a força da barreira quando verificado que a patologia possui maior dimensão e/ou se repete em grande extensão nas vias de serviço.
Se tiverem vias de serviços com tipos de pavimento distintos (flexível e rígido) - descrever no campo observações.</t>
  </si>
  <si>
    <t>Pavimento flexível de vias de acesso - ausência de trincas e fissuras orientadas (média severidade) [Não Aplicável se as vias de acesso consideradas possuírem pavimento tipo Rígido]</t>
  </si>
  <si>
    <t>O pavimento flexível de vias de acesso não contém patologias do tipo trincas e fissuras orientadas?
A barreira é considerada mais forte quando não existem defeitos e mais fraca quando existem defeitos.
Considerar mais baixa a força da barreira quando verificado que a patologia ocorre em grande extensão nas vias de acesso.</t>
  </si>
  <si>
    <t>Pavimento flexível de vias de acesso - ausência de desagregação superficial [Não Aplicável se as vias de acesso consideradas possuírem pavimento tipo Rígido]</t>
  </si>
  <si>
    <t>O pavimento flexível de vias de acesso não contém patologia do tipo desagregação superficial?
A barreira é considerada mais forte quando não existem defeitos e mais fraca quando existem defeitos.
Considerar mais baixa a força da barreira quando verificado que a patologia ocorre em grande extensão de vias de acesso.</t>
  </si>
  <si>
    <t>Pavimento rígido de vias de acesso - ausência de esborcinamento, buracos, trincas, desníveis entre placas ou outra qualquer patologia de pavimento [Não Aplicável se as vias de acesso consideradas possuírem pavimento tipo Flexível]</t>
  </si>
  <si>
    <t>O pavimento rígido de vias de acesso (vias de seviço) não contém esborcinamentos e buracos nas placas de concreto?
Entende-se por esborcinamento o surgimento de trincas nos cantos das placas de forma diagonal.
A barreira é considerada mais forte quando não existem defeitos e mais fraca quando existem defeitos.
Considerar mais baixa a força da barreira quando verificado que a patologia ocorre em grande quantidade nas vias de acesso.</t>
  </si>
  <si>
    <t>Controle de Focos atrativos - alimentação de espécie de fauna</t>
  </si>
  <si>
    <t>As áreas verdes existentes no aeródromo e na área de sua influência evitam a atração de espécies de fauna?</t>
  </si>
  <si>
    <t>A drenagem existe e é mantida de forma a evitar acúmulos de água na área operacional (focos atrativos de aves ou animais terrestres)? Entenda-se que é possível ter uma drenagem adequada tendo apenas características de infiltração do solo e declividades do terreno adequadas, sem que haja um sistema de drenagem propriamente dito.</t>
  </si>
  <si>
    <t xml:space="preserve">Focos atrativos - ausência de áreas alagadas </t>
  </si>
  <si>
    <t>Focos atrativos - ausência de edificações abandonadas ou não controladas</t>
  </si>
  <si>
    <t>Inexistem edificações abandonadas ou não adequadas que possam servir de abrigo a aves ou animais terrestres na área operacional? Entenda-se que a ausência de edificações abandonadas no aeródromo e em seu entorno configura a barreira "muito forte". Edificações abandonadas com potencial atrativo mesmo fora da área patrimonial configuram a barreira como "moderada". Edificações abandonadas com animais no próprio aeródromo são exemplos de barreira "muito fraca".</t>
  </si>
  <si>
    <t>Existe sistema (procedimento e registros) de reportes de situações afetas à segurança operacional no aeródromo? Esse sistema deve subsidiar o processo de identificação de perigos, e compreende reportes obrigatórios, voluntários e confidenciais.</t>
  </si>
  <si>
    <t>Os riscos decorrentes de obras e serviços de manutenção na área operacional são gerenciados de forma a garantir a segurança das operações e das pessoas envolvidas? Entende-se a barreira como muito fraca quando não há procedimento; fraca: realiza alguns procedimentos embora não tenha efetuado avaliação; moderada: avalia os riscos, define e adota procedimentos; forte: acompanha se os procedimentos estão sendo realizados; muito forte: avalia a efetividade dos procedimentos estabelecidos.</t>
  </si>
  <si>
    <t>O credenciamento considera que as pessoas que acessam a área operacional receberam orientação/instrução adequada às suas atividades na área operacional?
Caso não exista o procedimento de credenciamento, marcar a barreira como "Muito Fraca". Caso exista, avalie sua capacidade de atuação para prevenir eventos de incursão de pista, escolhendo a força que mais se adequa à sua avaliação.</t>
  </si>
  <si>
    <t>Existem procedimentos e registros (por exemplo, livro de ocorrências, fichas de verificação preenchidas) relacionados às atividades para a identificação de acesso indevido ou inadvertido à área operacional? Caso não exista o procedimento de vigilância, marcar a barreira como "Muito Fraca". Caso exista, avalie sua capacidade de atuação para prevenir eventos de incursão de pista, escolhendo a força que mais se adequa à sua avaliação.</t>
  </si>
  <si>
    <t>Para a entrada e saída na área protegida, se utilizam de procedimentos de comunicação pertinentes? Entende-se a barreira como muito fraca quando não foram definidos os procedimentos ou não existe rádio; fraca:rádio é utilizado sem procedimentos definidos; moderada: existem procedimentos definidos para entrada e saída na área protegida, mas não são aplicados de forma consistente; forte: são utilizados procedimentos de forma efetiva; muito forte: são utilizados procedimentos de forma efetiva, com utilização de apropriada fraseologia</t>
  </si>
  <si>
    <t>Existe procedimento de acompanhamento de peso de aeronaves para evitar a deterioração acelerada do pavimento? Entende-se a barreira como muito fraca quando não foram definidos os procedimentos e há patologias no pavimento ; moderada: existem procedimentos definidos, mas não tem como assegurar que não haverá aceleração na deterioração do pavimento; forte: são utilizados procedimentos de forma efetiva, sem acarretar aceleração na deterioração do pavimento. São exemplos de procedimentos relacionados a sobrecarga: restrição de frequência de aeronaves, restrição de peso, dentre outros. Em caso de avaliação considerando que o pavimento apresenta condições com margem de segurança para operações das aeronaves usuais em condições de decolagem com peso máximo, considerar a barreira como moderada.</t>
  </si>
  <si>
    <t>Há evidências da realização do monitoramento relacionado aos sistemas de pavimento, drenagem, auxílios visuais (sinalizações horizontal, luminosa e vertical), sistema elétrico, áreas verdes, cerca, fauna, FOD, equipamentos e veículos que acessam a área operacional? Entende-se a barreira como muito fraca quando não há evidências da execução do monitoramento. A barreira vai se tornando mais forte a medida que são utilizadas informações do monitoramento para ações necessárias (por exemplo, de manutenção). Ressalta-se que nesta barreira há a coleta de FOD e o seu tratamento se dará no item procedimento de controle de FOD.</t>
  </si>
  <si>
    <t>Procedimento de controle de FOD</t>
  </si>
  <si>
    <t>Existe procedimento para controle de FOD coletados, com registro de suas localizações, caracterizações e criticidade, bem como análise para mitigar os riscos de FOD? Entende-se a barreira como muito fraca quando não há evidências do controle de FOD. A barreira vai se tornando mais forte a medida que são utilizadas informações para identificação das causas de sua geração e seu efetivo controle.</t>
  </si>
  <si>
    <t>Existem procedimentos e registros de manutenção relacionados a pavimento, drenagem, auxílios visuais (sinalizações horizontal, luminosa e vertical), sistema elétrico, áreas verdes, cerca, equipamentos e veículos que acessam a área operacional? Entende-se a barreira como muito fraca quando não houver procedimento implementado para os diversos sistemas. A barreira vai se tornando mais forte a medida que são formalizados e executados procedimentos de manutenção nos diversos sistemas.</t>
  </si>
  <si>
    <t xml:space="preserve">Comitê de Segurança de Pista implementado.      </t>
  </si>
  <si>
    <t>Existe equipe ou grupo com envolvimento direto nas operações de pista, que aconselham ao operador do aeródromo sobre segurança de pista, destacando os potenciais problemas e recomendando estratégias de mitigação?
Referência: https://www.gov.br/anac/pt-br/assuntos/regulados/aerodromos/seguranca-operacional/runway-safety/runway-safety-team</t>
  </si>
  <si>
    <t xml:space="preserve">Existe procedimento de Runway Condition Code implantado e operacional?
Referência: https://www.gov.br/anac/pt-br/assuntos/regulados/aerodromos/seguranca-operacional/runway-safety/runway-condition-code-rwycc
A barreira será considerada muito fraca no aeródromo em que não se tenha o procedimento implementado. </t>
  </si>
  <si>
    <t>O operador realiza ações para interditar parcialmente ou totalmente o sistema de pistas e pátio de aeronaves na presença de situações críticas como: aeronave inoperante, condições climáticas adversas, patologias significativas de pista, presença de animais, etc.  Entende-se que o operador aeroportuário deve saber analisar as condições de segurança operacionais impeditivas para operações e providenciar sua divulgação.</t>
  </si>
  <si>
    <t>Existem obstáculos não-frangíveis na faixa de pista de pouso e decolagem que podem comprometer a segurança operacional das aeronaves que operam no aeródromo?</t>
  </si>
  <si>
    <t>Existe área livre de fim de pista sem obstáculos não-frangíveis, nivelada (sem sulcos, saliências, depressões ou outras variações de superfície) e com capacidade de suporte (ou sistema de desaceleração de aeronaves) destinada a reduzir o risco de danos às aeronaves que realizem o toque antes de alcançar a cabeceira (undershoot) ou que ultrapassem acidentalmente o fim da pista de pouso e decolagem (overrun)?</t>
  </si>
  <si>
    <t>Esc. Factor</t>
  </si>
  <si>
    <t>L</t>
  </si>
  <si>
    <t>K</t>
  </si>
  <si>
    <t>J</t>
  </si>
  <si>
    <t>Os gestores são atuantes no sentido de continuamente identificar e corrigir problemas de segurança e de promover uma cultura de segurança positiva?</t>
  </si>
  <si>
    <t>O gestor do aeródromo tem meios de garantir a disponibilidade de recursos necessária? (equipe orgânica, orçamento próprio)</t>
  </si>
  <si>
    <t>Procedimento implementado para identificação, monitoramento e controle de fauna dentro do sítio aeroportuário</t>
  </si>
  <si>
    <t>Procedimento implementado para identificação, monitoramento e controle de fauna fora do sítio aeroportuário</t>
  </si>
  <si>
    <t xml:space="preserve">O operador de aeródromo estabelece e implementa procedimentos de gerenciamento do risco da fauna específicos para o aeródromo e que sejam capazes de mitigar o risco de colisão entre aeronaves e a fauna? Por exemplo: identificação de espécies predominantes, acompanhamento quantitativo de populações e etc. </t>
  </si>
  <si>
    <t xml:space="preserve">O operador de aeródromo estabelece e implementa procedimentos de gerenciamento do risco da fauna específicos para o entorno do aeródromo e que sejam capazes de mitigar o risco de colisão entre aeronaves e a fauna? Por exemplo: identificação de espécies predominantes, surgimento de focos atrativos (como abatedouros e lixões) e acompanhamento quantitativo de populações nas proximidades do aeródromo, sobremaneira no alinhamento da PPD e etc. </t>
  </si>
  <si>
    <t>41a</t>
  </si>
  <si>
    <t>41b</t>
  </si>
  <si>
    <t>Ações de conscientização de comunidades próximas para mitigar a atração/proliferação de aves e animais terrestres</t>
  </si>
  <si>
    <t>São realizados programas/trabalhos de conscientização para populações próximas ao aeródromo, mitigando o risco de proliferação de aves e animais terrestres que possam afetar as operações aéreas?</t>
  </si>
  <si>
    <t>Ações de conscientização de comunidades próximas para mitigar a entrada de pessoas no aeródromo</t>
  </si>
  <si>
    <t>Em caso de aeródromos situados em áreas cujo entorno é habitado/urbanizado, o operador aeroportuário promove algum tipo de ação de conscientização dos habitantes sobre os riscos e consequências do acesso indevido à área operacional do aeródromo?</t>
  </si>
  <si>
    <t>Competência dos recursos humanos que acessam a área operacional</t>
  </si>
  <si>
    <t>Competência dos recursos humanos que trabalhem com fauna</t>
  </si>
  <si>
    <t xml:space="preserve">As pessoas com acesso à área operacional possuem competência (entendida como sendo o conjunto de conhecimentos, habilidades e atitudes) necessária ao desempenho de suas funções visando mitigar riscos de ocorrências de eventos de segurança operacional?
A força da barreira aumenta na medida em que o operador implementa ações de capacitação buscando desenvolver estas competências (por exemplo implementando treinamentos do PISOA, briefings ou treinamentos em serviço) e as atitudes do pessoal operacional refletem uma adequada consciência situacional. </t>
  </si>
  <si>
    <t xml:space="preserve">As pessoas ligadas a avaliação de risco de fauna possuem competência (entendida como sendo o conjunto de conhecimentos, habilidades e atitudes) necessária ao desempenho de suas funções?
Entende-se que a barreira é muito fraca quando não há recursos humanos tratando riscos de fauna e a escala aumenta à medida que se verifica que o pessoal envolvido com fauna tem domínio quanto a suas atribuições. </t>
  </si>
  <si>
    <t>Competência dos gestores quanto a eventos de segurança operacional</t>
  </si>
  <si>
    <t>A faixa preparada está regular e sem declividade excessiva em relação a superfície do pavimento da pista de pouso e decolagem (sem sulcos, saliências, depressões ou outras variações de superfície)? Entende-se que a superfície deve possuir capacidade de suporte e não apresentar obstáculos não-frangíveis.</t>
  </si>
  <si>
    <t xml:space="preserve">O(s) responsável(is) pela segurança operacional do aeródromo possuem familiaridade com o AIS, sabem como realizar uma Solicitação de Divulgação de Informação Aeronaútica - SDIA ao órgão publicador e possui(em) procedimento objetivando manter as publicações sempre atualizadas?
Caso esse procedimento não exista, marcar a barreira como "Muito Fraca". Caso exista, avalie seu uso e sua eficácia como barreira para prevenir eventos de segurança operacional, escolhendo a força que mais se adequa à sua avaliação.
</t>
  </si>
  <si>
    <t>Há procedimento para monitoramento da funcionalidade do pavimento (por exemplo, medição do índice de serventia, coeficiente de atrito, macrotextura, IRI, desemborrachamento, quando aplicável)?
Entende-se a barreira como muito fraca quando não houver procedimento implementado. A barreira vai se tornando mais forte à medida que são formalizados e executados procedimentos de monitoramento da funcionalidade. A barreira é considerada muito forte quando tiver um SGPA (Sistema de Gerenciamento de Pavimentos Aeroportuários) modelado, implementado e efetivo.</t>
  </si>
  <si>
    <t>Há procedimento para gerenciar a condição geral do pavimento, visando mitigar riscos de patologias futuras, por meio de avaliação estrutural? Entende-se a barreira como muito fraca quando não houver procedimento implementado (independente da obrigatoriedade das avaliações). A barreira vai se tornando mais forte a medida que são executados procedimentos de avaliação da estrutura do pavimento. A barreira é considerada muito forte quando tiver um SGPA (Sistema de Gerenciamento de Pavimentos Aeroportuários) modelado, implementado e efetivo.</t>
  </si>
  <si>
    <t>48a</t>
  </si>
  <si>
    <t>48b</t>
  </si>
  <si>
    <t>49a</t>
  </si>
  <si>
    <t>49b</t>
  </si>
  <si>
    <t>Existência de infraestrutura e recursos humanos  adequados para o SESCINC</t>
  </si>
  <si>
    <t>O Serviço de Prevenção, Salvamento e Combate à Incêndio disponibilizado apresenta infraestrutura e recursos humanos suficientes para atendimento às necessidades da aeronave crítica que opera ou que se intenciona operar no aeródromo (já considerando a previsão de operação com categoria reduzida)? Entende-se que a CAT adequada é um dos fatores para determinação da força da barreira.</t>
  </si>
  <si>
    <t>O aeródromo possui Plano de Emergência em Aeródromo (PLEM)? Considera-se "muito fraco" caso não haja PLEM, "fraco" se o plano estiver desatualizado, "moderado" caso o plano esteja aprovado pela ANAC, mas não haja evidência de sua implementação.  Considera-se a barreira "forte" quando o pessoal chave demonstra familiaridade com o documento e há coordenação com outras organizações, e "muito forte" quando o plano é revisado e testado para garantir que esteja atualizado.</t>
  </si>
  <si>
    <t>O aeródromo possui Plano de Contraincêndio de Aeródromo (PCINC)? Considera-se "muito fraco" caso não haja PCINC, "fraco" se o plano estiver desatualizado, "moderado" caso o plano esteja aprovado pela ANAC, mas não haja evidência de sua implementação. Considera-se a barreira "forte" quando o pessoal chave demonstra familiaridade com o documento e há coordenação com outras organizações, e "muito forte" quando o plano é revisado e testado para garantir que esteja atualizado.</t>
  </si>
  <si>
    <t>Processos de gerenciamento da segurança operacional  implementados (gerenciamento de risco, garantia da segurança operacional, auditorias, etc.)</t>
  </si>
  <si>
    <t>Processos de gerenciamento da segurança operacional implementados</t>
  </si>
  <si>
    <t xml:space="preserve">Há processos de gerenciamento de segurança operacional com o foco na segurança operacional do aeródromo (gerenciamento de risco, garantia da segurança operacional, auditorias, etc.)? Caso não tenham sido definidos processos para gerenciar a segurança, considerar  "Negativo". Avaliar como "positivo" quando o operador implementar medidas mitigadoras a partir de seus processos de gerenciamento da segurança. </t>
  </si>
  <si>
    <t xml:space="preserve">As mudanças, principalmente aquelas com impacto à segurança operacional, são realizadas de maneira planejada visando a melhoria contínua? </t>
  </si>
  <si>
    <t xml:space="preserve">Os gestores possuem competência (entendida como sendo o conjunto de conhecimentos, habilidades e atitudes) para analisar e propor medidas mitigadoras para ocorrências de segurança operacional?
Entende-se que a barreira é muito fraca quando o gestor desconhece os principais conceitos relacionados à operação, aos riscos do aeródromo (exemplos: área protegida, faixa preparada, faixa de pista) e ao gerenciamento da segurança operacional (exemplos: SGSO). À medida que o gestor tem conhecimento e toma ações no sentido de implementar as principais barreiras e procedimentos relacionados a mitigação dos eventos de segurança operacional, a avaliação da barreira aumenta na escala. 
</t>
  </si>
  <si>
    <r>
      <t>Proteção da área operacional (cercamento)</t>
    </r>
    <r>
      <rPr>
        <vertAlign val="superscript"/>
        <sz val="11"/>
        <color theme="1"/>
        <rFont val="Calibri"/>
        <family val="2"/>
        <scheme val="minor"/>
      </rPr>
      <t>3a</t>
    </r>
  </si>
  <si>
    <r>
      <t>Horizontal</t>
    </r>
    <r>
      <rPr>
        <vertAlign val="superscript"/>
        <sz val="11"/>
        <color theme="1"/>
        <rFont val="Calibri"/>
        <family val="2"/>
        <scheme val="minor"/>
      </rPr>
      <t>5a</t>
    </r>
  </si>
  <si>
    <r>
      <t>Luminosa</t>
    </r>
    <r>
      <rPr>
        <vertAlign val="superscript"/>
        <sz val="11"/>
        <color theme="1"/>
        <rFont val="Calibri"/>
        <family val="2"/>
        <scheme val="minor"/>
      </rPr>
      <t>6a</t>
    </r>
  </si>
  <si>
    <r>
      <t>Reportes</t>
    </r>
    <r>
      <rPr>
        <vertAlign val="superscript"/>
        <sz val="11"/>
        <color theme="1"/>
        <rFont val="Calibri"/>
        <family val="2"/>
        <scheme val="minor"/>
      </rPr>
      <t>27</t>
    </r>
  </si>
  <si>
    <r>
      <t>Informações Aeronáuticas</t>
    </r>
    <r>
      <rPr>
        <vertAlign val="superscript"/>
        <sz val="11"/>
        <color theme="1"/>
        <rFont val="Calibri"/>
        <family val="2"/>
        <scheme val="minor"/>
      </rPr>
      <t>28</t>
    </r>
  </si>
  <si>
    <r>
      <t>Procedimentos para obras e serviços de manutenção</t>
    </r>
    <r>
      <rPr>
        <vertAlign val="superscript"/>
        <sz val="11"/>
        <color theme="1"/>
        <rFont val="Calibri"/>
        <family val="2"/>
        <scheme val="minor"/>
      </rPr>
      <t>29</t>
    </r>
  </si>
  <si>
    <r>
      <t>Credenciamento</t>
    </r>
    <r>
      <rPr>
        <vertAlign val="superscript"/>
        <sz val="11"/>
        <color theme="1"/>
        <rFont val="Calibri"/>
        <family val="2"/>
        <scheme val="minor"/>
      </rPr>
      <t>30</t>
    </r>
  </si>
  <si>
    <r>
      <t>Procedimentos de manutenção</t>
    </r>
    <r>
      <rPr>
        <vertAlign val="superscript"/>
        <sz val="11"/>
        <color theme="1"/>
        <rFont val="Calibri"/>
        <family val="2"/>
        <scheme val="minor"/>
      </rPr>
      <t>36</t>
    </r>
  </si>
  <si>
    <r>
      <t>Vigilância da área operacional</t>
    </r>
    <r>
      <rPr>
        <vertAlign val="superscript"/>
        <sz val="11"/>
        <color theme="1"/>
        <rFont val="Calibri"/>
        <family val="2"/>
        <scheme val="minor"/>
      </rPr>
      <t>31</t>
    </r>
  </si>
  <si>
    <r>
      <t>Comunicação adequada</t>
    </r>
    <r>
      <rPr>
        <vertAlign val="superscript"/>
        <sz val="11"/>
        <color theme="1"/>
        <rFont val="Calibri"/>
        <family val="2"/>
        <scheme val="minor"/>
      </rPr>
      <t>32</t>
    </r>
  </si>
  <si>
    <r>
      <t>Geral para todos que acessam a área operacional</t>
    </r>
    <r>
      <rPr>
        <vertAlign val="superscript"/>
        <sz val="11"/>
        <color theme="1"/>
        <rFont val="Calibri"/>
        <family val="2"/>
        <scheme val="minor"/>
      </rPr>
      <t>44</t>
    </r>
  </si>
  <si>
    <r>
      <t>Conscientização para o entorno</t>
    </r>
    <r>
      <rPr>
        <vertAlign val="superscript"/>
        <sz val="11"/>
        <color theme="1"/>
        <rFont val="Calibri"/>
        <family val="2"/>
        <scheme val="minor"/>
      </rPr>
      <t>43</t>
    </r>
  </si>
  <si>
    <r>
      <t>Faixa de Pista Livre de Obstáculos</t>
    </r>
    <r>
      <rPr>
        <vertAlign val="superscript"/>
        <sz val="11"/>
        <color theme="1"/>
        <rFont val="Calibri"/>
        <family val="2"/>
        <scheme val="minor"/>
      </rPr>
      <t>47</t>
    </r>
  </si>
  <si>
    <r>
      <t>Faixa Preparada Nivelada e com Capacidade de Suporte</t>
    </r>
    <r>
      <rPr>
        <vertAlign val="superscript"/>
        <sz val="11"/>
        <color theme="1"/>
        <rFont val="Calibri"/>
        <family val="2"/>
        <scheme val="minor"/>
      </rPr>
      <t>48a</t>
    </r>
  </si>
  <si>
    <r>
      <t>RESA/EMAS</t>
    </r>
    <r>
      <rPr>
        <vertAlign val="superscript"/>
        <sz val="11"/>
        <color theme="1"/>
        <rFont val="Calibri"/>
        <family val="2"/>
        <scheme val="minor"/>
      </rPr>
      <t>48b</t>
    </r>
  </si>
  <si>
    <r>
      <t>SESCINC</t>
    </r>
    <r>
      <rPr>
        <vertAlign val="superscript"/>
        <sz val="11"/>
        <color theme="1"/>
        <rFont val="Calibri"/>
        <family val="2"/>
        <scheme val="minor"/>
      </rPr>
      <t>49a</t>
    </r>
  </si>
  <si>
    <r>
      <t>PCINC</t>
    </r>
    <r>
      <rPr>
        <vertAlign val="superscript"/>
        <sz val="11"/>
        <color theme="1"/>
        <rFont val="Calibri"/>
        <family val="2"/>
        <scheme val="minor"/>
      </rPr>
      <t>49b</t>
    </r>
  </si>
  <si>
    <r>
      <t>PLEM</t>
    </r>
    <r>
      <rPr>
        <vertAlign val="superscript"/>
        <sz val="11"/>
        <color theme="1"/>
        <rFont val="Calibri"/>
        <family val="2"/>
        <scheme val="minor"/>
      </rPr>
      <t>50</t>
    </r>
  </si>
  <si>
    <r>
      <t>Ausência de patologias</t>
    </r>
    <r>
      <rPr>
        <vertAlign val="superscript"/>
        <sz val="11"/>
        <color theme="1"/>
        <rFont val="Calibri"/>
        <family val="2"/>
        <scheme val="minor"/>
      </rPr>
      <t>10</t>
    </r>
  </si>
  <si>
    <r>
      <t>Ausência de contaminantes (principalmente borracha)</t>
    </r>
    <r>
      <rPr>
        <vertAlign val="superscript"/>
        <sz val="11"/>
        <color theme="1"/>
        <rFont val="Calibri"/>
        <family val="2"/>
        <scheme val="minor"/>
      </rPr>
      <t>11</t>
    </r>
  </si>
  <si>
    <r>
      <t>Capacidade de drenagem do pavimento</t>
    </r>
    <r>
      <rPr>
        <vertAlign val="superscript"/>
        <sz val="11"/>
        <color theme="1"/>
        <rFont val="Calibri"/>
        <family val="2"/>
        <scheme val="minor"/>
      </rPr>
      <t>12</t>
    </r>
  </si>
  <si>
    <r>
      <t>Largura da PPD</t>
    </r>
    <r>
      <rPr>
        <vertAlign val="superscript"/>
        <sz val="11"/>
        <color theme="1"/>
        <rFont val="Calibri"/>
        <family val="2"/>
        <scheme val="minor"/>
      </rPr>
      <t>13</t>
    </r>
  </si>
  <si>
    <r>
      <t>Comprimento da PPD</t>
    </r>
    <r>
      <rPr>
        <vertAlign val="superscript"/>
        <sz val="11"/>
        <color theme="1"/>
        <rFont val="Calibri"/>
        <family val="2"/>
        <scheme val="minor"/>
      </rPr>
      <t>14</t>
    </r>
  </si>
  <si>
    <r>
      <t>Largura do acostamento</t>
    </r>
    <r>
      <rPr>
        <vertAlign val="superscript"/>
        <sz val="11"/>
        <color theme="1"/>
        <rFont val="Calibri"/>
        <family val="2"/>
        <scheme val="minor"/>
      </rPr>
      <t>15</t>
    </r>
  </si>
  <si>
    <r>
      <t>Horizontal</t>
    </r>
    <r>
      <rPr>
        <vertAlign val="superscript"/>
        <sz val="11"/>
        <color theme="1"/>
        <rFont val="Calibri"/>
        <family val="2"/>
        <scheme val="minor"/>
      </rPr>
      <t>5b</t>
    </r>
  </si>
  <si>
    <r>
      <t>Luminosa</t>
    </r>
    <r>
      <rPr>
        <vertAlign val="superscript"/>
        <sz val="11"/>
        <color theme="1"/>
        <rFont val="Calibri"/>
        <family val="2"/>
        <scheme val="minor"/>
      </rPr>
      <t>6b</t>
    </r>
  </si>
  <si>
    <r>
      <t>Estação Meteorológica de Superfície</t>
    </r>
    <r>
      <rPr>
        <vertAlign val="superscript"/>
        <sz val="11"/>
        <color theme="1"/>
        <rFont val="Calibri"/>
        <family val="2"/>
        <scheme val="minor"/>
      </rPr>
      <t>17</t>
    </r>
  </si>
  <si>
    <r>
      <t>Sobrecarga</t>
    </r>
    <r>
      <rPr>
        <vertAlign val="superscript"/>
        <sz val="11"/>
        <color theme="1"/>
        <rFont val="Calibri"/>
        <family val="2"/>
        <scheme val="minor"/>
      </rPr>
      <t>33</t>
    </r>
  </si>
  <si>
    <r>
      <t>Procedimentos de monitoramento</t>
    </r>
    <r>
      <rPr>
        <vertAlign val="superscript"/>
        <sz val="11"/>
        <color theme="1"/>
        <rFont val="Calibri"/>
        <family val="2"/>
        <scheme val="minor"/>
      </rPr>
      <t>34</t>
    </r>
  </si>
  <si>
    <r>
      <t>Avaliação funcional (PCI)</t>
    </r>
    <r>
      <rPr>
        <vertAlign val="superscript"/>
        <sz val="11"/>
        <color theme="1"/>
        <rFont val="Calibri"/>
        <family val="2"/>
        <scheme val="minor"/>
      </rPr>
      <t>39a</t>
    </r>
  </si>
  <si>
    <r>
      <t>Avaliação estrutural</t>
    </r>
    <r>
      <rPr>
        <vertAlign val="superscript"/>
        <sz val="11"/>
        <color theme="1"/>
        <rFont val="Calibri"/>
        <family val="2"/>
        <scheme val="minor"/>
      </rPr>
      <t>39b</t>
    </r>
  </si>
  <si>
    <r>
      <t>Suspensão de operações</t>
    </r>
    <r>
      <rPr>
        <vertAlign val="superscript"/>
        <sz val="11"/>
        <color theme="1"/>
        <rFont val="Calibri"/>
        <family val="2"/>
        <scheme val="minor"/>
      </rPr>
      <t>40</t>
    </r>
  </si>
  <si>
    <r>
      <t>Couro de jacaré/panelas</t>
    </r>
    <r>
      <rPr>
        <vertAlign val="superscript"/>
        <sz val="11"/>
        <color theme="1"/>
        <rFont val="Calibri"/>
        <family val="2"/>
        <scheme val="minor"/>
      </rPr>
      <t>18a</t>
    </r>
  </si>
  <si>
    <r>
      <t>Trincas e fissuras orientadas</t>
    </r>
    <r>
      <rPr>
        <vertAlign val="superscript"/>
        <sz val="11"/>
        <color theme="1"/>
        <rFont val="Calibri"/>
        <family val="2"/>
        <scheme val="minor"/>
      </rPr>
      <t>18b</t>
    </r>
  </si>
  <si>
    <r>
      <t>Desgaste superficial</t>
    </r>
    <r>
      <rPr>
        <vertAlign val="superscript"/>
        <sz val="11"/>
        <color theme="1"/>
        <rFont val="Calibri"/>
        <family val="2"/>
        <scheme val="minor"/>
      </rPr>
      <t>18c</t>
    </r>
  </si>
  <si>
    <r>
      <t>Esborcinamento</t>
    </r>
    <r>
      <rPr>
        <vertAlign val="superscript"/>
        <sz val="11"/>
        <color theme="1"/>
        <rFont val="Calibri"/>
        <family val="2"/>
        <scheme val="minor"/>
      </rPr>
      <t>19a</t>
    </r>
  </si>
  <si>
    <r>
      <t>Couro de jacaré/panelas</t>
    </r>
    <r>
      <rPr>
        <vertAlign val="superscript"/>
        <sz val="11"/>
        <color theme="1"/>
        <rFont val="Calibri"/>
        <family val="2"/>
        <scheme val="minor"/>
      </rPr>
      <t>20a</t>
    </r>
  </si>
  <si>
    <r>
      <t>Trincas e fissuras orientadas</t>
    </r>
    <r>
      <rPr>
        <vertAlign val="superscript"/>
        <sz val="11"/>
        <color theme="1"/>
        <rFont val="Calibri"/>
        <family val="2"/>
        <scheme val="minor"/>
      </rPr>
      <t>20b</t>
    </r>
  </si>
  <si>
    <r>
      <t>Desgaste superficial</t>
    </r>
    <r>
      <rPr>
        <vertAlign val="superscript"/>
        <sz val="11"/>
        <color theme="1"/>
        <rFont val="Calibri"/>
        <family val="2"/>
        <scheme val="minor"/>
      </rPr>
      <t>20c</t>
    </r>
  </si>
  <si>
    <r>
      <t>Esborcinamento</t>
    </r>
    <r>
      <rPr>
        <vertAlign val="superscript"/>
        <sz val="11"/>
        <color theme="1"/>
        <rFont val="Calibri"/>
        <family val="2"/>
        <scheme val="minor"/>
      </rPr>
      <t>21a</t>
    </r>
  </si>
  <si>
    <r>
      <t>Couro de jacaré/panelas</t>
    </r>
    <r>
      <rPr>
        <vertAlign val="superscript"/>
        <sz val="11"/>
        <color theme="1"/>
        <rFont val="Calibri"/>
        <family val="2"/>
        <scheme val="minor"/>
      </rPr>
      <t>22a</t>
    </r>
  </si>
  <si>
    <r>
      <t>Trincas e fissuras orientadas</t>
    </r>
    <r>
      <rPr>
        <vertAlign val="superscript"/>
        <sz val="11"/>
        <color theme="1"/>
        <rFont val="Calibri"/>
        <family val="2"/>
        <scheme val="minor"/>
      </rPr>
      <t>22b</t>
    </r>
  </si>
  <si>
    <r>
      <t>Desgaste superficial</t>
    </r>
    <r>
      <rPr>
        <vertAlign val="superscript"/>
        <sz val="11"/>
        <color theme="1"/>
        <rFont val="Calibri"/>
        <family val="2"/>
        <scheme val="minor"/>
      </rPr>
      <t>22c</t>
    </r>
  </si>
  <si>
    <r>
      <t>Esborcinamento</t>
    </r>
    <r>
      <rPr>
        <vertAlign val="superscript"/>
        <sz val="11"/>
        <color theme="1"/>
        <rFont val="Calibri"/>
        <family val="2"/>
        <scheme val="minor"/>
      </rPr>
      <t>23a</t>
    </r>
  </si>
  <si>
    <r>
      <t>Couro de jacaré/panelas</t>
    </r>
    <r>
      <rPr>
        <vertAlign val="superscript"/>
        <sz val="11"/>
        <color theme="1"/>
        <rFont val="Calibri"/>
        <family val="2"/>
        <scheme val="minor"/>
      </rPr>
      <t>24a</t>
    </r>
  </si>
  <si>
    <r>
      <t>Trincas e fissuras orientadas</t>
    </r>
    <r>
      <rPr>
        <vertAlign val="superscript"/>
        <sz val="11"/>
        <color theme="1"/>
        <rFont val="Calibri"/>
        <family val="2"/>
        <scheme val="minor"/>
      </rPr>
      <t>24b</t>
    </r>
  </si>
  <si>
    <r>
      <t>Desgaste superficial</t>
    </r>
    <r>
      <rPr>
        <vertAlign val="superscript"/>
        <sz val="11"/>
        <color theme="1"/>
        <rFont val="Calibri"/>
        <family val="2"/>
        <scheme val="minor"/>
      </rPr>
      <t>24c</t>
    </r>
  </si>
  <si>
    <r>
      <t xml:space="preserve">Procedimentos de monitoramento </t>
    </r>
    <r>
      <rPr>
        <vertAlign val="superscript"/>
        <sz val="11"/>
        <color theme="1"/>
        <rFont val="Calibri"/>
        <family val="2"/>
        <scheme val="minor"/>
      </rPr>
      <t>34</t>
    </r>
  </si>
  <si>
    <r>
      <t>Controle de FOD</t>
    </r>
    <r>
      <rPr>
        <vertAlign val="superscript"/>
        <sz val="11"/>
        <color theme="1"/>
        <rFont val="Calibri"/>
        <family val="2"/>
        <scheme val="minor"/>
      </rPr>
      <t>35</t>
    </r>
  </si>
  <si>
    <r>
      <t>Avaliação funcional do pavimento</t>
    </r>
    <r>
      <rPr>
        <vertAlign val="superscript"/>
        <sz val="11"/>
        <color theme="1"/>
        <rFont val="Calibri"/>
        <family val="2"/>
        <scheme val="minor"/>
      </rPr>
      <t>39a</t>
    </r>
  </si>
  <si>
    <r>
      <t>Ações de conscientização</t>
    </r>
    <r>
      <rPr>
        <vertAlign val="superscript"/>
        <sz val="11"/>
        <color theme="1"/>
        <rFont val="Calibri"/>
        <family val="2"/>
        <scheme val="minor"/>
      </rPr>
      <t>42</t>
    </r>
  </si>
  <si>
    <r>
      <t>Geral para todos envolvidos com fauna</t>
    </r>
    <r>
      <rPr>
        <vertAlign val="superscript"/>
        <sz val="11"/>
        <color theme="1"/>
        <rFont val="Calibri"/>
        <family val="2"/>
        <scheme val="minor"/>
      </rPr>
      <t>45</t>
    </r>
  </si>
  <si>
    <r>
      <t>Proteção da área operacional (cercamento)</t>
    </r>
    <r>
      <rPr>
        <vertAlign val="superscript"/>
        <sz val="11"/>
        <color theme="1"/>
        <rFont val="Calibri"/>
        <family val="2"/>
        <scheme val="minor"/>
      </rPr>
      <t>3b</t>
    </r>
  </si>
  <si>
    <t>Inexistem lagoas ou cursos d'água na área de influência do aeródromo? Caso existam, há adequado tratamento e mitigação quanto à atração de aves ou animais terrestres? Entenda-se muito fraca como área alagada de forma permanente dentro da área operacional; fraca, área alagada de forma sazonal dentro da área operacional ou permanente no entorno do aeródromo, moderada - área alagada de forma sazonal no entorno do aeródromo;  forte - ausência de áreas alagadas permantentes ou sazonais dentro do aeródromo e sua área de influência.</t>
  </si>
  <si>
    <r>
      <rPr>
        <i/>
        <sz val="9"/>
        <color theme="1"/>
        <rFont val="Calibri"/>
        <family val="2"/>
        <scheme val="minor"/>
      </rPr>
      <t>Escalation Factors</t>
    </r>
    <r>
      <rPr>
        <sz val="9"/>
        <color theme="1"/>
        <rFont val="Calibri"/>
        <family val="2"/>
        <scheme val="minor"/>
      </rPr>
      <t xml:space="preserve"> são fatores que podem degradar a força das barreiras anteriormente avaliadas. Para as questões ao lado, avaliar o impacto estimado à segurança operacional de cada item com relação à estrutura organizacional do aeródromo e seu funcionamento.</t>
    </r>
  </si>
  <si>
    <t>Aeródromo: _______________________________________________________________________________________</t>
  </si>
  <si>
    <r>
      <t>Pavimento rígido de pátios de estacionamento de aeronaves - ausência de trincas e fissuras orientadas ou desnível entre placas de concreto [</t>
    </r>
    <r>
      <rPr>
        <i/>
        <sz val="10"/>
        <color rgb="FF000000"/>
        <rFont val="Calibri"/>
        <family val="2"/>
        <scheme val="minor"/>
      </rPr>
      <t>Não Aplicável se os pátios considerados possuírem pavimento tipo Flexível</t>
    </r>
    <r>
      <rPr>
        <sz val="10"/>
        <color rgb="FF000000"/>
        <rFont val="Calibri"/>
        <family val="2"/>
        <scheme val="minor"/>
      </rPr>
      <t>]</t>
    </r>
  </si>
  <si>
    <r>
      <t>Pavimento rígido da pistas de táxi - ausência de trincas e fissuras orientadas ou desnível entre placas de concreto [</t>
    </r>
    <r>
      <rPr>
        <i/>
        <sz val="10"/>
        <color rgb="FF000000"/>
        <rFont val="Calibri"/>
        <family val="2"/>
        <scheme val="minor"/>
      </rPr>
      <t>Não Aplicável se as pistas de táxi consideradas possuírem pavimento tipo Flexível</t>
    </r>
    <r>
      <rPr>
        <sz val="10"/>
        <color rgb="FF000000"/>
        <rFont val="Calibri"/>
        <family val="2"/>
        <scheme val="minor"/>
      </rPr>
      <t>]</t>
    </r>
  </si>
  <si>
    <t>Procedimento de controle de FOD implementado</t>
  </si>
  <si>
    <t>Ferramenta de Diagnóstico para Gerenciamento de Risco de Aeródromos</t>
  </si>
  <si>
    <r>
      <t>Comitê de Segurança de Pista</t>
    </r>
    <r>
      <rPr>
        <vertAlign val="superscript"/>
        <sz val="11"/>
        <color theme="1"/>
        <rFont val="Calibri"/>
        <family val="2"/>
        <scheme val="minor"/>
      </rPr>
      <t>37</t>
    </r>
  </si>
  <si>
    <r>
      <t>Gestores capacitados</t>
    </r>
    <r>
      <rPr>
        <vertAlign val="superscript"/>
        <sz val="11"/>
        <color theme="1"/>
        <rFont val="Calibri"/>
        <family val="2"/>
        <scheme val="minor"/>
      </rPr>
      <t>46</t>
    </r>
  </si>
  <si>
    <r>
      <t>Auxílios a navegação</t>
    </r>
    <r>
      <rPr>
        <vertAlign val="superscript"/>
        <sz val="11"/>
        <color theme="1"/>
        <rFont val="Calibri"/>
        <family val="2"/>
        <scheme val="minor"/>
      </rPr>
      <t>16</t>
    </r>
  </si>
  <si>
    <r>
      <t>Suspensão das operações</t>
    </r>
    <r>
      <rPr>
        <vertAlign val="superscript"/>
        <sz val="11"/>
        <color theme="1"/>
        <rFont val="Calibri"/>
        <family val="2"/>
        <scheme val="minor"/>
      </rPr>
      <t>40</t>
    </r>
  </si>
  <si>
    <t>Pavimento rígido em vias de acesso</t>
  </si>
  <si>
    <r>
      <t>Trincas, fissuras ou desnível</t>
    </r>
    <r>
      <rPr>
        <vertAlign val="superscript"/>
        <sz val="11"/>
        <color theme="1"/>
        <rFont val="Calibri"/>
        <family val="2"/>
        <scheme val="minor"/>
      </rPr>
      <t>23b</t>
    </r>
  </si>
  <si>
    <r>
      <t>Trincas, fissuras ou desnível</t>
    </r>
    <r>
      <rPr>
        <vertAlign val="superscript"/>
        <sz val="11"/>
        <color theme="1"/>
        <rFont val="Calibri"/>
        <family val="2"/>
        <scheme val="minor"/>
      </rPr>
      <t>21b</t>
    </r>
  </si>
  <si>
    <r>
      <t>Trincas, fissuras ou desnível</t>
    </r>
    <r>
      <rPr>
        <vertAlign val="superscript"/>
        <sz val="11"/>
        <color theme="1"/>
        <rFont val="Calibri"/>
        <family val="2"/>
        <scheme val="minor"/>
      </rPr>
      <t>19b</t>
    </r>
  </si>
  <si>
    <r>
      <t>Esborcinamento, trincas, fissuras ou desnível</t>
    </r>
    <r>
      <rPr>
        <vertAlign val="superscript"/>
        <sz val="11"/>
        <color theme="1"/>
        <rFont val="Calibri"/>
        <family val="2"/>
        <scheme val="minor"/>
      </rPr>
      <t>25</t>
    </r>
  </si>
  <si>
    <r>
      <t>Manutenção de áreas verdes</t>
    </r>
    <r>
      <rPr>
        <vertAlign val="superscript"/>
        <sz val="11"/>
        <color theme="1"/>
        <rFont val="Calibri"/>
        <family val="2"/>
        <scheme val="minor"/>
      </rPr>
      <t>26a</t>
    </r>
  </si>
  <si>
    <r>
      <t>Drenagem</t>
    </r>
    <r>
      <rPr>
        <vertAlign val="superscript"/>
        <sz val="11"/>
        <color theme="1"/>
        <rFont val="Calibri"/>
        <family val="2"/>
        <scheme val="minor"/>
      </rPr>
      <t>26b</t>
    </r>
  </si>
  <si>
    <r>
      <t>Áreas alagadas</t>
    </r>
    <r>
      <rPr>
        <vertAlign val="superscript"/>
        <sz val="11"/>
        <color theme="1"/>
        <rFont val="Calibri"/>
        <family val="2"/>
        <scheme val="minor"/>
      </rPr>
      <t>26c</t>
    </r>
  </si>
  <si>
    <r>
      <t>Áreas edificadas não controladas</t>
    </r>
    <r>
      <rPr>
        <vertAlign val="superscript"/>
        <sz val="11"/>
        <color theme="1"/>
        <rFont val="Calibri"/>
        <family val="2"/>
        <scheme val="minor"/>
      </rPr>
      <t>26d</t>
    </r>
  </si>
  <si>
    <r>
      <t>Monitoramento e controle de fauna dentro do sítio aeroportuário</t>
    </r>
    <r>
      <rPr>
        <vertAlign val="superscript"/>
        <sz val="11"/>
        <color theme="1"/>
        <rFont val="Calibri"/>
        <family val="2"/>
        <scheme val="minor"/>
      </rPr>
      <t>41a</t>
    </r>
  </si>
  <si>
    <r>
      <t>Monitoramento e controle de fauna fora do sítio aeroportuário</t>
    </r>
    <r>
      <rPr>
        <vertAlign val="superscript"/>
        <sz val="11"/>
        <color theme="1"/>
        <rFont val="Calibri"/>
        <family val="2"/>
        <scheme val="minor"/>
      </rPr>
      <t>41b</t>
    </r>
  </si>
  <si>
    <t>Nos casos de avaliação em Processo Conjunto de Gerenciamento de Risco e Garantia da Segurança Operacional, enviar para:</t>
  </si>
  <si>
    <t>Visita Técnica (VT)</t>
  </si>
  <si>
    <t>Senha: BowTie</t>
  </si>
  <si>
    <t>Nome do Aeródromo</t>
  </si>
  <si>
    <t>Indicador ICAO</t>
  </si>
  <si>
    <t>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</si>
</sst>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b/>
      <sz val="11"/>
      <color theme="1"/>
      <name val="Calibri"/>
      <family val="2"/>
      <scheme val="minor"/>
    </font>
    <font>
      <sz val="11"/>
      <color theme="1"/>
      <name val="Webdings"/>
      <family val="1"/>
      <charset val="2"/>
    </font>
    <font>
      <b/>
      <u/>
      <sz val="11"/>
      <color theme="1"/>
      <name val="Calibri"/>
      <family val="2"/>
      <scheme val="minor"/>
    </font>
    <font>
      <b/>
      <sz val="18"/>
      <color theme="1"/>
      <name val="Calibri"/>
      <family val="2"/>
      <scheme val="minor"/>
    </font>
    <font>
      <sz val="10"/>
      <color theme="1"/>
      <name val="Calibri"/>
      <family val="2"/>
      <scheme val="minor"/>
    </font>
    <font>
      <vertAlign val="superscript"/>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sz val="11"/>
      <name val="Calibri"/>
      <family val="2"/>
      <scheme val="minor"/>
    </font>
    <font>
      <sz val="10"/>
      <name val="Calibri"/>
      <family val="2"/>
      <scheme val="minor"/>
    </font>
    <font>
      <sz val="11"/>
      <color theme="1"/>
      <name val="Calibri"/>
      <family val="2"/>
      <scheme val="minor"/>
    </font>
    <font>
      <sz val="8"/>
      <color theme="1"/>
      <name val="Calibri"/>
      <family val="2"/>
      <scheme val="minor"/>
    </font>
    <font>
      <sz val="9"/>
      <name val="Calibri"/>
      <family val="2"/>
      <scheme val="minor"/>
    </font>
    <font>
      <sz val="6"/>
      <name val="Calibri"/>
      <family val="2"/>
      <scheme val="minor"/>
    </font>
    <font>
      <sz val="6"/>
      <color theme="1"/>
      <name val="Calibri"/>
      <family val="2"/>
      <scheme val="minor"/>
    </font>
    <font>
      <i/>
      <sz val="10"/>
      <color theme="1"/>
      <name val="Calibri"/>
      <family val="2"/>
      <scheme val="minor"/>
    </font>
    <font>
      <i/>
      <sz val="9"/>
      <color theme="1"/>
      <name val="Calibri"/>
      <family val="2"/>
      <scheme val="minor"/>
    </font>
    <font>
      <sz val="16"/>
      <color theme="1"/>
      <name val="Calibri"/>
      <family val="2"/>
      <scheme val="minor"/>
    </font>
    <font>
      <sz val="14"/>
      <color theme="1"/>
      <name val="Calibri"/>
      <family val="2"/>
      <scheme val="minor"/>
    </font>
    <font>
      <sz val="8"/>
      <name val="Calibri"/>
      <family val="2"/>
      <scheme val="minor"/>
    </font>
    <font>
      <b/>
      <sz val="10"/>
      <color theme="1"/>
      <name val="Calibri"/>
      <family val="2"/>
      <scheme val="minor"/>
    </font>
    <font>
      <b/>
      <sz val="14"/>
      <color theme="1"/>
      <name val="Calibri"/>
      <family val="2"/>
      <scheme val="minor"/>
    </font>
    <font>
      <b/>
      <sz val="8"/>
      <color theme="1"/>
      <name val="Calibri"/>
      <family val="2"/>
      <scheme val="minor"/>
    </font>
    <font>
      <sz val="9"/>
      <color indexed="81"/>
      <name val="Segoe UI"/>
      <family val="2"/>
    </font>
    <font>
      <b/>
      <sz val="9"/>
      <color indexed="81"/>
      <name val="Segoe UI"/>
      <family val="2"/>
    </font>
    <font>
      <i/>
      <sz val="10"/>
      <name val="Calibri"/>
      <family val="2"/>
      <scheme val="minor"/>
    </font>
    <font>
      <b/>
      <sz val="14"/>
      <color theme="0" tint="-0.499984740745262"/>
      <name val="Calibri"/>
      <family val="2"/>
      <scheme val="minor"/>
    </font>
    <font>
      <sz val="11"/>
      <color theme="0"/>
      <name val="Calibri"/>
      <family val="2"/>
      <scheme val="minor"/>
    </font>
    <font>
      <b/>
      <u/>
      <sz val="20"/>
      <color theme="1"/>
      <name val="Calibri"/>
      <family val="2"/>
      <scheme val="minor"/>
    </font>
    <font>
      <b/>
      <i/>
      <u/>
      <sz val="20"/>
      <color theme="1"/>
      <name val="Calibri"/>
      <family val="2"/>
      <scheme val="minor"/>
    </font>
    <font>
      <b/>
      <sz val="16"/>
      <color theme="1"/>
      <name val="Calibri"/>
      <family val="2"/>
      <scheme val="minor"/>
    </font>
    <font>
      <sz val="10"/>
      <color rgb="FF000000"/>
      <name val="Calibri"/>
      <family val="2"/>
      <scheme val="minor"/>
    </font>
    <font>
      <i/>
      <sz val="10"/>
      <color rgb="FF000000"/>
      <name val="Calibri"/>
      <family val="2"/>
      <scheme val="minor"/>
    </font>
    <font>
      <sz val="14"/>
      <name val="Calibri"/>
      <family val="2"/>
      <scheme val="minor"/>
    </font>
    <font>
      <b/>
      <sz val="10"/>
      <name val="Calibri"/>
      <family val="2"/>
      <scheme val="minor"/>
    </font>
    <font>
      <sz val="9"/>
      <color theme="1"/>
      <name val="Segoe UI"/>
      <family val="2"/>
    </font>
    <font>
      <b/>
      <sz val="9"/>
      <color theme="1"/>
      <name val="Segoe UI"/>
      <family val="2"/>
    </font>
    <font>
      <i/>
      <sz val="9"/>
      <color theme="0" tint="-0.34998626667073579"/>
      <name val="Calibri"/>
      <family val="2"/>
      <scheme val="minor"/>
    </font>
    <font>
      <i/>
      <sz val="12"/>
      <color theme="1"/>
      <name val="Calibri"/>
      <family val="2"/>
      <scheme val="minor"/>
    </font>
    <font>
      <b/>
      <sz val="11"/>
      <color theme="0" tint="-0.249977111117893"/>
      <name val="Gill Sans MT Condensed"/>
      <family val="2"/>
    </font>
    <font>
      <sz val="10"/>
      <color theme="0" tint="-0.249977111117893"/>
      <name val="Wingdings"/>
      <charset val="2"/>
    </font>
    <font>
      <sz val="12"/>
      <color theme="0" tint="-0.249977111117893"/>
      <name val="Wingdings"/>
      <charset val="2"/>
    </font>
    <font>
      <sz val="14"/>
      <color theme="0" tint="-0.249977111117893"/>
      <name val="Wingdings"/>
      <charset val="2"/>
    </font>
    <font>
      <sz val="16"/>
      <color theme="0" tint="-0.249977111117893"/>
      <name val="Wingdings"/>
      <charset val="2"/>
    </font>
    <font>
      <sz val="18"/>
      <color theme="0" tint="-0.249977111117893"/>
      <name val="Wingdings"/>
      <charset val="2"/>
    </font>
    <font>
      <sz val="14"/>
      <color theme="0" tint="-0.249977111117893"/>
      <name val="Calibri"/>
      <family val="2"/>
      <scheme val="minor"/>
    </font>
    <font>
      <sz val="10"/>
      <color theme="0" tint="-0.249977111117893"/>
      <name val="Calibri"/>
      <family val="2"/>
      <scheme val="minor"/>
    </font>
    <font>
      <sz val="12"/>
      <color theme="0" tint="-0.249977111117893"/>
      <name val="Calibri"/>
      <family val="2"/>
      <scheme val="minor"/>
    </font>
    <font>
      <sz val="16"/>
      <color theme="0" tint="-0.249977111117893"/>
      <name val="Calibri"/>
      <family val="2"/>
      <scheme val="minor"/>
    </font>
    <font>
      <sz val="18"/>
      <color theme="0" tint="-0.249977111117893"/>
      <name val="Calibri"/>
      <family val="2"/>
      <scheme val="minor"/>
    </font>
    <font>
      <sz val="20"/>
      <color theme="0" tint="-0.249977111117893"/>
      <name val="Wingdings"/>
      <charset val="2"/>
    </font>
    <font>
      <sz val="11"/>
      <color rgb="FFFF0000"/>
      <name val="Webdings"/>
      <family val="1"/>
      <charset val="2"/>
    </font>
    <font>
      <b/>
      <i/>
      <sz val="11"/>
      <name val="Calibri"/>
      <family val="2"/>
      <scheme val="minor"/>
    </font>
    <font>
      <u/>
      <sz val="11"/>
      <color theme="10"/>
      <name val="Calibri"/>
      <family val="2"/>
      <scheme val="minor"/>
    </font>
    <font>
      <b/>
      <sz val="12"/>
      <color rgb="FF0070C0"/>
      <name val="Calibri"/>
      <family val="2"/>
      <scheme val="minor"/>
    </font>
    <font>
      <i/>
      <u/>
      <sz val="11"/>
      <color theme="10"/>
      <name val="Calibri"/>
      <family val="2"/>
      <scheme val="minor"/>
    </font>
    <font>
      <sz val="11"/>
      <color theme="0" tint="-0.499984740745262"/>
      <name val="Calibri"/>
      <family val="2"/>
      <scheme val="minor"/>
    </font>
    <font>
      <b/>
      <sz val="12"/>
      <name val="Calibri"/>
      <family val="2"/>
      <scheme val="minor"/>
    </font>
    <font>
      <i/>
      <u/>
      <sz val="10"/>
      <color theme="10"/>
      <name val="Calibri"/>
      <family val="2"/>
      <scheme val="minor"/>
    </font>
    <font>
      <i/>
      <sz val="9"/>
      <name val="Calibri"/>
      <family val="2"/>
      <scheme val="minor"/>
    </font>
    <font>
      <sz val="9"/>
      <color rgb="FF444444"/>
      <name val="Calibri"/>
      <family val="2"/>
    </font>
    <font>
      <sz val="9"/>
      <color rgb="FF000000"/>
      <name val="Calibri"/>
      <family val="2"/>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CECFF"/>
        <bgColor indexed="64"/>
      </patternFill>
    </fill>
    <fill>
      <patternFill patternType="solid">
        <fgColor rgb="FFFF7C8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bgColor indexed="64"/>
      </patternFill>
    </fill>
    <fill>
      <patternFill patternType="solid">
        <fgColor rgb="FF00B050"/>
        <bgColor indexed="64"/>
      </patternFill>
    </fill>
    <fill>
      <patternFill patternType="solid">
        <fgColor rgb="FF92D050"/>
        <bgColor indexed="64"/>
      </patternFill>
    </fill>
    <fill>
      <patternFill patternType="solid">
        <fgColor rgb="FFFF9933"/>
        <bgColor indexed="64"/>
      </patternFill>
    </fill>
    <fill>
      <patternFill patternType="solid">
        <fgColor rgb="FFFF0000"/>
        <bgColor indexed="64"/>
      </patternFill>
    </fill>
  </fills>
  <borders count="97">
    <border>
      <left/>
      <right/>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theme="0" tint="-0.24994659260841701"/>
      </diagonal>
    </border>
    <border diagonalUp="1"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diagonalDown="1">
      <left style="thin">
        <color indexed="64"/>
      </left>
      <right style="hair">
        <color indexed="64"/>
      </right>
      <top/>
      <bottom style="thin">
        <color indexed="64"/>
      </bottom>
      <diagonal style="thin">
        <color theme="0" tint="-0.24994659260841701"/>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diagonalUp="1" diagonalDown="1">
      <left style="thin">
        <color indexed="64"/>
      </left>
      <right style="hair">
        <color indexed="64"/>
      </right>
      <top style="thin">
        <color indexed="64"/>
      </top>
      <bottom style="thin">
        <color indexed="64"/>
      </bottom>
      <diagonal style="thin">
        <color theme="0" tint="-0.24994659260841701"/>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medium">
        <color indexed="64"/>
      </bottom>
      <diagonal/>
    </border>
    <border diagonalUp="1" diagonalDown="1">
      <left style="thin">
        <color indexed="64"/>
      </left>
      <right style="hair">
        <color indexed="64"/>
      </right>
      <top style="medium">
        <color indexed="64"/>
      </top>
      <bottom style="thin">
        <color indexed="64"/>
      </bottom>
      <diagonal style="thin">
        <color theme="0" tint="-0.24994659260841701"/>
      </diagonal>
    </border>
    <border diagonalUp="1" diagonalDown="1">
      <left style="thin">
        <color indexed="64"/>
      </left>
      <right style="hair">
        <color indexed="64"/>
      </right>
      <top style="thin">
        <color indexed="64"/>
      </top>
      <bottom style="medium">
        <color indexed="64"/>
      </bottom>
      <diagonal style="thin">
        <color theme="0" tint="-0.24994659260841701"/>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theme="0" tint="-0.24994659260841701"/>
      </diagonal>
    </border>
    <border>
      <left style="thin">
        <color indexed="64"/>
      </left>
      <right style="medium">
        <color indexed="64"/>
      </right>
      <top style="thin">
        <color indexed="64"/>
      </top>
      <bottom/>
      <diagonal/>
    </border>
    <border>
      <left/>
      <right/>
      <top/>
      <bottom style="thin">
        <color rgb="FF000000"/>
      </bottom>
      <diagonal/>
    </border>
    <border>
      <left/>
      <right style="thin">
        <color indexed="64"/>
      </right>
      <top style="medium">
        <color indexed="64"/>
      </top>
      <bottom/>
      <diagonal/>
    </border>
    <border>
      <left style="thin">
        <color indexed="64"/>
      </left>
      <right style="thin">
        <color indexed="64"/>
      </right>
      <top/>
      <bottom style="thin">
        <color rgb="FF000000"/>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medium">
        <color indexed="64"/>
      </top>
      <bottom/>
      <diagonal/>
    </border>
    <border>
      <left style="thin">
        <color indexed="64"/>
      </left>
      <right style="thin">
        <color indexed="64"/>
      </right>
      <top style="thin">
        <color rgb="FF000000"/>
      </top>
      <bottom/>
      <diagonal/>
    </border>
    <border>
      <left style="medium">
        <color indexed="64"/>
      </left>
      <right style="thin">
        <color indexed="64"/>
      </right>
      <top/>
      <bottom style="medium">
        <color indexed="64"/>
      </bottom>
      <diagonal/>
    </border>
    <border diagonalUp="1" diagonalDown="1">
      <left style="thin">
        <color indexed="64"/>
      </left>
      <right style="thin">
        <color indexed="64"/>
      </right>
      <top style="thin">
        <color indexed="64"/>
      </top>
      <bottom style="medium">
        <color indexed="64"/>
      </bottom>
      <diagonal style="thin">
        <color theme="0" tint="-0.24994659260841701"/>
      </diagonal>
    </border>
    <border diagonalUp="1" diagonalDown="1">
      <left style="thin">
        <color indexed="64"/>
      </left>
      <right style="medium">
        <color indexed="64"/>
      </right>
      <top style="thin">
        <color indexed="64"/>
      </top>
      <bottom style="medium">
        <color indexed="64"/>
      </bottom>
      <diagonal style="thin">
        <color theme="0" tint="-0.24994659260841701"/>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bottom style="medium">
        <color indexed="64"/>
      </bottom>
      <diagonal/>
    </border>
  </borders>
  <cellStyleXfs count="3">
    <xf numFmtId="0" fontId="0" fillId="0" borderId="0"/>
    <xf numFmtId="9" fontId="12" fillId="0" borderId="0" applyFont="0" applyFill="0" applyBorder="0" applyAlignment="0" applyProtection="0"/>
    <xf numFmtId="0" fontId="55" fillId="0" borderId="0" applyNumberFormat="0" applyFill="0" applyBorder="0" applyAlignment="0" applyProtection="0"/>
  </cellStyleXfs>
  <cellXfs count="506">
    <xf numFmtId="0" fontId="0" fillId="0" borderId="0" xfId="0"/>
    <xf numFmtId="0" fontId="0" fillId="0" borderId="0" xfId="0" applyProtection="1">
      <protection hidden="1"/>
    </xf>
    <xf numFmtId="0" fontId="0" fillId="7" borderId="0" xfId="0" applyFill="1" applyProtection="1">
      <protection hidden="1"/>
    </xf>
    <xf numFmtId="0" fontId="2" fillId="7" borderId="0" xfId="0" applyFont="1" applyFill="1" applyAlignment="1" applyProtection="1">
      <alignment horizontal="center" vertical="center"/>
      <protection hidden="1"/>
    </xf>
    <xf numFmtId="0" fontId="4" fillId="0" borderId="0" xfId="0" applyFont="1" applyProtection="1">
      <protection hidden="1"/>
    </xf>
    <xf numFmtId="0" fontId="2" fillId="0" borderId="0" xfId="0" applyFont="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0" fillId="0" borderId="5" xfId="0" applyBorder="1" applyProtection="1">
      <protection hidden="1"/>
    </xf>
    <xf numFmtId="0" fontId="2" fillId="0" borderId="5" xfId="0" applyFont="1" applyBorder="1" applyAlignment="1" applyProtection="1">
      <alignment horizontal="center" vertical="center"/>
      <protection hidden="1"/>
    </xf>
    <xf numFmtId="0" fontId="0" fillId="0" borderId="6" xfId="0" applyBorder="1" applyProtection="1">
      <protection hidden="1"/>
    </xf>
    <xf numFmtId="0" fontId="29" fillId="0" borderId="1"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29" fillId="0" borderId="3" xfId="0" applyFont="1" applyBorder="1" applyAlignment="1" applyProtection="1">
      <alignment horizontal="center"/>
      <protection hidden="1"/>
    </xf>
    <xf numFmtId="0" fontId="5" fillId="0" borderId="0" xfId="0" applyFont="1" applyAlignment="1" applyProtection="1">
      <alignment horizontal="center"/>
      <protection hidden="1"/>
    </xf>
    <xf numFmtId="0" fontId="0" fillId="0" borderId="3" xfId="0" applyBorder="1" applyAlignment="1" applyProtection="1">
      <alignment horizontal="center"/>
      <protection hidden="1"/>
    </xf>
    <xf numFmtId="0" fontId="0" fillId="0" borderId="4" xfId="0" applyBorder="1" applyProtection="1">
      <protection hidden="1"/>
    </xf>
    <xf numFmtId="0" fontId="0" fillId="0" borderId="1" xfId="0" applyBorder="1" applyProtection="1">
      <protection hidden="1"/>
    </xf>
    <xf numFmtId="0" fontId="5" fillId="0" borderId="2" xfId="0" applyFont="1" applyBorder="1" applyAlignment="1" applyProtection="1">
      <alignment horizontal="center" vertical="center"/>
      <protection hidden="1"/>
    </xf>
    <xf numFmtId="0" fontId="0" fillId="0" borderId="3" xfId="0" applyBorder="1" applyProtection="1">
      <protection hidden="1"/>
    </xf>
    <xf numFmtId="0" fontId="2" fillId="0" borderId="7" xfId="0" applyFont="1" applyBorder="1" applyAlignment="1" applyProtection="1">
      <alignment horizontal="center" vertical="center"/>
      <protection hidden="1"/>
    </xf>
    <xf numFmtId="0" fontId="0" fillId="0" borderId="2" xfId="0" applyBorder="1" applyProtection="1">
      <protection hidden="1"/>
    </xf>
    <xf numFmtId="0" fontId="2" fillId="0" borderId="2" xfId="0" applyFont="1" applyBorder="1" applyAlignment="1" applyProtection="1">
      <alignment horizontal="center" vertical="center"/>
      <protection hidden="1"/>
    </xf>
    <xf numFmtId="0" fontId="0" fillId="0" borderId="8" xfId="0" applyBorder="1" applyAlignment="1" applyProtection="1">
      <alignment horizontal="center"/>
      <protection hidden="1"/>
    </xf>
    <xf numFmtId="0" fontId="5" fillId="0" borderId="5" xfId="0" applyFont="1" applyBorder="1" applyAlignment="1" applyProtection="1">
      <alignment horizontal="center"/>
      <protection hidden="1"/>
    </xf>
    <xf numFmtId="0" fontId="0" fillId="0" borderId="6" xfId="0" applyBorder="1" applyAlignment="1" applyProtection="1">
      <alignment horizontal="center"/>
      <protection hidden="1"/>
    </xf>
    <xf numFmtId="0" fontId="0" fillId="0" borderId="7" xfId="0" applyBorder="1" applyProtection="1">
      <protection hidden="1"/>
    </xf>
    <xf numFmtId="0" fontId="0" fillId="0" borderId="8" xfId="0" applyBorder="1" applyProtection="1">
      <protection hidden="1"/>
    </xf>
    <xf numFmtId="0" fontId="0" fillId="0" borderId="2" xfId="0" applyBorder="1" applyAlignment="1" applyProtection="1">
      <alignment horizontal="center"/>
      <protection hidden="1"/>
    </xf>
    <xf numFmtId="0" fontId="0" fillId="3" borderId="0" xfId="0" applyFill="1" applyProtection="1">
      <protection hidden="1"/>
    </xf>
    <xf numFmtId="0" fontId="4" fillId="3" borderId="0" xfId="0" applyFont="1" applyFill="1" applyProtection="1">
      <protection hidden="1"/>
    </xf>
    <xf numFmtId="0" fontId="2" fillId="3" borderId="4" xfId="0" applyFont="1" applyFill="1" applyBorder="1" applyAlignment="1" applyProtection="1">
      <alignment horizontal="center" vertical="center"/>
      <protection hidden="1"/>
    </xf>
    <xf numFmtId="0" fontId="0" fillId="3" borderId="5" xfId="0" applyFill="1" applyBorder="1" applyProtection="1">
      <protection hidden="1"/>
    </xf>
    <xf numFmtId="0" fontId="2" fillId="3" borderId="5" xfId="0" applyFont="1" applyFill="1" applyBorder="1" applyAlignment="1" applyProtection="1">
      <alignment horizontal="center" vertical="center"/>
      <protection hidden="1"/>
    </xf>
    <xf numFmtId="0" fontId="0" fillId="3" borderId="6" xfId="0" applyFill="1" applyBorder="1" applyProtection="1">
      <protection hidden="1"/>
    </xf>
    <xf numFmtId="0" fontId="29" fillId="3" borderId="1" xfId="0" applyFont="1" applyFill="1" applyBorder="1" applyAlignment="1" applyProtection="1">
      <alignment horizontal="center"/>
      <protection hidden="1"/>
    </xf>
    <xf numFmtId="0" fontId="5" fillId="3" borderId="2" xfId="0" applyFont="1" applyFill="1" applyBorder="1" applyAlignment="1" applyProtection="1">
      <alignment horizontal="center"/>
      <protection hidden="1"/>
    </xf>
    <xf numFmtId="0" fontId="0" fillId="3" borderId="3" xfId="0" applyFill="1" applyBorder="1" applyProtection="1">
      <protection hidden="1"/>
    </xf>
    <xf numFmtId="0" fontId="5" fillId="3" borderId="0" xfId="0" applyFont="1" applyFill="1" applyAlignment="1" applyProtection="1">
      <alignment horizontal="center"/>
      <protection hidden="1"/>
    </xf>
    <xf numFmtId="0" fontId="2" fillId="3" borderId="1" xfId="0" applyFont="1" applyFill="1" applyBorder="1" applyAlignment="1" applyProtection="1">
      <alignment vertical="center"/>
      <protection hidden="1"/>
    </xf>
    <xf numFmtId="0" fontId="0" fillId="3" borderId="4" xfId="0" applyFill="1" applyBorder="1" applyProtection="1">
      <protection hidden="1"/>
    </xf>
    <xf numFmtId="0" fontId="0" fillId="3" borderId="1" xfId="0" applyFill="1" applyBorder="1" applyProtection="1">
      <protection hidden="1"/>
    </xf>
    <xf numFmtId="0" fontId="5" fillId="3" borderId="2" xfId="0" applyFont="1" applyFill="1" applyBorder="1" applyAlignment="1" applyProtection="1">
      <alignment horizontal="center" vertical="center"/>
      <protection hidden="1"/>
    </xf>
    <xf numFmtId="0" fontId="29" fillId="3" borderId="0" xfId="0" applyFont="1" applyFill="1" applyAlignment="1" applyProtection="1">
      <alignment horizontal="center"/>
      <protection hidden="1"/>
    </xf>
    <xf numFmtId="0" fontId="3" fillId="3" borderId="0" xfId="0" applyFont="1" applyFill="1" applyAlignment="1" applyProtection="1">
      <alignment vertical="center"/>
      <protection hidden="1"/>
    </xf>
    <xf numFmtId="0" fontId="2" fillId="3" borderId="7" xfId="0" applyFont="1" applyFill="1" applyBorder="1" applyAlignment="1" applyProtection="1">
      <alignment horizontal="center" vertical="center"/>
      <protection hidden="1"/>
    </xf>
    <xf numFmtId="0" fontId="0" fillId="3" borderId="2" xfId="0" applyFill="1" applyBorder="1" applyProtection="1">
      <protection hidden="1"/>
    </xf>
    <xf numFmtId="0" fontId="2" fillId="3" borderId="2" xfId="0" applyFont="1" applyFill="1" applyBorder="1" applyAlignment="1" applyProtection="1">
      <alignment horizontal="center" vertical="center"/>
      <protection hidden="1"/>
    </xf>
    <xf numFmtId="0" fontId="0" fillId="3" borderId="8" xfId="0" applyFill="1" applyBorder="1" applyProtection="1">
      <protection hidden="1"/>
    </xf>
    <xf numFmtId="0" fontId="5" fillId="3" borderId="5" xfId="0" applyFont="1" applyFill="1" applyBorder="1" applyAlignment="1" applyProtection="1">
      <alignment horizontal="center"/>
      <protection hidden="1"/>
    </xf>
    <xf numFmtId="0" fontId="0" fillId="3" borderId="7" xfId="0" applyFill="1" applyBorder="1" applyProtection="1">
      <protection hidden="1"/>
    </xf>
    <xf numFmtId="0" fontId="5" fillId="3" borderId="5" xfId="0" applyFont="1" applyFill="1" applyBorder="1" applyAlignment="1" applyProtection="1">
      <alignment horizontal="center" vertical="center"/>
      <protection hidden="1"/>
    </xf>
    <xf numFmtId="0" fontId="3" fillId="3" borderId="13" xfId="0" applyFont="1" applyFill="1" applyBorder="1" applyAlignment="1" applyProtection="1">
      <alignment horizontal="center" vertical="center"/>
      <protection hidden="1"/>
    </xf>
    <xf numFmtId="0" fontId="0" fillId="3" borderId="2" xfId="0" applyFill="1" applyBorder="1" applyAlignment="1" applyProtection="1">
      <alignment vertical="center" wrapText="1"/>
      <protection hidden="1"/>
    </xf>
    <xf numFmtId="0" fontId="0" fillId="3" borderId="2" xfId="0" applyFill="1" applyBorder="1" applyAlignment="1" applyProtection="1">
      <alignment vertical="center"/>
      <protection hidden="1"/>
    </xf>
    <xf numFmtId="0" fontId="5" fillId="3" borderId="5" xfId="0" applyFont="1" applyFill="1" applyBorder="1" applyProtection="1">
      <protection hidden="1"/>
    </xf>
    <xf numFmtId="0" fontId="3" fillId="3" borderId="6" xfId="0" applyFont="1" applyFill="1" applyBorder="1" applyAlignment="1" applyProtection="1">
      <alignment vertical="center"/>
      <protection hidden="1"/>
    </xf>
    <xf numFmtId="0" fontId="5" fillId="3" borderId="2" xfId="0" applyFont="1" applyFill="1" applyBorder="1" applyProtection="1">
      <protection hidden="1"/>
    </xf>
    <xf numFmtId="0" fontId="5" fillId="3" borderId="0" xfId="0" applyFont="1" applyFill="1" applyProtection="1">
      <protection hidden="1"/>
    </xf>
    <xf numFmtId="0" fontId="2" fillId="0" borderId="1" xfId="0" applyFont="1" applyBorder="1" applyAlignment="1" applyProtection="1">
      <alignment horizontal="center" vertical="center"/>
      <protection hidden="1"/>
    </xf>
    <xf numFmtId="0" fontId="4" fillId="0" borderId="0" xfId="0" applyFont="1" applyAlignment="1" applyProtection="1">
      <alignment horizontal="center"/>
      <protection hidden="1"/>
    </xf>
    <xf numFmtId="0" fontId="4" fillId="3" borderId="0" xfId="0" applyFont="1" applyFill="1" applyAlignment="1" applyProtection="1">
      <alignment horizontal="center"/>
      <protection hidden="1"/>
    </xf>
    <xf numFmtId="0" fontId="2" fillId="3" borderId="1" xfId="0" applyFont="1" applyFill="1" applyBorder="1" applyAlignment="1" applyProtection="1">
      <alignment horizontal="center" vertical="center"/>
      <protection hidden="1"/>
    </xf>
    <xf numFmtId="0" fontId="0" fillId="3" borderId="0" xfId="0" applyFill="1" applyAlignment="1" applyProtection="1">
      <alignment vertical="center"/>
      <protection hidden="1"/>
    </xf>
    <xf numFmtId="0" fontId="0" fillId="3" borderId="0" xfId="0" applyFill="1" applyAlignment="1" applyProtection="1">
      <alignment horizontal="left" wrapText="1"/>
      <protection hidden="1"/>
    </xf>
    <xf numFmtId="0" fontId="2" fillId="3" borderId="0" xfId="0" applyFont="1" applyFill="1" applyAlignment="1" applyProtection="1">
      <alignment horizontal="center" vertical="center"/>
      <protection hidden="1"/>
    </xf>
    <xf numFmtId="0" fontId="3" fillId="3" borderId="0" xfId="0" applyFont="1" applyFill="1" applyAlignment="1" applyProtection="1">
      <alignment horizontal="center" vertical="center"/>
      <protection hidden="1"/>
    </xf>
    <xf numFmtId="0" fontId="1" fillId="0" borderId="0" xfId="0" applyFont="1" applyProtection="1">
      <protection hidden="1"/>
    </xf>
    <xf numFmtId="0" fontId="53" fillId="0" borderId="13" xfId="0" applyFont="1" applyBorder="1" applyProtection="1">
      <protection hidden="1"/>
    </xf>
    <xf numFmtId="0" fontId="1" fillId="0" borderId="12" xfId="0" applyFont="1" applyBorder="1" applyProtection="1">
      <protection hidden="1"/>
    </xf>
    <xf numFmtId="0" fontId="0" fillId="0" borderId="0" xfId="0" applyProtection="1">
      <protection locked="0"/>
    </xf>
    <xf numFmtId="0" fontId="1" fillId="0" borderId="0" xfId="0" applyFont="1" applyProtection="1">
      <protection locked="0"/>
    </xf>
    <xf numFmtId="9" fontId="0" fillId="0" borderId="15" xfId="1" applyFont="1" applyBorder="1" applyAlignment="1" applyProtection="1">
      <alignment horizontal="center" vertical="center"/>
      <protection hidden="1"/>
    </xf>
    <xf numFmtId="0" fontId="18" fillId="4" borderId="40" xfId="0" applyFont="1" applyFill="1" applyBorder="1" applyAlignment="1" applyProtection="1">
      <alignment horizontal="center" vertical="center"/>
      <protection hidden="1"/>
    </xf>
    <xf numFmtId="0" fontId="18" fillId="4" borderId="12" xfId="0" applyFont="1" applyFill="1" applyBorder="1" applyAlignment="1" applyProtection="1">
      <alignment horizontal="center" vertical="center"/>
      <protection hidden="1"/>
    </xf>
    <xf numFmtId="0" fontId="5" fillId="0" borderId="2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wrapText="1"/>
      <protection hidden="1"/>
    </xf>
    <xf numFmtId="0" fontId="11" fillId="0" borderId="10" xfId="0" applyFont="1" applyBorder="1" applyAlignment="1" applyProtection="1">
      <alignment horizontal="left" vertical="center" wrapText="1"/>
      <protection hidden="1"/>
    </xf>
    <xf numFmtId="0" fontId="33" fillId="0" borderId="10" xfId="0" applyFont="1" applyBorder="1" applyAlignment="1" applyProtection="1">
      <alignment horizontal="left" vertical="center" wrapText="1"/>
      <protection hidden="1"/>
    </xf>
    <xf numFmtId="0" fontId="18" fillId="4" borderId="6" xfId="0" applyFont="1" applyFill="1" applyBorder="1" applyAlignment="1" applyProtection="1">
      <alignment horizontal="center" vertical="center"/>
      <protection hidden="1"/>
    </xf>
    <xf numFmtId="0" fontId="39" fillId="0" borderId="0" xfId="0" applyFont="1" applyAlignment="1" applyProtection="1">
      <alignment vertical="center"/>
      <protection hidden="1"/>
    </xf>
    <xf numFmtId="0" fontId="0" fillId="0" borderId="0" xfId="0" applyAlignment="1" applyProtection="1">
      <alignment vertical="top"/>
      <protection hidden="1"/>
    </xf>
    <xf numFmtId="0" fontId="0" fillId="0" borderId="34" xfId="0" applyBorder="1" applyProtection="1">
      <protection hidden="1"/>
    </xf>
    <xf numFmtId="0" fontId="0" fillId="0" borderId="33" xfId="0" applyBorder="1" applyProtection="1">
      <protection hidden="1"/>
    </xf>
    <xf numFmtId="0" fontId="1" fillId="0" borderId="34" xfId="0" applyFont="1" applyBorder="1" applyAlignment="1" applyProtection="1">
      <alignment horizontal="center"/>
      <protection hidden="1"/>
    </xf>
    <xf numFmtId="0" fontId="0" fillId="0" borderId="35" xfId="0" applyBorder="1" applyProtection="1">
      <protection hidden="1"/>
    </xf>
    <xf numFmtId="0" fontId="9" fillId="0" borderId="14" xfId="0" applyFont="1" applyBorder="1" applyAlignment="1" applyProtection="1">
      <alignment horizontal="center" vertical="center"/>
      <protection hidden="1"/>
    </xf>
    <xf numFmtId="0" fontId="0" fillId="0" borderId="38" xfId="0" applyBorder="1" applyProtection="1">
      <protection hidden="1"/>
    </xf>
    <xf numFmtId="0" fontId="0" fillId="0" borderId="39" xfId="0" applyBorder="1" applyProtection="1">
      <protection hidden="1"/>
    </xf>
    <xf numFmtId="0" fontId="35" fillId="0" borderId="0" xfId="0" applyFont="1" applyAlignment="1" applyProtection="1">
      <alignment horizontal="center" vertical="center" wrapText="1"/>
      <protection hidden="1"/>
    </xf>
    <xf numFmtId="9" fontId="0" fillId="0" borderId="0" xfId="1" applyFont="1" applyBorder="1" applyAlignment="1" applyProtection="1">
      <alignment vertical="center"/>
      <protection hidden="1"/>
    </xf>
    <xf numFmtId="0" fontId="0" fillId="0" borderId="24" xfId="0" applyBorder="1" applyProtection="1">
      <protection hidden="1"/>
    </xf>
    <xf numFmtId="0" fontId="0" fillId="0" borderId="36" xfId="0" applyBorder="1" applyProtection="1">
      <protection hidden="1"/>
    </xf>
    <xf numFmtId="0" fontId="0" fillId="0" borderId="37" xfId="0" applyBorder="1" applyProtection="1">
      <protection hidden="1"/>
    </xf>
    <xf numFmtId="0" fontId="1" fillId="0" borderId="0" xfId="0" applyFont="1" applyAlignment="1" applyProtection="1">
      <alignment horizontal="right"/>
      <protection hidden="1"/>
    </xf>
    <xf numFmtId="0" fontId="13" fillId="0" borderId="0" xfId="0" applyFont="1" applyAlignment="1" applyProtection="1">
      <alignment horizontal="right"/>
      <protection hidden="1"/>
    </xf>
    <xf numFmtId="0" fontId="7" fillId="0" borderId="0" xfId="0" applyFont="1" applyProtection="1">
      <protection hidden="1"/>
    </xf>
    <xf numFmtId="0" fontId="0" fillId="0" borderId="0" xfId="0" applyAlignment="1" applyProtection="1">
      <alignment horizontal="left" indent="1"/>
      <protection hidden="1"/>
    </xf>
    <xf numFmtId="0" fontId="0" fillId="0" borderId="0" xfId="0" applyAlignment="1" applyProtection="1">
      <alignment vertical="center"/>
      <protection hidden="1"/>
    </xf>
    <xf numFmtId="0" fontId="0" fillId="0" borderId="0" xfId="0" applyAlignment="1" applyProtection="1">
      <alignment horizontal="left" indent="2"/>
      <protection hidden="1"/>
    </xf>
    <xf numFmtId="0" fontId="7" fillId="0" borderId="34" xfId="0" applyFont="1" applyBorder="1" applyAlignment="1" applyProtection="1">
      <alignment horizontal="center"/>
      <protection hidden="1"/>
    </xf>
    <xf numFmtId="0" fontId="8" fillId="0" borderId="34" xfId="0" applyFont="1" applyBorder="1" applyProtection="1">
      <protection hidden="1"/>
    </xf>
    <xf numFmtId="0" fontId="0" fillId="0" borderId="0" xfId="0" applyAlignment="1" applyProtection="1">
      <alignment horizontal="right"/>
      <protection hidden="1"/>
    </xf>
    <xf numFmtId="0" fontId="5" fillId="0" borderId="27" xfId="0" applyFont="1" applyBorder="1" applyAlignment="1" applyProtection="1">
      <alignment vertical="center"/>
      <protection hidden="1"/>
    </xf>
    <xf numFmtId="0" fontId="16" fillId="0" borderId="16" xfId="0" applyFont="1" applyBorder="1" applyAlignment="1" applyProtection="1">
      <alignment horizontal="center" vertical="center" wrapText="1"/>
      <protection hidden="1"/>
    </xf>
    <xf numFmtId="0" fontId="15" fillId="0" borderId="27" xfId="0" applyFont="1" applyBorder="1" applyAlignment="1" applyProtection="1">
      <alignment horizontal="center" vertical="center" wrapText="1"/>
      <protection hidden="1"/>
    </xf>
    <xf numFmtId="0" fontId="15" fillId="0" borderId="25" xfId="0" applyFont="1" applyBorder="1" applyAlignment="1" applyProtection="1">
      <alignment horizontal="center" vertical="center" wrapText="1"/>
      <protection hidden="1"/>
    </xf>
    <xf numFmtId="0" fontId="16" fillId="0" borderId="17" xfId="0" applyFont="1" applyBorder="1" applyAlignment="1" applyProtection="1">
      <alignment horizontal="center" vertical="center" wrapText="1"/>
      <protection hidden="1"/>
    </xf>
    <xf numFmtId="0" fontId="24" fillId="0" borderId="0" xfId="0" applyFont="1" applyAlignment="1" applyProtection="1">
      <alignment horizontal="right"/>
      <protection hidden="1"/>
    </xf>
    <xf numFmtId="0" fontId="5" fillId="0" borderId="10" xfId="0" applyFont="1" applyBorder="1" applyAlignment="1" applyProtection="1">
      <alignment vertical="center"/>
      <protection hidden="1"/>
    </xf>
    <xf numFmtId="0" fontId="16" fillId="0" borderId="14"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0" fontId="15" fillId="0" borderId="26" xfId="0" applyFont="1" applyBorder="1" applyAlignment="1" applyProtection="1">
      <alignment horizontal="center" vertical="center" wrapText="1"/>
      <protection hidden="1"/>
    </xf>
    <xf numFmtId="0" fontId="16" fillId="0" borderId="18" xfId="0" applyFont="1" applyBorder="1" applyAlignment="1" applyProtection="1">
      <alignment horizontal="center" vertical="center" wrapText="1"/>
      <protection hidden="1"/>
    </xf>
    <xf numFmtId="0" fontId="15" fillId="0" borderId="32" xfId="0" applyFont="1" applyBorder="1" applyAlignment="1" applyProtection="1">
      <alignment horizontal="center" vertical="center" wrapText="1"/>
      <protection hidden="1"/>
    </xf>
    <xf numFmtId="0" fontId="11" fillId="0" borderId="10" xfId="0" applyFont="1" applyBorder="1" applyAlignment="1" applyProtection="1">
      <alignment vertical="center"/>
      <protection hidden="1"/>
    </xf>
    <xf numFmtId="0" fontId="5" fillId="0" borderId="10" xfId="0" applyFont="1" applyBorder="1" applyAlignment="1" applyProtection="1">
      <alignment vertical="center" wrapText="1"/>
      <protection hidden="1"/>
    </xf>
    <xf numFmtId="0" fontId="11" fillId="0" borderId="10" xfId="0" applyFont="1" applyBorder="1" applyAlignment="1" applyProtection="1">
      <alignment vertical="center" wrapText="1"/>
      <protection hidden="1"/>
    </xf>
    <xf numFmtId="0" fontId="15" fillId="0" borderId="78" xfId="0" applyFont="1" applyBorder="1" applyAlignment="1" applyProtection="1">
      <alignment horizontal="center" vertical="center" wrapText="1"/>
      <protection hidden="1"/>
    </xf>
    <xf numFmtId="0" fontId="16" fillId="0" borderId="9" xfId="0" applyFont="1" applyBorder="1" applyAlignment="1" applyProtection="1">
      <alignment horizontal="center" vertical="center" wrapText="1"/>
      <protection hidden="1"/>
    </xf>
    <xf numFmtId="0" fontId="16" fillId="0" borderId="79" xfId="0" applyFont="1" applyBorder="1" applyAlignment="1" applyProtection="1">
      <alignment horizontal="center" vertical="center" wrapText="1"/>
      <protection hidden="1"/>
    </xf>
    <xf numFmtId="0" fontId="5" fillId="0" borderId="27" xfId="0" applyFont="1" applyBorder="1" applyAlignment="1" applyProtection="1">
      <alignment horizontal="left" vertical="center"/>
      <protection hidden="1"/>
    </xf>
    <xf numFmtId="0" fontId="0" fillId="0" borderId="10" xfId="0" applyBorder="1" applyProtection="1">
      <protection hidden="1"/>
    </xf>
    <xf numFmtId="0" fontId="17" fillId="0" borderId="34" xfId="0" applyFont="1" applyBorder="1" applyAlignment="1" applyProtection="1">
      <alignment horizontal="center" vertical="center"/>
      <protection hidden="1"/>
    </xf>
    <xf numFmtId="0" fontId="5" fillId="0" borderId="34" xfId="0" applyFont="1" applyBorder="1" applyAlignment="1" applyProtection="1">
      <alignment vertical="center" wrapText="1"/>
      <protection hidden="1"/>
    </xf>
    <xf numFmtId="0" fontId="7" fillId="0" borderId="0" xfId="0" applyFont="1" applyAlignment="1" applyProtection="1">
      <alignment horizontal="right"/>
      <protection hidden="1"/>
    </xf>
    <xf numFmtId="0" fontId="14" fillId="0" borderId="14" xfId="0" applyFont="1" applyBorder="1" applyAlignment="1" applyProtection="1">
      <alignment horizontal="left" vertical="center" wrapText="1"/>
      <protection locked="0"/>
    </xf>
    <xf numFmtId="0" fontId="0" fillId="0" borderId="80" xfId="0" applyBorder="1" applyAlignment="1" applyProtection="1">
      <alignment vertical="center"/>
      <protection locked="0"/>
    </xf>
    <xf numFmtId="0" fontId="16" fillId="3" borderId="14" xfId="0" applyFont="1" applyFill="1" applyBorder="1" applyAlignment="1" applyProtection="1">
      <alignment horizontal="center" vertical="center" wrapText="1"/>
      <protection hidden="1"/>
    </xf>
    <xf numFmtId="0" fontId="16" fillId="3" borderId="10" xfId="0" applyFont="1" applyFill="1" applyBorder="1" applyAlignment="1" applyProtection="1">
      <alignment vertical="center" wrapText="1"/>
      <protection hidden="1"/>
    </xf>
    <xf numFmtId="0" fontId="16" fillId="3" borderId="18" xfId="0" applyFont="1" applyFill="1" applyBorder="1" applyAlignment="1" applyProtection="1">
      <alignment horizontal="center" vertical="center" wrapText="1"/>
      <protection hidden="1"/>
    </xf>
    <xf numFmtId="0" fontId="0" fillId="3" borderId="0" xfId="0" applyFill="1" applyAlignment="1" applyProtection="1">
      <alignment vertical="center"/>
      <protection hidden="1"/>
    </xf>
    <xf numFmtId="0" fontId="2" fillId="3" borderId="0" xfId="0" applyFont="1" applyFill="1" applyAlignment="1" applyProtection="1">
      <alignment horizontal="center" vertical="center"/>
      <protection hidden="1"/>
    </xf>
    <xf numFmtId="0" fontId="5" fillId="3" borderId="0" xfId="0" applyFont="1" applyFill="1" applyBorder="1" applyAlignment="1" applyProtection="1">
      <alignment horizontal="center"/>
      <protection hidden="1"/>
    </xf>
    <xf numFmtId="0" fontId="29" fillId="3" borderId="0" xfId="0" applyFont="1" applyFill="1" applyBorder="1" applyAlignment="1" applyProtection="1">
      <alignment horizontal="center"/>
      <protection hidden="1"/>
    </xf>
    <xf numFmtId="0" fontId="3" fillId="0" borderId="0" xfId="0" applyFont="1" applyBorder="1" applyAlignment="1" applyProtection="1">
      <alignment horizontal="center" vertical="center"/>
      <protection hidden="1"/>
    </xf>
    <xf numFmtId="0" fontId="5" fillId="3" borderId="45" xfId="0" applyFont="1" applyFill="1" applyBorder="1" applyAlignment="1" applyProtection="1">
      <alignment horizontal="center" vertical="center"/>
      <protection hidden="1"/>
    </xf>
    <xf numFmtId="0" fontId="54" fillId="0" borderId="21" xfId="0" applyFont="1" applyFill="1" applyBorder="1" applyAlignment="1" applyProtection="1">
      <alignment horizontal="center" vertical="center"/>
      <protection hidden="1"/>
    </xf>
    <xf numFmtId="0" fontId="54" fillId="0" borderId="22" xfId="0" applyFont="1" applyFill="1" applyBorder="1" applyAlignment="1" applyProtection="1">
      <alignment horizontal="center" vertical="center"/>
      <protection hidden="1"/>
    </xf>
    <xf numFmtId="0" fontId="54" fillId="0" borderId="47" xfId="0" applyFont="1" applyFill="1" applyBorder="1" applyAlignment="1" applyProtection="1">
      <alignment horizontal="center" vertical="center"/>
      <protection hidden="1"/>
    </xf>
    <xf numFmtId="0" fontId="54" fillId="0" borderId="44" xfId="0" applyFont="1" applyFill="1" applyBorder="1" applyAlignment="1" applyProtection="1">
      <alignment horizontal="center" vertical="center"/>
      <protection hidden="1"/>
    </xf>
    <xf numFmtId="0" fontId="18" fillId="4" borderId="14" xfId="0" applyFont="1" applyFill="1" applyBorder="1" applyAlignment="1" applyProtection="1">
      <alignment horizontal="center" vertical="center"/>
      <protection hidden="1"/>
    </xf>
    <xf numFmtId="0" fontId="54" fillId="0" borderId="87" xfId="0" applyFont="1" applyFill="1" applyBorder="1" applyAlignment="1" applyProtection="1">
      <alignment horizontal="center" vertical="center"/>
      <protection hidden="1"/>
    </xf>
    <xf numFmtId="0" fontId="18" fillId="4" borderId="41" xfId="0" applyFont="1" applyFill="1" applyBorder="1" applyAlignment="1" applyProtection="1">
      <alignment horizontal="center" vertical="center"/>
      <protection hidden="1"/>
    </xf>
    <xf numFmtId="0" fontId="11" fillId="0" borderId="28" xfId="0" applyFont="1" applyBorder="1" applyAlignment="1" applyProtection="1">
      <alignment horizontal="left" vertical="center" wrapText="1"/>
      <protection hidden="1"/>
    </xf>
    <xf numFmtId="0" fontId="14" fillId="0" borderId="19" xfId="0" applyFont="1" applyBorder="1" applyAlignment="1" applyProtection="1">
      <alignment horizontal="left" vertical="center" wrapText="1"/>
      <protection locked="0"/>
    </xf>
    <xf numFmtId="0" fontId="5" fillId="0" borderId="28" xfId="0" applyFont="1" applyBorder="1" applyAlignment="1" applyProtection="1">
      <alignment vertical="center"/>
      <protection hidden="1"/>
    </xf>
    <xf numFmtId="0" fontId="16" fillId="0" borderId="19" xfId="0" applyFont="1" applyBorder="1" applyAlignment="1" applyProtection="1">
      <alignment horizontal="center" vertical="center" wrapText="1"/>
      <protection hidden="1"/>
    </xf>
    <xf numFmtId="0" fontId="15" fillId="0" borderId="28" xfId="0" applyFont="1" applyBorder="1" applyAlignment="1" applyProtection="1">
      <alignment horizontal="center" vertical="center" wrapText="1"/>
      <protection hidden="1"/>
    </xf>
    <xf numFmtId="0" fontId="15" fillId="0" borderId="88" xfId="0" applyFont="1" applyBorder="1" applyAlignment="1" applyProtection="1">
      <alignment horizontal="center" vertical="center" wrapText="1"/>
      <protection hidden="1"/>
    </xf>
    <xf numFmtId="0" fontId="15" fillId="0" borderId="89" xfId="0" applyFont="1" applyBorder="1" applyAlignment="1" applyProtection="1">
      <alignment horizontal="center" vertical="center" wrapText="1"/>
      <protection hidden="1"/>
    </xf>
    <xf numFmtId="0" fontId="18" fillId="4" borderId="16" xfId="0" applyFont="1" applyFill="1" applyBorder="1" applyAlignment="1" applyProtection="1">
      <alignment horizontal="center" vertical="center"/>
      <protection hidden="1"/>
    </xf>
    <xf numFmtId="0" fontId="54" fillId="0" borderId="23" xfId="0" applyFont="1" applyFill="1" applyBorder="1" applyAlignment="1" applyProtection="1">
      <alignment horizontal="center" vertical="center"/>
      <protection hidden="1"/>
    </xf>
    <xf numFmtId="0" fontId="18" fillId="4" borderId="19" xfId="0" applyFont="1" applyFill="1" applyBorder="1" applyAlignment="1" applyProtection="1">
      <alignment horizontal="center" vertical="center"/>
      <protection hidden="1"/>
    </xf>
    <xf numFmtId="0" fontId="5" fillId="0" borderId="28" xfId="0" applyFont="1" applyBorder="1" applyAlignment="1" applyProtection="1">
      <alignment horizontal="left" vertical="center" wrapText="1"/>
      <protection hidden="1"/>
    </xf>
    <xf numFmtId="0" fontId="16" fillId="0" borderId="28" xfId="0" applyFont="1" applyBorder="1" applyAlignment="1" applyProtection="1">
      <alignment horizontal="center" vertical="center" wrapText="1"/>
      <protection hidden="1"/>
    </xf>
    <xf numFmtId="0" fontId="16" fillId="0" borderId="90" xfId="0" applyFont="1" applyBorder="1" applyAlignment="1" applyProtection="1">
      <alignment horizontal="center" vertical="center" wrapText="1"/>
      <protection hidden="1"/>
    </xf>
    <xf numFmtId="0" fontId="0" fillId="0" borderId="27" xfId="0" applyBorder="1" applyProtection="1">
      <protection hidden="1"/>
    </xf>
    <xf numFmtId="0" fontId="0" fillId="0" borderId="0" xfId="0" applyBorder="1" applyProtection="1">
      <protection hidden="1"/>
    </xf>
    <xf numFmtId="0" fontId="33" fillId="0" borderId="28" xfId="0" applyFont="1" applyBorder="1" applyAlignment="1" applyProtection="1">
      <alignment horizontal="left" vertical="center" wrapText="1"/>
      <protection hidden="1"/>
    </xf>
    <xf numFmtId="0" fontId="0" fillId="0" borderId="28" xfId="0" applyBorder="1" applyProtection="1">
      <protection hidden="1"/>
    </xf>
    <xf numFmtId="0" fontId="16" fillId="3" borderId="19" xfId="0" applyFont="1" applyFill="1" applyBorder="1" applyAlignment="1" applyProtection="1">
      <alignment horizontal="center" vertical="center" wrapText="1"/>
      <protection hidden="1"/>
    </xf>
    <xf numFmtId="0" fontId="16" fillId="3" borderId="28" xfId="0" applyFont="1" applyFill="1" applyBorder="1" applyAlignment="1" applyProtection="1">
      <alignment vertical="center" wrapText="1"/>
      <protection hidden="1"/>
    </xf>
    <xf numFmtId="0" fontId="16" fillId="3" borderId="20" xfId="0" applyFont="1" applyFill="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56" fillId="0" borderId="0" xfId="0" applyFont="1" applyAlignment="1" applyProtection="1">
      <alignment horizontal="right"/>
      <protection hidden="1"/>
    </xf>
    <xf numFmtId="0" fontId="57" fillId="0" borderId="0" xfId="2" applyFont="1" applyAlignment="1" applyProtection="1">
      <alignment horizontal="left"/>
      <protection hidden="1"/>
    </xf>
    <xf numFmtId="0" fontId="0" fillId="0" borderId="5"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3" borderId="0" xfId="0" applyFill="1" applyAlignment="1" applyProtection="1">
      <alignment vertical="center"/>
      <protection hidden="1"/>
    </xf>
    <xf numFmtId="0" fontId="0" fillId="3" borderId="0" xfId="0" applyFill="1" applyBorder="1" applyAlignment="1" applyProtection="1">
      <alignment vertical="center" wrapText="1"/>
      <protection hidden="1"/>
    </xf>
    <xf numFmtId="0" fontId="2" fillId="3" borderId="0" xfId="0" applyFont="1" applyFill="1" applyAlignment="1" applyProtection="1">
      <alignment horizontal="center" vertical="center"/>
      <protection hidden="1"/>
    </xf>
    <xf numFmtId="0" fontId="2" fillId="3" borderId="0" xfId="0" applyFont="1" applyFill="1" applyAlignment="1" applyProtection="1">
      <alignment horizontal="center" vertical="center"/>
      <protection hidden="1"/>
    </xf>
    <xf numFmtId="0" fontId="18" fillId="4" borderId="9" xfId="0" applyFont="1" applyFill="1" applyBorder="1" applyAlignment="1" applyProtection="1">
      <alignment horizontal="center" vertical="center"/>
      <protection hidden="1"/>
    </xf>
    <xf numFmtId="0" fontId="18" fillId="5" borderId="40" xfId="0" applyFont="1" applyFill="1" applyBorder="1" applyAlignment="1" applyProtection="1">
      <alignment horizontal="center" vertical="center"/>
      <protection hidden="1"/>
    </xf>
    <xf numFmtId="0" fontId="18" fillId="5" borderId="16" xfId="0" applyFont="1" applyFill="1" applyBorder="1" applyAlignment="1" applyProtection="1">
      <alignment horizontal="center" vertical="center"/>
      <protection hidden="1"/>
    </xf>
    <xf numFmtId="0" fontId="18" fillId="5" borderId="12" xfId="0" applyFont="1" applyFill="1" applyBorder="1" applyAlignment="1" applyProtection="1">
      <alignment horizontal="center" vertical="center"/>
      <protection hidden="1"/>
    </xf>
    <xf numFmtId="0" fontId="18" fillId="5" borderId="14" xfId="0" applyFont="1" applyFill="1" applyBorder="1" applyAlignment="1" applyProtection="1">
      <alignment horizontal="center" vertical="center"/>
      <protection hidden="1"/>
    </xf>
    <xf numFmtId="0" fontId="18" fillId="5" borderId="41" xfId="0" applyFont="1" applyFill="1" applyBorder="1" applyAlignment="1" applyProtection="1">
      <alignment horizontal="center" vertical="center"/>
      <protection hidden="1"/>
    </xf>
    <xf numFmtId="0" fontId="18" fillId="5" borderId="19" xfId="0" applyFont="1" applyFill="1" applyBorder="1" applyAlignment="1" applyProtection="1">
      <alignment horizontal="center" vertical="center"/>
      <protection hidden="1"/>
    </xf>
    <xf numFmtId="0" fontId="18" fillId="6" borderId="16" xfId="0" applyFont="1" applyFill="1" applyBorder="1" applyAlignment="1" applyProtection="1">
      <alignment horizontal="center" vertical="center" wrapText="1"/>
      <protection hidden="1"/>
    </xf>
    <xf numFmtId="0" fontId="18" fillId="6" borderId="27" xfId="0" applyFont="1" applyFill="1" applyBorder="1" applyAlignment="1" applyProtection="1">
      <alignment horizontal="center" vertical="center"/>
      <protection hidden="1"/>
    </xf>
    <xf numFmtId="0" fontId="18" fillId="6" borderId="14" xfId="0" applyFont="1" applyFill="1" applyBorder="1" applyAlignment="1" applyProtection="1">
      <alignment horizontal="center" vertical="center" wrapText="1"/>
      <protection hidden="1"/>
    </xf>
    <xf numFmtId="0" fontId="18" fillId="6" borderId="14" xfId="0" applyFont="1" applyFill="1" applyBorder="1" applyAlignment="1" applyProtection="1">
      <alignment horizontal="center" vertical="center"/>
      <protection hidden="1"/>
    </xf>
    <xf numFmtId="0" fontId="18" fillId="6" borderId="11" xfId="0" applyFont="1" applyFill="1" applyBorder="1" applyAlignment="1" applyProtection="1">
      <alignment horizontal="center" vertical="center" wrapText="1"/>
      <protection hidden="1"/>
    </xf>
    <xf numFmtId="0" fontId="18" fillId="6" borderId="19" xfId="0" applyFont="1" applyFill="1" applyBorder="1" applyAlignment="1" applyProtection="1">
      <alignment horizontal="center" vertical="center" wrapText="1"/>
      <protection hidden="1"/>
    </xf>
    <xf numFmtId="0" fontId="18" fillId="6" borderId="19" xfId="0" applyFont="1" applyFill="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3" fillId="0" borderId="0" xfId="0" applyFont="1" applyBorder="1" applyAlignment="1" applyProtection="1">
      <alignment vertical="center"/>
      <protection hidden="1"/>
    </xf>
    <xf numFmtId="0" fontId="29" fillId="0" borderId="0" xfId="0" applyFont="1" applyBorder="1" applyAlignment="1" applyProtection="1">
      <alignment horizontal="center"/>
      <protection hidden="1"/>
    </xf>
    <xf numFmtId="0" fontId="5" fillId="0" borderId="0" xfId="0" applyFont="1" applyBorder="1" applyAlignment="1" applyProtection="1">
      <alignment horizontal="center" vertical="center"/>
      <protection hidden="1"/>
    </xf>
    <xf numFmtId="0" fontId="59" fillId="0" borderId="0" xfId="0" applyFont="1" applyAlignment="1" applyProtection="1">
      <alignment horizontal="center" vertical="center" wrapText="1"/>
      <protection hidden="1"/>
    </xf>
    <xf numFmtId="14" fontId="59" fillId="0" borderId="2" xfId="0" applyNumberFormat="1" applyFont="1" applyBorder="1" applyAlignment="1" applyProtection="1">
      <alignment horizontal="center" wrapText="1"/>
      <protection locked="0"/>
    </xf>
    <xf numFmtId="0" fontId="14" fillId="0" borderId="16"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16"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9"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6" fillId="0" borderId="16" xfId="0" applyFont="1" applyFill="1" applyBorder="1" applyAlignment="1" applyProtection="1">
      <alignment horizontal="center" vertical="center" wrapText="1"/>
      <protection hidden="1"/>
    </xf>
    <xf numFmtId="0" fontId="16" fillId="0" borderId="27" xfId="0" applyFont="1" applyFill="1" applyBorder="1" applyAlignment="1" applyProtection="1">
      <alignment vertical="center" wrapText="1"/>
      <protection hidden="1"/>
    </xf>
    <xf numFmtId="0" fontId="16" fillId="0" borderId="17" xfId="0" applyFont="1" applyFill="1" applyBorder="1" applyAlignment="1" applyProtection="1">
      <alignment horizontal="center" vertical="center" wrapText="1"/>
      <protection hidden="1"/>
    </xf>
    <xf numFmtId="0" fontId="16" fillId="0" borderId="14" xfId="0" applyFont="1" applyFill="1" applyBorder="1" applyAlignment="1" applyProtection="1">
      <alignment horizontal="center" vertical="center" wrapText="1"/>
      <protection hidden="1"/>
    </xf>
    <xf numFmtId="0" fontId="16" fillId="0" borderId="10" xfId="0" applyFont="1" applyFill="1" applyBorder="1" applyAlignment="1" applyProtection="1">
      <alignment vertical="center" wrapText="1"/>
      <protection hidden="1"/>
    </xf>
    <xf numFmtId="0" fontId="16" fillId="0" borderId="18" xfId="0" applyFont="1" applyFill="1" applyBorder="1" applyAlignment="1" applyProtection="1">
      <alignment horizontal="center" vertical="center" wrapText="1"/>
      <protection hidden="1"/>
    </xf>
    <xf numFmtId="0" fontId="5" fillId="3" borderId="45" xfId="0" applyFont="1" applyFill="1" applyBorder="1" applyAlignment="1" applyProtection="1">
      <alignment horizontal="center"/>
      <protection hidden="1"/>
    </xf>
    <xf numFmtId="0" fontId="0" fillId="3" borderId="0" xfId="0" applyFill="1" applyBorder="1" applyProtection="1">
      <protection hidden="1"/>
    </xf>
    <xf numFmtId="0" fontId="3" fillId="3" borderId="0" xfId="0" applyFont="1" applyFill="1" applyBorder="1" applyAlignment="1" applyProtection="1">
      <alignment vertical="center"/>
      <protection hidden="1"/>
    </xf>
    <xf numFmtId="0" fontId="2" fillId="3" borderId="0" xfId="0" applyFont="1" applyFill="1" applyBorder="1" applyAlignment="1" applyProtection="1">
      <alignment horizontal="center" vertical="center"/>
      <protection hidden="1"/>
    </xf>
    <xf numFmtId="0" fontId="0" fillId="3" borderId="0" xfId="0" applyFill="1" applyAlignment="1" applyProtection="1">
      <alignment vertical="center"/>
      <protection hidden="1"/>
    </xf>
    <xf numFmtId="0" fontId="2" fillId="3" borderId="0" xfId="0" applyFont="1" applyFill="1" applyAlignment="1" applyProtection="1">
      <alignment horizontal="center" vertical="center"/>
      <protection hidden="1"/>
    </xf>
    <xf numFmtId="1" fontId="0" fillId="3" borderId="0" xfId="0" applyNumberFormat="1" applyFill="1" applyAlignment="1" applyProtection="1">
      <alignment wrapText="1"/>
      <protection hidden="1"/>
    </xf>
    <xf numFmtId="1" fontId="0" fillId="3" borderId="3" xfId="0" applyNumberFormat="1" applyFill="1" applyBorder="1" applyAlignment="1" applyProtection="1">
      <alignment wrapText="1"/>
      <protection hidden="1"/>
    </xf>
    <xf numFmtId="0" fontId="0" fillId="3" borderId="0" xfId="0" applyFill="1" applyAlignment="1" applyProtection="1">
      <protection hidden="1"/>
    </xf>
    <xf numFmtId="0" fontId="0" fillId="3" borderId="3" xfId="0" applyFill="1" applyBorder="1" applyAlignment="1" applyProtection="1">
      <protection hidden="1"/>
    </xf>
    <xf numFmtId="0" fontId="0" fillId="0" borderId="34" xfId="0" applyBorder="1" applyAlignment="1" applyProtection="1">
      <alignment horizontal="center"/>
      <protection hidden="1"/>
    </xf>
    <xf numFmtId="0" fontId="59" fillId="0" borderId="2" xfId="0" applyFont="1" applyBorder="1" applyAlignment="1" applyProtection="1">
      <alignment horizontal="center" wrapText="1"/>
      <protection locked="0"/>
    </xf>
    <xf numFmtId="0" fontId="7" fillId="0" borderId="34" xfId="0" applyFont="1" applyBorder="1" applyAlignment="1" applyProtection="1">
      <alignment horizontal="left"/>
      <protection hidden="1"/>
    </xf>
    <xf numFmtId="0" fontId="5" fillId="3" borderId="0" xfId="0" applyFont="1" applyFill="1" applyBorder="1" applyAlignment="1" applyProtection="1">
      <alignment horizontal="center" vertical="center"/>
      <protection hidden="1"/>
    </xf>
    <xf numFmtId="0" fontId="29" fillId="3" borderId="7" xfId="0" applyFont="1" applyFill="1" applyBorder="1" applyAlignment="1" applyProtection="1">
      <alignment horizontal="center"/>
      <protection hidden="1"/>
    </xf>
    <xf numFmtId="0" fontId="29" fillId="3" borderId="2" xfId="0" applyFont="1" applyFill="1" applyBorder="1" applyAlignment="1" applyProtection="1">
      <alignment horizontal="center"/>
      <protection hidden="1"/>
    </xf>
    <xf numFmtId="0" fontId="0" fillId="0" borderId="0" xfId="0" applyFill="1" applyProtection="1">
      <protection hidden="1"/>
    </xf>
    <xf numFmtId="0" fontId="60" fillId="0" borderId="0" xfId="2" applyFont="1" applyFill="1" applyAlignment="1" applyProtection="1">
      <alignment vertical="center" wrapText="1"/>
      <protection hidden="1"/>
    </xf>
    <xf numFmtId="0" fontId="1" fillId="0" borderId="0" xfId="0" applyFont="1" applyAlignment="1" applyProtection="1">
      <alignment horizontal="left"/>
      <protection hidden="1"/>
    </xf>
    <xf numFmtId="0" fontId="62" fillId="0" borderId="0" xfId="0" applyFont="1" applyAlignment="1" applyProtection="1">
      <alignment horizontal="left"/>
      <protection hidden="1"/>
    </xf>
    <xf numFmtId="0" fontId="9" fillId="0" borderId="0" xfId="0" applyFont="1" applyAlignment="1" applyProtection="1">
      <alignment horizontal="left"/>
      <protection hidden="1"/>
    </xf>
    <xf numFmtId="0" fontId="9" fillId="9" borderId="0" xfId="0" applyFont="1" applyFill="1" applyAlignment="1" applyProtection="1">
      <alignment horizontal="left"/>
      <protection hidden="1"/>
    </xf>
    <xf numFmtId="0" fontId="9" fillId="10" borderId="0" xfId="0" applyFont="1" applyFill="1" applyAlignment="1" applyProtection="1">
      <alignment horizontal="left"/>
      <protection hidden="1"/>
    </xf>
    <xf numFmtId="0" fontId="63" fillId="0" borderId="0" xfId="0" applyFont="1" applyAlignment="1" applyProtection="1">
      <alignment horizontal="left"/>
      <protection hidden="1"/>
    </xf>
    <xf numFmtId="0" fontId="9" fillId="11" borderId="0" xfId="0" applyFont="1" applyFill="1" applyAlignment="1" applyProtection="1">
      <alignment horizontal="left"/>
      <protection hidden="1"/>
    </xf>
    <xf numFmtId="0" fontId="14" fillId="8" borderId="0" xfId="0" applyFont="1" applyFill="1" applyAlignment="1" applyProtection="1">
      <alignment horizontal="left"/>
      <protection hidden="1"/>
    </xf>
    <xf numFmtId="0" fontId="9" fillId="12" borderId="0" xfId="0" applyFont="1" applyFill="1" applyAlignment="1" applyProtection="1">
      <alignment horizontal="left"/>
      <protection hidden="1"/>
    </xf>
    <xf numFmtId="0" fontId="9" fillId="13" borderId="0" xfId="0" applyFont="1" applyFill="1" applyAlignment="1" applyProtection="1">
      <alignment horizontal="left"/>
      <protection hidden="1"/>
    </xf>
    <xf numFmtId="0" fontId="9" fillId="0" borderId="0" xfId="0" applyFont="1" applyAlignment="1" applyProtection="1">
      <alignment horizontal="left"/>
      <protection locked="0"/>
    </xf>
    <xf numFmtId="0" fontId="5" fillId="7" borderId="33" xfId="0" applyFont="1" applyFill="1" applyBorder="1" applyProtection="1"/>
    <xf numFmtId="0" fontId="0" fillId="0" borderId="0" xfId="0" applyProtection="1"/>
    <xf numFmtId="0" fontId="5" fillId="7" borderId="38" xfId="0" applyFont="1" applyFill="1" applyBorder="1" applyProtection="1"/>
    <xf numFmtId="0" fontId="0" fillId="0" borderId="27" xfId="0" applyBorder="1" applyAlignment="1" applyProtection="1">
      <alignment horizontal="left" vertical="center" wrapText="1" indent="1"/>
    </xf>
    <xf numFmtId="0" fontId="0" fillId="0" borderId="0" xfId="0" applyAlignment="1" applyProtection="1">
      <alignment vertical="center"/>
    </xf>
    <xf numFmtId="0" fontId="9" fillId="0" borderId="11" xfId="0" applyFont="1" applyBorder="1" applyAlignment="1" applyProtection="1">
      <alignment horizontal="left" vertical="top" wrapText="1" indent="2"/>
    </xf>
    <xf numFmtId="0" fontId="0" fillId="0" borderId="9" xfId="0" applyBorder="1" applyAlignment="1" applyProtection="1">
      <alignment horizontal="left" vertical="center" wrapText="1" indent="1"/>
    </xf>
    <xf numFmtId="0" fontId="0" fillId="0" borderId="10" xfId="0" applyBorder="1" applyAlignment="1" applyProtection="1">
      <alignment horizontal="left" vertical="center" wrapText="1" indent="1"/>
    </xf>
    <xf numFmtId="0" fontId="9" fillId="3" borderId="11" xfId="0" applyFont="1" applyFill="1" applyBorder="1" applyAlignment="1" applyProtection="1">
      <alignment horizontal="left" vertical="top" wrapText="1" indent="2"/>
    </xf>
    <xf numFmtId="0" fontId="9" fillId="0" borderId="28" xfId="0" applyFont="1" applyBorder="1" applyAlignment="1" applyProtection="1">
      <alignment horizontal="left" vertical="top" wrapText="1" indent="2"/>
    </xf>
    <xf numFmtId="0" fontId="0" fillId="0" borderId="9" xfId="0" applyFill="1" applyBorder="1" applyAlignment="1" applyProtection="1">
      <alignment horizontal="left" vertical="center" wrapText="1" indent="1"/>
    </xf>
    <xf numFmtId="0" fontId="9" fillId="0" borderId="10" xfId="0" applyFont="1" applyBorder="1" applyAlignment="1" applyProtection="1">
      <alignment horizontal="left" vertical="top" wrapText="1" indent="2"/>
    </xf>
    <xf numFmtId="0" fontId="0" fillId="0" borderId="86" xfId="0" applyBorder="1" applyAlignment="1" applyProtection="1">
      <alignment horizontal="left" vertical="center" wrapText="1" indent="1"/>
    </xf>
    <xf numFmtId="0" fontId="9" fillId="0" borderId="82" xfId="0" applyFont="1" applyBorder="1" applyAlignment="1" applyProtection="1">
      <alignment horizontal="left" vertical="top" wrapText="1" indent="2"/>
    </xf>
    <xf numFmtId="0" fontId="0" fillId="0" borderId="27" xfId="0" applyBorder="1" applyAlignment="1" applyProtection="1">
      <alignment vertical="center" wrapText="1"/>
    </xf>
    <xf numFmtId="0" fontId="9" fillId="0" borderId="11" xfId="0" applyFont="1" applyBorder="1" applyAlignment="1" applyProtection="1">
      <alignment vertical="top" wrapText="1"/>
    </xf>
    <xf numFmtId="0" fontId="0" fillId="0" borderId="9" xfId="0" applyBorder="1" applyAlignment="1" applyProtection="1">
      <alignment vertical="center" wrapText="1"/>
    </xf>
    <xf numFmtId="0" fontId="9" fillId="0" borderId="28" xfId="0" applyFont="1" applyBorder="1" applyAlignment="1" applyProtection="1">
      <alignment vertical="top" wrapText="1"/>
    </xf>
    <xf numFmtId="0" fontId="9" fillId="0" borderId="0" xfId="0" applyFont="1" applyProtection="1"/>
    <xf numFmtId="0" fontId="0" fillId="0" borderId="0" xfId="0" applyAlignment="1" applyProtection="1">
      <alignment wrapText="1"/>
    </xf>
    <xf numFmtId="0" fontId="61" fillId="0" borderId="24" xfId="0" applyFont="1" applyBorder="1" applyProtection="1">
      <protection hidden="1"/>
    </xf>
    <xf numFmtId="0" fontId="61" fillId="0" borderId="24" xfId="0" applyFont="1" applyBorder="1" applyAlignment="1" applyProtection="1">
      <alignment horizontal="center" vertical="top"/>
      <protection hidden="1"/>
    </xf>
    <xf numFmtId="0" fontId="61" fillId="0" borderId="0" xfId="0" applyFont="1" applyFill="1" applyAlignment="1" applyProtection="1">
      <alignment horizontal="center" wrapText="1"/>
      <protection hidden="1"/>
    </xf>
    <xf numFmtId="0" fontId="59" fillId="0" borderId="2" xfId="0" applyFont="1" applyBorder="1" applyAlignment="1" applyProtection="1">
      <alignment horizontal="center" wrapText="1"/>
      <protection locked="0"/>
    </xf>
    <xf numFmtId="0" fontId="61" fillId="0" borderId="65" xfId="0" applyFont="1" applyBorder="1" applyAlignment="1" applyProtection="1">
      <alignment horizontal="center" vertical="top"/>
      <protection hidden="1"/>
    </xf>
    <xf numFmtId="0" fontId="58" fillId="0" borderId="2" xfId="0" applyFont="1" applyBorder="1" applyAlignment="1" applyProtection="1">
      <alignment horizontal="center"/>
      <protection locked="0"/>
    </xf>
    <xf numFmtId="0" fontId="58" fillId="0" borderId="45" xfId="0" applyFont="1" applyBorder="1" applyAlignment="1" applyProtection="1">
      <alignment horizontal="center"/>
      <protection locked="0"/>
    </xf>
    <xf numFmtId="0" fontId="0" fillId="0" borderId="45" xfId="0" applyBorder="1" applyAlignment="1" applyProtection="1">
      <alignment horizontal="left" indent="2"/>
      <protection locked="0"/>
    </xf>
    <xf numFmtId="0" fontId="0" fillId="0" borderId="2" xfId="0" applyBorder="1" applyAlignment="1" applyProtection="1">
      <alignment horizontal="left" indent="2"/>
      <protection locked="0"/>
    </xf>
    <xf numFmtId="0" fontId="5" fillId="0" borderId="14"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2" borderId="16"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42" xfId="0" applyFont="1" applyFill="1" applyBorder="1" applyAlignment="1" applyProtection="1">
      <alignment horizontal="left" vertical="center" wrapText="1"/>
      <protection locked="0"/>
    </xf>
    <xf numFmtId="0" fontId="5" fillId="2" borderId="48" xfId="0" applyFont="1" applyFill="1" applyBorder="1" applyAlignment="1" applyProtection="1">
      <alignment horizontal="left" vertical="center" wrapText="1"/>
      <protection locked="0"/>
    </xf>
    <xf numFmtId="0" fontId="5" fillId="2" borderId="40" xfId="0" applyFont="1" applyFill="1" applyBorder="1" applyAlignment="1" applyProtection="1">
      <alignment horizontal="left" vertical="center" wrapText="1"/>
      <protection locked="0"/>
    </xf>
    <xf numFmtId="0" fontId="5" fillId="0" borderId="4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0" fillId="0" borderId="2" xfId="0" applyBorder="1" applyAlignment="1" applyProtection="1">
      <alignment horizontal="left" indent="1"/>
      <protection locked="0"/>
    </xf>
    <xf numFmtId="0" fontId="0" fillId="0" borderId="45" xfId="0" applyBorder="1" applyAlignment="1" applyProtection="1">
      <alignment horizontal="left" indent="1"/>
      <protection locked="0"/>
    </xf>
    <xf numFmtId="14" fontId="5" fillId="0" borderId="16" xfId="0" applyNumberFormat="1" applyFont="1" applyBorder="1" applyAlignment="1" applyProtection="1">
      <alignment horizontal="center" vertical="center"/>
      <protection locked="0"/>
    </xf>
    <xf numFmtId="14" fontId="5" fillId="0" borderId="14" xfId="0" applyNumberFormat="1" applyFont="1" applyBorder="1" applyAlignment="1" applyProtection="1">
      <alignment horizontal="center" vertical="center"/>
      <protection locked="0"/>
    </xf>
    <xf numFmtId="0" fontId="5" fillId="2" borderId="19" xfId="0" applyFont="1" applyFill="1" applyBorder="1" applyAlignment="1" applyProtection="1">
      <alignment horizontal="left" vertical="center" wrapText="1"/>
      <protection locked="0"/>
    </xf>
    <xf numFmtId="14" fontId="5" fillId="0" borderId="19" xfId="0" applyNumberFormat="1" applyFont="1" applyBorder="1" applyAlignment="1" applyProtection="1">
      <alignment horizontal="center" vertical="center"/>
      <protection locked="0"/>
    </xf>
    <xf numFmtId="14" fontId="5" fillId="0" borderId="42" xfId="0" applyNumberFormat="1" applyFont="1" applyBorder="1" applyAlignment="1" applyProtection="1">
      <alignment horizontal="center" vertical="center"/>
      <protection locked="0"/>
    </xf>
    <xf numFmtId="14" fontId="5" fillId="0" borderId="48" xfId="0" applyNumberFormat="1" applyFont="1" applyBorder="1" applyAlignment="1" applyProtection="1">
      <alignment horizontal="center" vertical="center"/>
      <protection locked="0"/>
    </xf>
    <xf numFmtId="14" fontId="5" fillId="0" borderId="40" xfId="0" applyNumberFormat="1" applyFont="1" applyBorder="1" applyAlignment="1" applyProtection="1">
      <alignment horizontal="center" vertical="center"/>
      <protection locked="0"/>
    </xf>
    <xf numFmtId="0" fontId="5" fillId="0" borderId="13"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48"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0" fillId="0" borderId="33"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38" xfId="0" applyBorder="1" applyAlignment="1" applyProtection="1">
      <alignment horizontal="center"/>
      <protection hidden="1"/>
    </xf>
    <xf numFmtId="0" fontId="0" fillId="0" borderId="0" xfId="0" applyAlignment="1" applyProtection="1">
      <alignment horizontal="center"/>
      <protection hidden="1"/>
    </xf>
    <xf numFmtId="0" fontId="0" fillId="0" borderId="36" xfId="0" applyBorder="1" applyAlignment="1" applyProtection="1">
      <alignment horizontal="center"/>
      <protection hidden="1"/>
    </xf>
    <xf numFmtId="0" fontId="0" fillId="0" borderId="24" xfId="0" applyBorder="1" applyAlignment="1" applyProtection="1">
      <alignment horizontal="center"/>
      <protection hidden="1"/>
    </xf>
    <xf numFmtId="0" fontId="4" fillId="0" borderId="0" xfId="0" applyFont="1" applyAlignment="1" applyProtection="1">
      <alignment horizontal="center" vertical="center"/>
      <protection hidden="1"/>
    </xf>
    <xf numFmtId="0" fontId="4" fillId="0" borderId="39" xfId="0" applyFont="1" applyBorder="1" applyAlignment="1" applyProtection="1">
      <alignment horizontal="center" vertical="center"/>
      <protection hidden="1"/>
    </xf>
    <xf numFmtId="0" fontId="7" fillId="0" borderId="0" xfId="0" applyFont="1" applyAlignment="1" applyProtection="1">
      <alignment horizontal="center"/>
      <protection hidden="1"/>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23" fillId="0" borderId="21" xfId="0" applyFont="1" applyBorder="1" applyAlignment="1" applyProtection="1">
      <alignment horizontal="center" vertical="center" textRotation="255"/>
      <protection hidden="1"/>
    </xf>
    <xf numFmtId="0" fontId="23" fillId="0" borderId="22" xfId="0" applyFont="1" applyBorder="1" applyAlignment="1" applyProtection="1">
      <alignment horizontal="center" vertical="center" textRotation="255"/>
      <protection hidden="1"/>
    </xf>
    <xf numFmtId="0" fontId="23" fillId="0" borderId="47" xfId="0" applyFont="1" applyBorder="1" applyAlignment="1" applyProtection="1">
      <alignment horizontal="center" vertical="center" textRotation="255"/>
      <protection hidden="1"/>
    </xf>
    <xf numFmtId="0" fontId="23" fillId="0" borderId="23" xfId="0" applyFont="1" applyBorder="1" applyAlignment="1" applyProtection="1">
      <alignment horizontal="center" vertical="center" textRotation="255"/>
      <protection hidden="1"/>
    </xf>
    <xf numFmtId="0" fontId="22" fillId="0" borderId="0" xfId="0" applyFont="1" applyAlignment="1" applyProtection="1">
      <alignment horizontal="center"/>
      <protection hidden="1"/>
    </xf>
    <xf numFmtId="0" fontId="36" fillId="0" borderId="0" xfId="0" applyFont="1" applyAlignment="1" applyProtection="1">
      <alignment horizontal="center"/>
      <protection hidden="1"/>
    </xf>
    <xf numFmtId="9" fontId="12" fillId="0" borderId="29" xfId="1" applyFont="1" applyBorder="1" applyAlignment="1" applyProtection="1">
      <alignment horizontal="center" vertical="center" wrapText="1"/>
      <protection hidden="1"/>
    </xf>
    <xf numFmtId="9" fontId="12" fillId="0" borderId="30" xfId="1" applyFont="1" applyBorder="1" applyAlignment="1" applyProtection="1">
      <alignment horizontal="center" vertical="center" wrapText="1"/>
      <protection hidden="1"/>
    </xf>
    <xf numFmtId="9" fontId="12" fillId="0" borderId="31" xfId="1" applyFont="1" applyBorder="1" applyAlignment="1" applyProtection="1">
      <alignment horizontal="center" vertical="center" wrapText="1"/>
      <protection hidden="1"/>
    </xf>
    <xf numFmtId="0" fontId="19" fillId="0" borderId="0" xfId="0" applyFont="1" applyAlignment="1" applyProtection="1">
      <alignment horizontal="center" vertical="top"/>
      <protection hidden="1"/>
    </xf>
    <xf numFmtId="0" fontId="19" fillId="0" borderId="39" xfId="0" applyFont="1" applyBorder="1" applyAlignment="1" applyProtection="1">
      <alignment horizontal="center" vertical="top"/>
      <protection hidden="1"/>
    </xf>
    <xf numFmtId="9" fontId="0" fillId="0" borderId="29" xfId="1" applyFont="1" applyBorder="1" applyAlignment="1" applyProtection="1">
      <alignment horizontal="center" vertical="center"/>
      <protection hidden="1"/>
    </xf>
    <xf numFmtId="9" fontId="0" fillId="0" borderId="30" xfId="1" applyFont="1" applyBorder="1" applyAlignment="1" applyProtection="1">
      <alignment horizontal="center" vertical="center"/>
      <protection hidden="1"/>
    </xf>
    <xf numFmtId="9" fontId="0" fillId="0" borderId="31" xfId="1" applyFont="1" applyBorder="1" applyAlignment="1" applyProtection="1">
      <alignment horizontal="center" vertical="center"/>
      <protection hidden="1"/>
    </xf>
    <xf numFmtId="14" fontId="5" fillId="0" borderId="43" xfId="0" applyNumberFormat="1" applyFont="1" applyBorder="1" applyAlignment="1" applyProtection="1">
      <alignment horizontal="center" vertical="center"/>
      <protection locked="0"/>
    </xf>
    <xf numFmtId="14" fontId="5" fillId="0" borderId="65" xfId="0" applyNumberFormat="1" applyFont="1" applyBorder="1" applyAlignment="1" applyProtection="1">
      <alignment horizontal="center" vertical="center"/>
      <protection locked="0"/>
    </xf>
    <xf numFmtId="14" fontId="5" fillId="0" borderId="41" xfId="0" applyNumberFormat="1"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14" fontId="5" fillId="0" borderId="13" xfId="0" applyNumberFormat="1" applyFont="1" applyBorder="1" applyAlignment="1" applyProtection="1">
      <alignment horizontal="center" vertical="center"/>
      <protection locked="0"/>
    </xf>
    <xf numFmtId="14" fontId="5" fillId="0" borderId="45" xfId="0" applyNumberFormat="1" applyFont="1" applyBorder="1" applyAlignment="1" applyProtection="1">
      <alignment horizontal="center" vertical="center"/>
      <protection locked="0"/>
    </xf>
    <xf numFmtId="14" fontId="5" fillId="0" borderId="12" xfId="0" applyNumberFormat="1" applyFont="1" applyBorder="1" applyAlignment="1" applyProtection="1">
      <alignment horizontal="center" vertical="center"/>
      <protection locked="0"/>
    </xf>
    <xf numFmtId="0" fontId="28" fillId="0" borderId="21" xfId="0" applyFont="1" applyBorder="1" applyAlignment="1" applyProtection="1">
      <alignment horizontal="center" vertical="center" textRotation="255"/>
      <protection hidden="1"/>
    </xf>
    <xf numFmtId="0" fontId="28" fillId="0" borderId="44" xfId="0" applyFont="1" applyBorder="1" applyAlignment="1" applyProtection="1">
      <alignment horizontal="center" vertical="center" textRotation="255"/>
      <protection hidden="1"/>
    </xf>
    <xf numFmtId="0" fontId="28" fillId="0" borderId="22" xfId="0" applyFont="1" applyBorder="1" applyAlignment="1" applyProtection="1">
      <alignment horizontal="center" vertical="center" textRotation="255"/>
      <protection hidden="1"/>
    </xf>
    <xf numFmtId="0" fontId="28" fillId="0" borderId="23" xfId="0" applyFont="1" applyBorder="1" applyAlignment="1" applyProtection="1">
      <alignment horizontal="center" vertical="center" textRotation="255"/>
      <protection hidden="1"/>
    </xf>
    <xf numFmtId="0" fontId="23" fillId="0" borderId="44" xfId="0" applyFont="1" applyBorder="1" applyAlignment="1" applyProtection="1">
      <alignment horizontal="center" vertical="center" textRotation="255"/>
      <protection hidden="1"/>
    </xf>
    <xf numFmtId="0" fontId="9" fillId="0" borderId="46"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wrapText="1"/>
      <protection hidden="1"/>
    </xf>
    <xf numFmtId="0" fontId="9" fillId="0" borderId="35"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0" xfId="0" applyFont="1" applyBorder="1" applyAlignment="1" applyProtection="1">
      <alignment horizontal="center" vertical="center" wrapText="1"/>
      <protection hidden="1"/>
    </xf>
    <xf numFmtId="0" fontId="9" fillId="0" borderId="39" xfId="0" applyFont="1" applyBorder="1" applyAlignment="1" applyProtection="1">
      <alignment horizontal="center" vertical="center" wrapText="1"/>
      <protection hidden="1"/>
    </xf>
    <xf numFmtId="0" fontId="9" fillId="0" borderId="91" xfId="0" applyFont="1" applyBorder="1" applyAlignment="1" applyProtection="1">
      <alignment horizontal="center" vertical="center" wrapText="1"/>
      <protection hidden="1"/>
    </xf>
    <xf numFmtId="0" fontId="9" fillId="0" borderId="24" xfId="0" applyFont="1" applyBorder="1" applyAlignment="1" applyProtection="1">
      <alignment horizontal="center" vertical="center" wrapText="1"/>
      <protection hidden="1"/>
    </xf>
    <xf numFmtId="0" fontId="9" fillId="0" borderId="37" xfId="0" applyFont="1" applyBorder="1" applyAlignment="1" applyProtection="1">
      <alignment horizontal="center" vertical="center" wrapText="1"/>
      <protection hidden="1"/>
    </xf>
    <xf numFmtId="0" fontId="5" fillId="5" borderId="43" xfId="0" applyFont="1" applyFill="1" applyBorder="1" applyAlignment="1" applyProtection="1">
      <alignment horizontal="left" vertical="center" wrapText="1"/>
      <protection hidden="1"/>
    </xf>
    <xf numFmtId="0" fontId="5" fillId="5" borderId="65" xfId="0" applyFont="1" applyFill="1" applyBorder="1" applyAlignment="1" applyProtection="1">
      <alignment horizontal="left" vertical="center" wrapText="1"/>
      <protection hidden="1"/>
    </xf>
    <xf numFmtId="0" fontId="5" fillId="5" borderId="41" xfId="0" applyFont="1" applyFill="1" applyBorder="1" applyAlignment="1" applyProtection="1">
      <alignment horizontal="left" vertical="center" wrapText="1"/>
      <protection hidden="1"/>
    </xf>
    <xf numFmtId="0" fontId="5" fillId="6" borderId="46" xfId="0" applyFont="1" applyFill="1" applyBorder="1" applyAlignment="1" applyProtection="1">
      <alignment horizontal="left" vertical="center" wrapText="1"/>
      <protection hidden="1"/>
    </xf>
    <xf numFmtId="0" fontId="5" fillId="6" borderId="34" xfId="0" applyFont="1" applyFill="1" applyBorder="1" applyAlignment="1" applyProtection="1">
      <alignment horizontal="left" vertical="center" wrapText="1"/>
      <protection hidden="1"/>
    </xf>
    <xf numFmtId="0" fontId="5" fillId="6" borderId="81" xfId="0" applyFont="1" applyFill="1" applyBorder="1" applyAlignment="1" applyProtection="1">
      <alignment horizontal="left" vertical="center" wrapText="1"/>
      <protection hidden="1"/>
    </xf>
    <xf numFmtId="0" fontId="5" fillId="6" borderId="14" xfId="0" applyFont="1" applyFill="1" applyBorder="1" applyAlignment="1" applyProtection="1">
      <alignment horizontal="left" vertical="center" wrapText="1"/>
      <protection hidden="1"/>
    </xf>
    <xf numFmtId="0" fontId="5" fillId="6" borderId="19" xfId="0" applyFont="1" applyFill="1" applyBorder="1" applyAlignment="1" applyProtection="1">
      <alignment horizontal="left" vertical="center" wrapText="1"/>
      <protection hidden="1"/>
    </xf>
    <xf numFmtId="0" fontId="5" fillId="0" borderId="20"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4" borderId="13" xfId="0" applyFont="1" applyFill="1" applyBorder="1" applyAlignment="1" applyProtection="1">
      <alignment horizontal="left" vertical="center" wrapText="1"/>
      <protection hidden="1"/>
    </xf>
    <xf numFmtId="0" fontId="5" fillId="4" borderId="45" xfId="0" applyFont="1" applyFill="1" applyBorder="1" applyAlignment="1" applyProtection="1">
      <alignment horizontal="left" vertical="center" wrapText="1"/>
      <protection hidden="1"/>
    </xf>
    <xf numFmtId="0" fontId="5" fillId="4" borderId="12" xfId="0" applyFont="1" applyFill="1" applyBorder="1" applyAlignment="1" applyProtection="1">
      <alignment horizontal="left" vertical="center" wrapText="1"/>
      <protection hidden="1"/>
    </xf>
    <xf numFmtId="0" fontId="5" fillId="4" borderId="19" xfId="0" applyFont="1" applyFill="1" applyBorder="1" applyAlignment="1" applyProtection="1">
      <alignment horizontal="left" vertical="center" wrapText="1"/>
      <protection hidden="1"/>
    </xf>
    <xf numFmtId="0" fontId="5" fillId="4" borderId="14" xfId="0" applyFont="1" applyFill="1" applyBorder="1" applyAlignment="1" applyProtection="1">
      <alignment horizontal="left" vertical="center" wrapText="1"/>
      <protection hidden="1"/>
    </xf>
    <xf numFmtId="0" fontId="5" fillId="4" borderId="16" xfId="0" applyFont="1" applyFill="1" applyBorder="1" applyAlignment="1" applyProtection="1">
      <alignment horizontal="left" vertical="center" wrapText="1"/>
      <protection hidden="1"/>
    </xf>
    <xf numFmtId="0" fontId="5" fillId="4" borderId="43" xfId="0" applyFont="1" applyFill="1" applyBorder="1" applyAlignment="1" applyProtection="1">
      <alignment horizontal="left" vertical="center" wrapText="1"/>
      <protection hidden="1"/>
    </xf>
    <xf numFmtId="0" fontId="5" fillId="4" borderId="65" xfId="0" applyFont="1" applyFill="1" applyBorder="1" applyAlignment="1" applyProtection="1">
      <alignment horizontal="left" vertical="center" wrapText="1"/>
      <protection hidden="1"/>
    </xf>
    <xf numFmtId="0" fontId="5" fillId="4" borderId="41" xfId="0" applyFont="1" applyFill="1" applyBorder="1" applyAlignment="1" applyProtection="1">
      <alignment horizontal="left" vertical="center" wrapText="1"/>
      <protection hidden="1"/>
    </xf>
    <xf numFmtId="0" fontId="5" fillId="5" borderId="46" xfId="0" applyFont="1" applyFill="1" applyBorder="1" applyAlignment="1" applyProtection="1">
      <alignment horizontal="left" vertical="center" wrapText="1"/>
      <protection hidden="1"/>
    </xf>
    <xf numFmtId="0" fontId="5" fillId="5" borderId="34" xfId="0" applyFont="1" applyFill="1" applyBorder="1" applyAlignment="1" applyProtection="1">
      <alignment horizontal="left" vertical="center" wrapText="1"/>
      <protection hidden="1"/>
    </xf>
    <xf numFmtId="0" fontId="5" fillId="5" borderId="81" xfId="0" applyFont="1" applyFill="1" applyBorder="1" applyAlignment="1" applyProtection="1">
      <alignment horizontal="left" vertical="center" wrapText="1"/>
      <protection hidden="1"/>
    </xf>
    <xf numFmtId="0" fontId="5" fillId="5" borderId="4" xfId="0" applyFont="1" applyFill="1" applyBorder="1" applyAlignment="1" applyProtection="1">
      <alignment horizontal="left" vertical="center" wrapText="1"/>
      <protection hidden="1"/>
    </xf>
    <xf numFmtId="0" fontId="5" fillId="5" borderId="5" xfId="0" applyFont="1" applyFill="1" applyBorder="1" applyAlignment="1" applyProtection="1">
      <alignment horizontal="left" vertical="center" wrapText="1"/>
      <protection hidden="1"/>
    </xf>
    <xf numFmtId="0" fontId="5" fillId="5" borderId="6" xfId="0" applyFont="1" applyFill="1" applyBorder="1" applyAlignment="1" applyProtection="1">
      <alignment horizontal="left" vertical="center" wrapText="1"/>
      <protection hidden="1"/>
    </xf>
    <xf numFmtId="0" fontId="11" fillId="4" borderId="13" xfId="0" applyFont="1" applyFill="1" applyBorder="1" applyAlignment="1" applyProtection="1">
      <alignment horizontal="left" vertical="center" wrapText="1"/>
      <protection hidden="1"/>
    </xf>
    <xf numFmtId="0" fontId="11" fillId="4" borderId="45" xfId="0" applyFont="1" applyFill="1" applyBorder="1" applyAlignment="1" applyProtection="1">
      <alignment horizontal="left" vertical="center" wrapText="1"/>
      <protection hidden="1"/>
    </xf>
    <xf numFmtId="0" fontId="11" fillId="4" borderId="12" xfId="0" applyFont="1" applyFill="1" applyBorder="1" applyAlignment="1" applyProtection="1">
      <alignment horizontal="left" vertical="center" wrapText="1"/>
      <protection hidden="1"/>
    </xf>
    <xf numFmtId="0" fontId="7" fillId="0" borderId="24" xfId="0" applyFont="1" applyBorder="1" applyAlignment="1" applyProtection="1">
      <alignment horizontal="center"/>
      <protection hidden="1"/>
    </xf>
    <xf numFmtId="0" fontId="58" fillId="0" borderId="2" xfId="0" applyFont="1" applyBorder="1" applyAlignment="1" applyProtection="1">
      <alignment horizontal="left" indent="1"/>
      <protection locked="0"/>
    </xf>
    <xf numFmtId="0" fontId="10" fillId="0" borderId="2" xfId="0" applyFont="1" applyBorder="1" applyAlignment="1" applyProtection="1">
      <alignment horizontal="center"/>
      <protection locked="0"/>
    </xf>
    <xf numFmtId="0" fontId="7" fillId="0" borderId="34" xfId="0" applyFont="1" applyBorder="1" applyAlignment="1" applyProtection="1">
      <alignment horizontal="left"/>
      <protection hidden="1"/>
    </xf>
    <xf numFmtId="0" fontId="5" fillId="4" borderId="42" xfId="0" applyFont="1" applyFill="1" applyBorder="1" applyAlignment="1" applyProtection="1">
      <alignment horizontal="left" vertical="center" wrapText="1"/>
      <protection hidden="1"/>
    </xf>
    <xf numFmtId="0" fontId="5" fillId="4" borderId="48" xfId="0" applyFont="1" applyFill="1" applyBorder="1" applyAlignment="1" applyProtection="1">
      <alignment horizontal="left" vertical="center" wrapText="1"/>
      <protection hidden="1"/>
    </xf>
    <xf numFmtId="0" fontId="5" fillId="4" borderId="40" xfId="0" applyFont="1" applyFill="1" applyBorder="1" applyAlignment="1" applyProtection="1">
      <alignment horizontal="left" vertical="center" wrapText="1"/>
      <protection hidden="1"/>
    </xf>
    <xf numFmtId="0" fontId="60" fillId="0" borderId="0" xfId="2" applyFont="1" applyFill="1" applyAlignment="1" applyProtection="1">
      <alignment horizontal="center" vertical="center" wrapText="1"/>
      <protection hidden="1"/>
    </xf>
    <xf numFmtId="0" fontId="58" fillId="0" borderId="45" xfId="0" applyFont="1" applyBorder="1" applyAlignment="1" applyProtection="1">
      <alignment horizontal="left" indent="1"/>
      <protection locked="0"/>
    </xf>
    <xf numFmtId="0" fontId="3" fillId="0" borderId="9"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0" fillId="0" borderId="0" xfId="0" applyAlignment="1" applyProtection="1">
      <alignment horizontal="left" vertical="center"/>
      <protection hidden="1"/>
    </xf>
    <xf numFmtId="0" fontId="3" fillId="0" borderId="6"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4" fillId="0" borderId="0" xfId="0" applyFont="1" applyAlignment="1" applyProtection="1">
      <alignment horizontal="center"/>
      <protection hidden="1"/>
    </xf>
    <xf numFmtId="0" fontId="0" fillId="0" borderId="3" xfId="0" applyBorder="1" applyAlignment="1" applyProtection="1">
      <alignment horizontal="left" vertical="center"/>
      <protection hidden="1"/>
    </xf>
    <xf numFmtId="0" fontId="2" fillId="0" borderId="1" xfId="0" applyFont="1" applyBorder="1" applyAlignment="1" applyProtection="1">
      <alignment horizontal="left" vertical="center"/>
      <protection hidden="1"/>
    </xf>
    <xf numFmtId="0" fontId="30" fillId="0" borderId="0" xfId="0" applyFont="1" applyAlignment="1" applyProtection="1">
      <alignment horizontal="center"/>
      <protection hidden="1"/>
    </xf>
    <xf numFmtId="0" fontId="32" fillId="0" borderId="0" xfId="0" applyFont="1" applyAlignment="1" applyProtection="1">
      <alignment horizontal="center"/>
      <protection hidden="1"/>
    </xf>
    <xf numFmtId="0" fontId="20" fillId="0" borderId="0" xfId="0" applyFont="1" applyAlignment="1" applyProtection="1">
      <alignment horizontal="center"/>
      <protection hidden="1"/>
    </xf>
    <xf numFmtId="0" fontId="1" fillId="0" borderId="2" xfId="0" applyFont="1" applyBorder="1" applyAlignment="1" applyProtection="1">
      <alignment horizontal="center"/>
      <protection hidden="1"/>
    </xf>
    <xf numFmtId="0" fontId="1" fillId="0" borderId="4" xfId="0" applyFont="1" applyBorder="1" applyAlignment="1" applyProtection="1">
      <alignment horizontal="left" vertical="center" wrapText="1" indent="1"/>
      <protection hidden="1"/>
    </xf>
    <xf numFmtId="0" fontId="1" fillId="0" borderId="5" xfId="0" applyFont="1" applyBorder="1" applyAlignment="1" applyProtection="1">
      <alignment horizontal="left" vertical="center" wrapText="1" indent="1"/>
      <protection hidden="1"/>
    </xf>
    <xf numFmtId="0" fontId="1" fillId="0" borderId="6" xfId="0" applyFont="1" applyBorder="1" applyAlignment="1" applyProtection="1">
      <alignment horizontal="left" vertical="center" wrapText="1" indent="1"/>
      <protection hidden="1"/>
    </xf>
    <xf numFmtId="0" fontId="1" fillId="0" borderId="7" xfId="0" applyFont="1" applyBorder="1" applyAlignment="1" applyProtection="1">
      <alignment horizontal="left" vertical="center" wrapText="1" indent="1"/>
      <protection hidden="1"/>
    </xf>
    <xf numFmtId="0" fontId="1" fillId="0" borderId="2" xfId="0" applyFont="1" applyBorder="1" applyAlignment="1" applyProtection="1">
      <alignment horizontal="left" vertical="center" wrapText="1" indent="1"/>
      <protection hidden="1"/>
    </xf>
    <xf numFmtId="0" fontId="1" fillId="0" borderId="8" xfId="0" applyFont="1" applyBorder="1" applyAlignment="1" applyProtection="1">
      <alignment horizontal="left" vertical="center" wrapText="1" indent="1"/>
      <protection hidden="1"/>
    </xf>
    <xf numFmtId="0" fontId="0" fillId="0" borderId="4" xfId="0" applyBorder="1" applyAlignment="1" applyProtection="1">
      <alignment horizontal="left" vertical="center" wrapText="1" indent="1"/>
      <protection hidden="1"/>
    </xf>
    <xf numFmtId="0" fontId="0" fillId="0" borderId="5" xfId="0" applyBorder="1" applyAlignment="1" applyProtection="1">
      <alignment horizontal="left" vertical="center" wrapText="1" indent="1"/>
      <protection hidden="1"/>
    </xf>
    <xf numFmtId="0" fontId="0" fillId="0" borderId="6" xfId="0" applyBorder="1" applyAlignment="1" applyProtection="1">
      <alignment horizontal="left" vertical="center" wrapText="1" indent="1"/>
      <protection hidden="1"/>
    </xf>
    <xf numFmtId="0" fontId="0" fillId="0" borderId="7" xfId="0" applyBorder="1" applyAlignment="1" applyProtection="1">
      <alignment horizontal="left" vertical="center" wrapText="1" indent="1"/>
      <protection hidden="1"/>
    </xf>
    <xf numFmtId="0" fontId="0" fillId="0" borderId="2" xfId="0"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0" fillId="0" borderId="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14" fontId="0" fillId="0" borderId="4" xfId="0" applyNumberFormat="1" applyBorder="1" applyAlignment="1" applyProtection="1">
      <alignment horizontal="center" vertical="center"/>
      <protection hidden="1"/>
    </xf>
    <xf numFmtId="14" fontId="0" fillId="0" borderId="5" xfId="0" applyNumberFormat="1" applyBorder="1" applyAlignment="1" applyProtection="1">
      <alignment horizontal="center" vertical="center"/>
      <protection hidden="1"/>
    </xf>
    <xf numFmtId="14" fontId="0" fillId="0" borderId="6" xfId="0" applyNumberFormat="1" applyBorder="1" applyAlignment="1" applyProtection="1">
      <alignment horizontal="center" vertical="center"/>
      <protection hidden="1"/>
    </xf>
    <xf numFmtId="14" fontId="0" fillId="0" borderId="7" xfId="0" applyNumberFormat="1" applyBorder="1" applyAlignment="1" applyProtection="1">
      <alignment horizontal="center" vertical="center"/>
      <protection hidden="1"/>
    </xf>
    <xf numFmtId="14" fontId="0" fillId="0" borderId="2" xfId="0" applyNumberFormat="1" applyBorder="1" applyAlignment="1" applyProtection="1">
      <alignment horizontal="center" vertical="center"/>
      <protection hidden="1"/>
    </xf>
    <xf numFmtId="14" fontId="0" fillId="0" borderId="8" xfId="0" applyNumberFormat="1" applyBorder="1" applyAlignment="1" applyProtection="1">
      <alignment horizontal="center" vertical="center"/>
      <protection hidden="1"/>
    </xf>
    <xf numFmtId="0" fontId="3" fillId="3" borderId="6"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4" fillId="3" borderId="0" xfId="0" applyFont="1" applyFill="1" applyAlignment="1" applyProtection="1">
      <alignment horizontal="center"/>
      <protection hidden="1"/>
    </xf>
    <xf numFmtId="0" fontId="3" fillId="3" borderId="4"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2" fillId="3" borderId="1" xfId="0" applyFont="1" applyFill="1" applyBorder="1" applyAlignment="1" applyProtection="1">
      <alignment horizontal="center" vertical="center"/>
      <protection hidden="1"/>
    </xf>
    <xf numFmtId="0" fontId="0" fillId="3" borderId="0" xfId="0" applyFill="1" applyAlignment="1" applyProtection="1">
      <alignment vertical="center"/>
      <protection hidden="1"/>
    </xf>
    <xf numFmtId="0" fontId="0" fillId="3" borderId="3" xfId="0" applyFill="1" applyBorder="1" applyAlignment="1" applyProtection="1">
      <alignment vertical="center"/>
      <protection hidden="1"/>
    </xf>
    <xf numFmtId="0" fontId="0" fillId="3" borderId="3" xfId="0" applyFill="1" applyBorder="1" applyAlignment="1" applyProtection="1">
      <alignment horizontal="left" vertical="center"/>
      <protection hidden="1"/>
    </xf>
    <xf numFmtId="0" fontId="32" fillId="3" borderId="0" xfId="0" applyFont="1" applyFill="1" applyAlignment="1" applyProtection="1">
      <alignment horizontal="center"/>
      <protection hidden="1"/>
    </xf>
    <xf numFmtId="0" fontId="30" fillId="3" borderId="0" xfId="0" applyFont="1" applyFill="1" applyAlignment="1" applyProtection="1">
      <alignment horizontal="center"/>
      <protection hidden="1"/>
    </xf>
    <xf numFmtId="0" fontId="0" fillId="3" borderId="3" xfId="0" applyFill="1" applyBorder="1" applyAlignment="1" applyProtection="1">
      <alignment horizontal="left" vertical="center" wrapText="1"/>
      <protection hidden="1"/>
    </xf>
    <xf numFmtId="0" fontId="3" fillId="3" borderId="9" xfId="0" applyFont="1" applyFill="1" applyBorder="1" applyAlignment="1" applyProtection="1">
      <alignment horizontal="center" vertical="center"/>
      <protection hidden="1"/>
    </xf>
    <xf numFmtId="0" fontId="3" fillId="3" borderId="11" xfId="0" applyFont="1" applyFill="1" applyBorder="1" applyAlignment="1" applyProtection="1">
      <alignment horizontal="center" vertical="center"/>
      <protection hidden="1"/>
    </xf>
    <xf numFmtId="0" fontId="3" fillId="3" borderId="10" xfId="0" applyFont="1" applyFill="1" applyBorder="1" applyAlignment="1" applyProtection="1">
      <alignment horizontal="center" vertical="center"/>
      <protection hidden="1"/>
    </xf>
    <xf numFmtId="0" fontId="0" fillId="3" borderId="0" xfId="0" applyFill="1" applyAlignment="1" applyProtection="1">
      <alignment horizontal="left" wrapText="1"/>
      <protection hidden="1"/>
    </xf>
    <xf numFmtId="0" fontId="2" fillId="3" borderId="0" xfId="0" applyFont="1" applyFill="1" applyAlignment="1" applyProtection="1">
      <alignment horizontal="center" vertical="center"/>
      <protection hidden="1"/>
    </xf>
    <xf numFmtId="0" fontId="3" fillId="3" borderId="0" xfId="0" applyFont="1" applyFill="1" applyAlignment="1" applyProtection="1">
      <alignment horizontal="center" vertical="center"/>
      <protection hidden="1"/>
    </xf>
    <xf numFmtId="0" fontId="0" fillId="3" borderId="3" xfId="0" applyFill="1" applyBorder="1" applyAlignment="1" applyProtection="1">
      <alignment vertical="center" wrapText="1"/>
      <protection hidden="1"/>
    </xf>
    <xf numFmtId="1" fontId="0" fillId="3" borderId="0" xfId="0" applyNumberFormat="1" applyFill="1" applyAlignment="1" applyProtection="1">
      <alignment horizontal="left" wrapText="1"/>
      <protection hidden="1"/>
    </xf>
    <xf numFmtId="1" fontId="0" fillId="3" borderId="3" xfId="0" applyNumberFormat="1" applyFill="1" applyBorder="1" applyAlignment="1" applyProtection="1">
      <alignment horizontal="left" wrapText="1"/>
      <protection hidden="1"/>
    </xf>
    <xf numFmtId="0" fontId="0" fillId="3" borderId="0" xfId="0" applyFill="1" applyAlignment="1" applyProtection="1">
      <alignment horizontal="left" vertical="center"/>
      <protection hidden="1"/>
    </xf>
    <xf numFmtId="0" fontId="0" fillId="3" borderId="0" xfId="0" applyFill="1" applyAlignment="1" applyProtection="1">
      <alignment horizontal="left" vertical="center" wrapText="1"/>
      <protection hidden="1"/>
    </xf>
    <xf numFmtId="0" fontId="0" fillId="3" borderId="3" xfId="0" applyFill="1" applyBorder="1" applyAlignment="1" applyProtection="1">
      <alignment horizontal="center" vertical="center" wrapText="1"/>
      <protection hidden="1"/>
    </xf>
    <xf numFmtId="1" fontId="0" fillId="3" borderId="0" xfId="0" applyNumberFormat="1" applyFill="1" applyBorder="1" applyAlignment="1" applyProtection="1">
      <alignment horizontal="left" wrapText="1"/>
      <protection hidden="1"/>
    </xf>
    <xf numFmtId="0" fontId="20" fillId="7" borderId="34" xfId="0" applyFont="1" applyFill="1" applyBorder="1" applyAlignment="1" applyProtection="1">
      <alignment horizontal="center"/>
    </xf>
    <xf numFmtId="0" fontId="20" fillId="7" borderId="35" xfId="0" applyFont="1" applyFill="1" applyBorder="1" applyAlignment="1" applyProtection="1">
      <alignment horizontal="center"/>
    </xf>
    <xf numFmtId="0" fontId="8" fillId="7" borderId="24" xfId="0" applyFont="1" applyFill="1" applyBorder="1" applyAlignment="1" applyProtection="1">
      <alignment horizontal="center"/>
    </xf>
    <xf numFmtId="0" fontId="8" fillId="7" borderId="37" xfId="0" applyFont="1" applyFill="1" applyBorder="1" applyAlignment="1" applyProtection="1">
      <alignment horizontal="center"/>
    </xf>
    <xf numFmtId="0" fontId="0" fillId="0" borderId="75" xfId="0" applyBorder="1" applyAlignment="1" applyProtection="1">
      <alignment horizontal="center" vertical="center" textRotation="90"/>
    </xf>
    <xf numFmtId="0" fontId="0" fillId="0" borderId="76" xfId="0" applyBorder="1" applyAlignment="1" applyProtection="1">
      <alignment horizontal="center" vertical="center" textRotation="90"/>
    </xf>
    <xf numFmtId="0" fontId="41" fillId="0" borderId="66" xfId="0" applyFont="1" applyBorder="1" applyAlignment="1" applyProtection="1">
      <alignment horizontal="center" vertical="center"/>
    </xf>
    <xf numFmtId="0" fontId="41" fillId="0" borderId="53" xfId="0" applyFont="1" applyBorder="1" applyAlignment="1" applyProtection="1">
      <alignment horizontal="center" vertical="center"/>
    </xf>
    <xf numFmtId="0" fontId="42" fillId="0" borderId="60" xfId="0" applyFont="1" applyBorder="1" applyAlignment="1" applyProtection="1">
      <alignment horizontal="center" vertical="center"/>
    </xf>
    <xf numFmtId="0" fontId="48" fillId="0" borderId="54" xfId="0" applyFont="1" applyBorder="1" applyAlignment="1" applyProtection="1">
      <alignment horizontal="center" vertical="center"/>
    </xf>
    <xf numFmtId="0" fontId="43" fillId="0" borderId="60" xfId="0" applyFont="1" applyBorder="1" applyAlignment="1" applyProtection="1">
      <alignment horizontal="center" vertical="center"/>
    </xf>
    <xf numFmtId="0" fontId="49" fillId="0" borderId="54" xfId="0" applyFont="1" applyBorder="1" applyAlignment="1" applyProtection="1">
      <alignment horizontal="center" vertical="center"/>
    </xf>
    <xf numFmtId="0" fontId="44" fillId="0" borderId="60" xfId="0" applyFont="1" applyBorder="1" applyAlignment="1" applyProtection="1">
      <alignment horizontal="center" vertical="center"/>
    </xf>
    <xf numFmtId="0" fontId="47" fillId="0" borderId="54" xfId="0" applyFont="1" applyBorder="1" applyAlignment="1" applyProtection="1">
      <alignment horizontal="center" vertical="center"/>
    </xf>
    <xf numFmtId="0" fontId="45" fillId="0" borderId="60" xfId="0" applyFont="1" applyBorder="1" applyAlignment="1" applyProtection="1">
      <alignment horizontal="center" vertical="center"/>
    </xf>
    <xf numFmtId="0" fontId="50" fillId="0" borderId="54" xfId="0" applyFont="1" applyBorder="1" applyAlignment="1" applyProtection="1">
      <alignment horizontal="center" vertical="center"/>
    </xf>
    <xf numFmtId="0" fontId="46" fillId="0" borderId="61" xfId="0" applyFont="1" applyBorder="1" applyAlignment="1" applyProtection="1">
      <alignment horizontal="center" vertical="center"/>
    </xf>
    <xf numFmtId="0" fontId="51" fillId="0" borderId="55" xfId="0" applyFont="1" applyBorder="1" applyAlignment="1" applyProtection="1">
      <alignment horizontal="center" vertical="center"/>
    </xf>
    <xf numFmtId="0" fontId="42" fillId="0" borderId="51" xfId="0" applyFont="1" applyBorder="1" applyAlignment="1" applyProtection="1">
      <alignment horizontal="center" vertical="center"/>
    </xf>
    <xf numFmtId="0" fontId="43" fillId="0" borderId="51" xfId="0" applyFont="1" applyBorder="1" applyAlignment="1" applyProtection="1">
      <alignment horizontal="center" vertical="center"/>
    </xf>
    <xf numFmtId="0" fontId="44" fillId="0" borderId="51" xfId="0" applyFont="1" applyBorder="1" applyAlignment="1" applyProtection="1">
      <alignment horizontal="center" vertical="center"/>
    </xf>
    <xf numFmtId="0" fontId="45" fillId="0" borderId="51" xfId="0" applyFont="1" applyBorder="1" applyAlignment="1" applyProtection="1">
      <alignment horizontal="center" vertical="center"/>
    </xf>
    <xf numFmtId="0" fontId="46" fillId="0" borderId="55" xfId="0" applyFont="1" applyBorder="1" applyAlignment="1" applyProtection="1">
      <alignment horizontal="center" vertical="center"/>
    </xf>
    <xf numFmtId="0" fontId="45" fillId="0" borderId="54" xfId="0" applyFont="1" applyBorder="1" applyAlignment="1" applyProtection="1">
      <alignment horizontal="center" vertical="center"/>
    </xf>
    <xf numFmtId="0" fontId="42" fillId="0" borderId="54" xfId="0" applyFont="1" applyBorder="1" applyAlignment="1" applyProtection="1">
      <alignment horizontal="center" vertical="center"/>
    </xf>
    <xf numFmtId="0" fontId="43" fillId="0" borderId="54" xfId="0" applyFont="1" applyBorder="1" applyAlignment="1" applyProtection="1">
      <alignment horizontal="center" vertical="center"/>
    </xf>
    <xf numFmtId="0" fontId="44" fillId="0" borderId="54" xfId="0" applyFont="1" applyBorder="1" applyAlignment="1" applyProtection="1">
      <alignment horizontal="center" vertical="center"/>
    </xf>
    <xf numFmtId="0" fontId="41" fillId="0" borderId="56" xfId="0" applyFont="1" applyBorder="1" applyAlignment="1" applyProtection="1">
      <alignment horizontal="center" vertical="center"/>
    </xf>
    <xf numFmtId="0" fontId="41" fillId="0" borderId="62" xfId="0" applyFont="1" applyBorder="1" applyAlignment="1" applyProtection="1">
      <alignment horizontal="center" vertical="center"/>
    </xf>
    <xf numFmtId="0" fontId="41" fillId="0" borderId="57" xfId="0" applyFont="1" applyBorder="1" applyAlignment="1" applyProtection="1">
      <alignment horizontal="center" vertical="center"/>
    </xf>
    <xf numFmtId="0" fontId="50" fillId="0" borderId="58" xfId="0" applyFont="1" applyBorder="1" applyAlignment="1" applyProtection="1">
      <alignment horizontal="center" vertical="center"/>
    </xf>
    <xf numFmtId="0" fontId="51" fillId="0" borderId="59" xfId="0" applyFont="1" applyBorder="1" applyAlignment="1" applyProtection="1">
      <alignment horizontal="center" vertical="center"/>
    </xf>
    <xf numFmtId="0" fontId="0" fillId="0" borderId="74" xfId="0" applyBorder="1" applyAlignment="1" applyProtection="1">
      <alignment horizontal="center" vertical="center" textRotation="90"/>
    </xf>
    <xf numFmtId="0" fontId="41" fillId="0" borderId="50" xfId="0" applyFont="1" applyBorder="1" applyAlignment="1" applyProtection="1">
      <alignment horizontal="center" vertical="center"/>
    </xf>
    <xf numFmtId="0" fontId="46" fillId="0" borderId="52" xfId="0" applyFont="1" applyBorder="1" applyAlignment="1" applyProtection="1">
      <alignment horizontal="center" vertical="center"/>
    </xf>
    <xf numFmtId="0" fontId="0" fillId="0" borderId="77" xfId="0" applyBorder="1" applyAlignment="1" applyProtection="1">
      <alignment horizontal="center" vertical="center" textRotation="90"/>
    </xf>
    <xf numFmtId="0" fontId="41" fillId="0" borderId="67" xfId="0" applyFont="1" applyBorder="1" applyAlignment="1" applyProtection="1">
      <alignment horizontal="center" vertical="center"/>
    </xf>
    <xf numFmtId="0" fontId="48" fillId="0" borderId="58" xfId="0" applyFont="1" applyBorder="1" applyAlignment="1" applyProtection="1">
      <alignment horizontal="center" vertical="center"/>
    </xf>
    <xf numFmtId="0" fontId="49" fillId="0" borderId="58" xfId="0" applyFont="1" applyBorder="1" applyAlignment="1" applyProtection="1">
      <alignment horizontal="center" vertical="center"/>
    </xf>
    <xf numFmtId="0" fontId="47" fillId="0" borderId="58" xfId="0" applyFont="1" applyBorder="1" applyAlignment="1" applyProtection="1">
      <alignment horizontal="center" vertical="center"/>
    </xf>
    <xf numFmtId="0" fontId="52" fillId="0" borderId="92" xfId="0" applyFont="1" applyBorder="1" applyAlignment="1" applyProtection="1">
      <alignment horizontal="center" vertical="center"/>
    </xf>
    <xf numFmtId="0" fontId="52" fillId="0" borderId="93" xfId="0" applyFont="1" applyBorder="1" applyAlignment="1" applyProtection="1">
      <alignment horizontal="center" vertical="center"/>
    </xf>
    <xf numFmtId="0" fontId="52" fillId="0" borderId="64" xfId="0" applyFont="1" applyBorder="1" applyAlignment="1" applyProtection="1">
      <alignment horizontal="center" vertical="center"/>
    </xf>
    <xf numFmtId="0" fontId="52" fillId="0" borderId="63" xfId="0" applyFont="1" applyBorder="1" applyAlignment="1" applyProtection="1">
      <alignment horizontal="center" vertical="center"/>
    </xf>
    <xf numFmtId="0" fontId="52" fillId="0" borderId="85" xfId="0" applyFont="1" applyBorder="1" applyAlignment="1" applyProtection="1">
      <alignment horizontal="center" vertical="center"/>
    </xf>
    <xf numFmtId="0" fontId="52" fillId="0" borderId="35" xfId="0" applyFont="1" applyBorder="1" applyAlignment="1" applyProtection="1">
      <alignment horizontal="center" vertical="center"/>
    </xf>
    <xf numFmtId="0" fontId="52" fillId="0" borderId="72" xfId="0" applyFont="1" applyBorder="1" applyAlignment="1" applyProtection="1">
      <alignment horizontal="center" vertical="center"/>
    </xf>
    <xf numFmtId="0" fontId="52" fillId="0" borderId="73" xfId="0" applyFont="1" applyBorder="1" applyAlignment="1" applyProtection="1">
      <alignment horizontal="center" vertical="center"/>
    </xf>
    <xf numFmtId="0" fontId="52" fillId="0" borderId="94" xfId="0" applyFont="1" applyBorder="1" applyAlignment="1" applyProtection="1">
      <alignment horizontal="center" vertical="center"/>
    </xf>
    <xf numFmtId="0" fontId="52" fillId="0" borderId="95" xfId="0" applyFont="1" applyBorder="1" applyAlignment="1" applyProtection="1">
      <alignment horizontal="center" vertical="center"/>
    </xf>
    <xf numFmtId="0" fontId="52" fillId="0" borderId="83" xfId="0" applyFont="1" applyBorder="1" applyAlignment="1" applyProtection="1">
      <alignment horizontal="center" vertical="center"/>
    </xf>
    <xf numFmtId="0" fontId="52" fillId="0" borderId="84" xfId="0" applyFont="1" applyBorder="1" applyAlignment="1" applyProtection="1">
      <alignment horizontal="center" vertical="center"/>
    </xf>
    <xf numFmtId="0" fontId="52" fillId="0" borderId="96" xfId="0" applyFont="1" applyBorder="1" applyAlignment="1" applyProtection="1">
      <alignment horizontal="center" vertical="center"/>
    </xf>
    <xf numFmtId="0" fontId="52" fillId="0" borderId="37" xfId="0" applyFont="1" applyBorder="1" applyAlignment="1" applyProtection="1">
      <alignment horizontal="center" vertical="center"/>
    </xf>
    <xf numFmtId="0" fontId="9" fillId="0" borderId="68" xfId="0" applyFont="1" applyBorder="1" applyAlignment="1" applyProtection="1">
      <alignment horizontal="center" vertical="center"/>
    </xf>
    <xf numFmtId="0" fontId="9" fillId="0" borderId="69" xfId="0" applyFont="1" applyBorder="1" applyAlignment="1" applyProtection="1">
      <alignment horizontal="center" vertical="center"/>
    </xf>
    <xf numFmtId="0" fontId="9" fillId="0" borderId="70" xfId="0" applyFont="1" applyBorder="1" applyAlignment="1" applyProtection="1">
      <alignment horizontal="center" vertical="center"/>
    </xf>
    <xf numFmtId="0" fontId="9" fillId="0" borderId="71" xfId="0" applyFont="1" applyBorder="1" applyAlignment="1" applyProtection="1">
      <alignment horizontal="center" vertical="center"/>
    </xf>
    <xf numFmtId="0" fontId="20" fillId="7" borderId="34" xfId="0" applyFont="1" applyFill="1" applyBorder="1" applyAlignment="1" applyProtection="1">
      <alignment horizontal="center" wrapText="1"/>
    </xf>
    <xf numFmtId="0" fontId="9" fillId="0" borderId="29"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0" borderId="31" xfId="0" applyFont="1" applyBorder="1" applyAlignment="1" applyProtection="1">
      <alignment horizontal="center" vertical="center"/>
    </xf>
  </cellXfs>
  <cellStyles count="3">
    <cellStyle name="Hiperlink" xfId="2" builtinId="8"/>
    <cellStyle name="Normal" xfId="0" builtinId="0"/>
    <cellStyle name="Porcentagem" xfId="1" builtinId="5"/>
  </cellStyles>
  <dxfs count="6">
    <dxf>
      <fill>
        <patternFill>
          <bgColor theme="0" tint="-4.9989318521683403E-2"/>
        </patternFill>
      </fill>
    </dxf>
    <dxf>
      <font>
        <color rgb="FF00B050"/>
      </font>
      <fill>
        <patternFill>
          <bgColor rgb="FF00B050"/>
        </patternFill>
      </fill>
    </dxf>
    <dxf>
      <font>
        <color rgb="FF92D050"/>
      </font>
      <fill>
        <patternFill>
          <bgColor rgb="FF92D050"/>
        </patternFill>
      </fill>
    </dxf>
    <dxf>
      <font>
        <color rgb="FFFFFF00"/>
      </font>
      <fill>
        <patternFill>
          <bgColor rgb="FFFFFF00"/>
        </patternFill>
      </fill>
    </dxf>
    <dxf>
      <font>
        <color rgb="FFFFCC00"/>
      </font>
      <fill>
        <patternFill>
          <bgColor rgb="FFFFC000"/>
        </patternFill>
      </fill>
    </dxf>
    <dxf>
      <font>
        <color rgb="FFFF0000"/>
      </font>
      <fill>
        <patternFill>
          <bgColor rgb="FFFF0000"/>
        </patternFill>
      </fill>
    </dxf>
  </dxfs>
  <tableStyles count="0" defaultTableStyle="TableStyleMedium2" defaultPivotStyle="PivotStyleLight16"/>
  <colors>
    <mruColors>
      <color rgb="FFFFCC00"/>
      <color rgb="FFCCECFF"/>
      <color rgb="FFB2B2B2"/>
      <color rgb="FFFFFFCC"/>
      <color rgb="FFFF0000"/>
      <color rgb="FFFF7C80"/>
      <color rgb="FFFFFF99"/>
      <color rgb="FFFF99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77258</xdr:colOff>
      <xdr:row>1</xdr:row>
      <xdr:rowOff>71969</xdr:rowOff>
    </xdr:from>
    <xdr:to>
      <xdr:col>5</xdr:col>
      <xdr:colOff>362335</xdr:colOff>
      <xdr:row>6</xdr:row>
      <xdr:rowOff>152400</xdr:rowOff>
    </xdr:to>
    <xdr:pic>
      <xdr:nvPicPr>
        <xdr:cNvPr id="4" name="Imagem 3" descr="ANAC - Agência Nacional de Aviação Civil - Home | Facebook">
          <a:extLst>
            <a:ext uri="{FF2B5EF4-FFF2-40B4-BE49-F238E27FC236}">
              <a16:creationId xmlns:a16="http://schemas.microsoft.com/office/drawing/2014/main" id="{00A3A1B2-002F-4C75-AF9C-2D71BC3D4A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183" y="233894"/>
          <a:ext cx="1389977" cy="1404406"/>
        </a:xfrm>
        <a:prstGeom prst="rect">
          <a:avLst/>
        </a:prstGeom>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8</xdr:row>
      <xdr:rowOff>190501</xdr:rowOff>
    </xdr:from>
    <xdr:to>
      <xdr:col>15</xdr:col>
      <xdr:colOff>1</xdr:colOff>
      <xdr:row>42</xdr:row>
      <xdr:rowOff>190501</xdr:rowOff>
    </xdr:to>
    <xdr:sp macro="" textlink="">
      <xdr:nvSpPr>
        <xdr:cNvPr id="10" name="Seta: Pentágono 9">
          <a:extLst>
            <a:ext uri="{FF2B5EF4-FFF2-40B4-BE49-F238E27FC236}">
              <a16:creationId xmlns:a16="http://schemas.microsoft.com/office/drawing/2014/main" id="{612A18D9-C371-4E0F-A101-CBB4B7037F00}"/>
            </a:ext>
          </a:extLst>
        </xdr:cNvPr>
        <xdr:cNvSpPr/>
      </xdr:nvSpPr>
      <xdr:spPr>
        <a:xfrm>
          <a:off x="190500" y="592668"/>
          <a:ext cx="9239251" cy="6424083"/>
        </a:xfrm>
        <a:prstGeom prst="homePlate">
          <a:avLst>
            <a:gd name="adj" fmla="val 21570"/>
          </a:avLst>
        </a:prstGeom>
        <a:noFill/>
        <a:ln w="19050">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374649</xdr:colOff>
      <xdr:row>8</xdr:row>
      <xdr:rowOff>57575</xdr:rowOff>
    </xdr:from>
    <xdr:to>
      <xdr:col>30</xdr:col>
      <xdr:colOff>250370</xdr:colOff>
      <xdr:row>42</xdr:row>
      <xdr:rowOff>179495</xdr:rowOff>
    </xdr:to>
    <xdr:sp macro="" textlink="">
      <xdr:nvSpPr>
        <xdr:cNvPr id="11" name="Seta: Pentágono 10">
          <a:extLst>
            <a:ext uri="{FF2B5EF4-FFF2-40B4-BE49-F238E27FC236}">
              <a16:creationId xmlns:a16="http://schemas.microsoft.com/office/drawing/2014/main" id="{B5443D9F-9729-4A25-9DA5-5F3601BE6302}"/>
            </a:ext>
          </a:extLst>
        </xdr:cNvPr>
        <xdr:cNvSpPr/>
      </xdr:nvSpPr>
      <xdr:spPr>
        <a:xfrm rot="10800000">
          <a:off x="10030278" y="449461"/>
          <a:ext cx="8889092" cy="6359434"/>
        </a:xfrm>
        <a:prstGeom prst="homePlate">
          <a:avLst>
            <a:gd name="adj" fmla="val 21570"/>
          </a:avLst>
        </a:prstGeom>
        <a:noFill/>
        <a:ln w="19050">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pt-BR" sz="1100"/>
        </a:p>
      </xdr:txBody>
    </xdr:sp>
    <xdr:clientData/>
  </xdr:twoCellAnchor>
  <xdr:twoCellAnchor>
    <xdr:from>
      <xdr:col>11</xdr:col>
      <xdr:colOff>275167</xdr:colOff>
      <xdr:row>18</xdr:row>
      <xdr:rowOff>118071</xdr:rowOff>
    </xdr:from>
    <xdr:to>
      <xdr:col>18</xdr:col>
      <xdr:colOff>52916</xdr:colOff>
      <xdr:row>32</xdr:row>
      <xdr:rowOff>46720</xdr:rowOff>
    </xdr:to>
    <xdr:sp macro="" textlink="">
      <xdr:nvSpPr>
        <xdr:cNvPr id="2" name="Elipse 1">
          <a:extLst>
            <a:ext uri="{FF2B5EF4-FFF2-40B4-BE49-F238E27FC236}">
              <a16:creationId xmlns:a16="http://schemas.microsoft.com/office/drawing/2014/main" id="{444D3780-A0D3-437C-BFB1-12B9EE6926D2}"/>
            </a:ext>
          </a:extLst>
        </xdr:cNvPr>
        <xdr:cNvSpPr/>
      </xdr:nvSpPr>
      <xdr:spPr>
        <a:xfrm>
          <a:off x="8424334" y="2308821"/>
          <a:ext cx="2910415" cy="2595649"/>
        </a:xfrm>
        <a:prstGeom prst="ellipse">
          <a:avLst/>
        </a:prstGeom>
        <a:solidFill>
          <a:schemeClr val="accent1"/>
        </a:solidFill>
        <a:ln w="3175"/>
        <a:scene3d>
          <a:camera prst="orthographicFront"/>
          <a:lightRig rig="threePt" dir="t"/>
        </a:scene3d>
        <a:sp3d>
          <a:bevelT/>
        </a:sp3d>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lvl="0" algn="ctr"/>
          <a:r>
            <a:rPr lang="pt-BR" sz="5400" i="1">
              <a:solidFill>
                <a:schemeClr val="tx1"/>
              </a:solidFill>
            </a:rPr>
            <a:t>R</a:t>
          </a:r>
          <a:r>
            <a:rPr lang="pt-BR" sz="2600" i="1">
              <a:solidFill>
                <a:schemeClr val="tx1"/>
              </a:solidFill>
            </a:rPr>
            <a:t>unway</a:t>
          </a:r>
        </a:p>
        <a:p>
          <a:pPr lvl="0" algn="ctr"/>
          <a:r>
            <a:rPr lang="pt-BR" sz="5400" i="1">
              <a:solidFill>
                <a:schemeClr val="tx1"/>
              </a:solidFill>
            </a:rPr>
            <a:t>I</a:t>
          </a:r>
          <a:r>
            <a:rPr lang="pt-BR" sz="2600" i="1">
              <a:solidFill>
                <a:schemeClr val="tx1"/>
              </a:solidFill>
            </a:rPr>
            <a:t>ncursion</a:t>
          </a:r>
        </a:p>
      </xdr:txBody>
    </xdr:sp>
    <xdr:clientData/>
  </xdr:twoCellAnchor>
  <xdr:twoCellAnchor editAs="oneCell">
    <xdr:from>
      <xdr:col>3</xdr:col>
      <xdr:colOff>0</xdr:colOff>
      <xdr:row>2</xdr:row>
      <xdr:rowOff>0</xdr:rowOff>
    </xdr:from>
    <xdr:to>
      <xdr:col>7</xdr:col>
      <xdr:colOff>881326</xdr:colOff>
      <xdr:row>4</xdr:row>
      <xdr:rowOff>234479</xdr:rowOff>
    </xdr:to>
    <xdr:pic>
      <xdr:nvPicPr>
        <xdr:cNvPr id="7" name="Imagem 6" descr="Index of /wp-content/uploads/2018/06">
          <a:extLst>
            <a:ext uri="{FF2B5EF4-FFF2-40B4-BE49-F238E27FC236}">
              <a16:creationId xmlns:a16="http://schemas.microsoft.com/office/drawing/2014/main" id="{1EA20BE4-928C-45ED-8D6D-2910049C32A2}"/>
            </a:ext>
          </a:extLst>
        </xdr:cNvPr>
        <xdr:cNvPicPr>
          <a:picLocks noChangeAspect="1" noChangeArrowheads="1"/>
        </xdr:cNvPicPr>
      </xdr:nvPicPr>
      <xdr:blipFill>
        <a:blip xmlns:r="http://schemas.openxmlformats.org/officeDocument/2006/relationships" r:embed="rId1" cstate="print">
          <a:alphaModFix amt="70000"/>
          <a:extLst>
            <a:ext uri="{28A0092B-C50C-407E-A947-70E740481C1C}">
              <a14:useLocalDpi xmlns:a14="http://schemas.microsoft.com/office/drawing/2010/main" val="0"/>
            </a:ext>
          </a:extLst>
        </a:blip>
        <a:srcRect/>
        <a:stretch>
          <a:fillRect/>
        </a:stretch>
      </xdr:blipFill>
      <xdr:spPr bwMode="auto">
        <a:xfrm>
          <a:off x="620486" y="478971"/>
          <a:ext cx="4397412" cy="909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9</xdr:row>
      <xdr:rowOff>0</xdr:rowOff>
    </xdr:from>
    <xdr:to>
      <xdr:col>15</xdr:col>
      <xdr:colOff>154780</xdr:colOff>
      <xdr:row>48</xdr:row>
      <xdr:rowOff>11906</xdr:rowOff>
    </xdr:to>
    <xdr:sp macro="" textlink="">
      <xdr:nvSpPr>
        <xdr:cNvPr id="2" name="Seta: Pentágono 1">
          <a:extLst>
            <a:ext uri="{FF2B5EF4-FFF2-40B4-BE49-F238E27FC236}">
              <a16:creationId xmlns:a16="http://schemas.microsoft.com/office/drawing/2014/main" id="{40DEB3A3-6687-49E8-AC2F-0DAE137D38FB}"/>
            </a:ext>
          </a:extLst>
        </xdr:cNvPr>
        <xdr:cNvSpPr/>
      </xdr:nvSpPr>
      <xdr:spPr>
        <a:xfrm>
          <a:off x="190500" y="452438"/>
          <a:ext cx="10025061" cy="8179593"/>
        </a:xfrm>
        <a:prstGeom prst="homePlate">
          <a:avLst>
            <a:gd name="adj" fmla="val 21570"/>
          </a:avLst>
        </a:prstGeom>
        <a:noFill/>
        <a:ln w="19050">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178594</xdr:colOff>
      <xdr:row>8</xdr:row>
      <xdr:rowOff>70909</xdr:rowOff>
    </xdr:from>
    <xdr:to>
      <xdr:col>30</xdr:col>
      <xdr:colOff>158749</xdr:colOff>
      <xdr:row>48</xdr:row>
      <xdr:rowOff>23811</xdr:rowOff>
    </xdr:to>
    <xdr:sp macro="" textlink="">
      <xdr:nvSpPr>
        <xdr:cNvPr id="3" name="Seta: Pentágono 2">
          <a:extLst>
            <a:ext uri="{FF2B5EF4-FFF2-40B4-BE49-F238E27FC236}">
              <a16:creationId xmlns:a16="http://schemas.microsoft.com/office/drawing/2014/main" id="{FDBF3059-49CF-40A0-95ED-5C2D2F927E18}"/>
            </a:ext>
          </a:extLst>
        </xdr:cNvPr>
        <xdr:cNvSpPr/>
      </xdr:nvSpPr>
      <xdr:spPr>
        <a:xfrm rot="10800000">
          <a:off x="9858375" y="451909"/>
          <a:ext cx="9231312" cy="8192027"/>
        </a:xfrm>
        <a:prstGeom prst="homePlate">
          <a:avLst>
            <a:gd name="adj" fmla="val 21570"/>
          </a:avLst>
        </a:prstGeom>
        <a:noFill/>
        <a:ln w="19050">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pt-BR" sz="1100"/>
        </a:p>
      </xdr:txBody>
    </xdr:sp>
    <xdr:clientData/>
  </xdr:twoCellAnchor>
  <xdr:twoCellAnchor>
    <xdr:from>
      <xdr:col>11</xdr:col>
      <xdr:colOff>239447</xdr:colOff>
      <xdr:row>22</xdr:row>
      <xdr:rowOff>34727</xdr:rowOff>
    </xdr:from>
    <xdr:to>
      <xdr:col>18</xdr:col>
      <xdr:colOff>17196</xdr:colOff>
      <xdr:row>34</xdr:row>
      <xdr:rowOff>118157</xdr:rowOff>
    </xdr:to>
    <xdr:sp macro="" textlink="">
      <xdr:nvSpPr>
        <xdr:cNvPr id="4" name="Elipse 3">
          <a:extLst>
            <a:ext uri="{FF2B5EF4-FFF2-40B4-BE49-F238E27FC236}">
              <a16:creationId xmlns:a16="http://schemas.microsoft.com/office/drawing/2014/main" id="{B1726E29-E6A9-4A26-B36B-AB070EF52098}"/>
            </a:ext>
          </a:extLst>
        </xdr:cNvPr>
        <xdr:cNvSpPr/>
      </xdr:nvSpPr>
      <xdr:spPr>
        <a:xfrm>
          <a:off x="8657166" y="3166071"/>
          <a:ext cx="2790030" cy="2643274"/>
        </a:xfrm>
        <a:prstGeom prst="ellipse">
          <a:avLst/>
        </a:prstGeom>
        <a:solidFill>
          <a:schemeClr val="accent1"/>
        </a:solidFill>
        <a:ln w="3175"/>
        <a:scene3d>
          <a:camera prst="orthographicFront"/>
          <a:lightRig rig="threePt" dir="t"/>
        </a:scene3d>
        <a:sp3d>
          <a:bevelT/>
        </a:sp3d>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lvl="0" algn="ctr"/>
          <a:r>
            <a:rPr lang="pt-BR" sz="5400" i="1">
              <a:solidFill>
                <a:schemeClr val="tx1"/>
              </a:solidFill>
            </a:rPr>
            <a:t>R</a:t>
          </a:r>
          <a:r>
            <a:rPr lang="pt-BR" sz="2600" i="1">
              <a:solidFill>
                <a:schemeClr val="tx1"/>
              </a:solidFill>
            </a:rPr>
            <a:t>unway</a:t>
          </a:r>
        </a:p>
        <a:p>
          <a:pPr lvl="0" algn="ctr"/>
          <a:r>
            <a:rPr lang="pt-BR" sz="5400" i="1">
              <a:solidFill>
                <a:schemeClr val="tx1"/>
              </a:solidFill>
            </a:rPr>
            <a:t>E</a:t>
          </a:r>
          <a:r>
            <a:rPr lang="pt-BR" sz="2600" i="1">
              <a:solidFill>
                <a:schemeClr val="tx1"/>
              </a:solidFill>
            </a:rPr>
            <a:t>xcursion</a:t>
          </a:r>
        </a:p>
      </xdr:txBody>
    </xdr:sp>
    <xdr:clientData/>
  </xdr:twoCellAnchor>
  <xdr:twoCellAnchor editAs="oneCell">
    <xdr:from>
      <xdr:col>3</xdr:col>
      <xdr:colOff>0</xdr:colOff>
      <xdr:row>2</xdr:row>
      <xdr:rowOff>0</xdr:rowOff>
    </xdr:from>
    <xdr:to>
      <xdr:col>7</xdr:col>
      <xdr:colOff>1031005</xdr:colOff>
      <xdr:row>4</xdr:row>
      <xdr:rowOff>234479</xdr:rowOff>
    </xdr:to>
    <xdr:pic>
      <xdr:nvPicPr>
        <xdr:cNvPr id="7" name="Imagem 6" descr="Index of /wp-content/uploads/2018/06">
          <a:extLst>
            <a:ext uri="{FF2B5EF4-FFF2-40B4-BE49-F238E27FC236}">
              <a16:creationId xmlns:a16="http://schemas.microsoft.com/office/drawing/2014/main" id="{85A221B6-2813-4917-B30A-974B59E836D4}"/>
            </a:ext>
          </a:extLst>
        </xdr:cNvPr>
        <xdr:cNvPicPr>
          <a:picLocks noChangeAspect="1" noChangeArrowheads="1"/>
        </xdr:cNvPicPr>
      </xdr:nvPicPr>
      <xdr:blipFill>
        <a:blip xmlns:r="http://schemas.openxmlformats.org/officeDocument/2006/relationships" r:embed="rId1" cstate="print">
          <a:alphaModFix amt="70000"/>
          <a:extLst>
            <a:ext uri="{28A0092B-C50C-407E-A947-70E740481C1C}">
              <a14:useLocalDpi xmlns:a14="http://schemas.microsoft.com/office/drawing/2010/main" val="0"/>
            </a:ext>
          </a:extLst>
        </a:blip>
        <a:srcRect/>
        <a:stretch>
          <a:fillRect/>
        </a:stretch>
      </xdr:blipFill>
      <xdr:spPr bwMode="auto">
        <a:xfrm>
          <a:off x="620486" y="478971"/>
          <a:ext cx="4397412" cy="909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9</xdr:row>
      <xdr:rowOff>0</xdr:rowOff>
    </xdr:from>
    <xdr:to>
      <xdr:col>15</xdr:col>
      <xdr:colOff>333375</xdr:colOff>
      <xdr:row>53</xdr:row>
      <xdr:rowOff>11906</xdr:rowOff>
    </xdr:to>
    <xdr:sp macro="" textlink="">
      <xdr:nvSpPr>
        <xdr:cNvPr id="2" name="Seta: Pentágono 1">
          <a:extLst>
            <a:ext uri="{FF2B5EF4-FFF2-40B4-BE49-F238E27FC236}">
              <a16:creationId xmlns:a16="http://schemas.microsoft.com/office/drawing/2014/main" id="{70474DA0-A673-4069-9992-EC2179375BA1}"/>
            </a:ext>
          </a:extLst>
        </xdr:cNvPr>
        <xdr:cNvSpPr/>
      </xdr:nvSpPr>
      <xdr:spPr>
        <a:xfrm>
          <a:off x="190500" y="452438"/>
          <a:ext cx="10203656" cy="8929687"/>
        </a:xfrm>
        <a:prstGeom prst="homePlate">
          <a:avLst>
            <a:gd name="adj" fmla="val 21570"/>
          </a:avLst>
        </a:prstGeom>
        <a:noFill/>
        <a:ln w="19050">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178594</xdr:colOff>
      <xdr:row>8</xdr:row>
      <xdr:rowOff>70909</xdr:rowOff>
    </xdr:from>
    <xdr:to>
      <xdr:col>30</xdr:col>
      <xdr:colOff>158749</xdr:colOff>
      <xdr:row>53</xdr:row>
      <xdr:rowOff>23811</xdr:rowOff>
    </xdr:to>
    <xdr:sp macro="" textlink="">
      <xdr:nvSpPr>
        <xdr:cNvPr id="3" name="Seta: Pentágono 2">
          <a:extLst>
            <a:ext uri="{FF2B5EF4-FFF2-40B4-BE49-F238E27FC236}">
              <a16:creationId xmlns:a16="http://schemas.microsoft.com/office/drawing/2014/main" id="{A538B750-162C-4895-8A1B-1183828318BE}"/>
            </a:ext>
          </a:extLst>
        </xdr:cNvPr>
        <xdr:cNvSpPr/>
      </xdr:nvSpPr>
      <xdr:spPr>
        <a:xfrm rot="10800000">
          <a:off x="9875044" y="461434"/>
          <a:ext cx="9247980" cy="8268227"/>
        </a:xfrm>
        <a:prstGeom prst="homePlate">
          <a:avLst>
            <a:gd name="adj" fmla="val 21570"/>
          </a:avLst>
        </a:prstGeom>
        <a:noFill/>
        <a:ln w="19050">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pt-BR" sz="1100"/>
        </a:p>
      </xdr:txBody>
    </xdr:sp>
    <xdr:clientData/>
  </xdr:twoCellAnchor>
  <xdr:twoCellAnchor>
    <xdr:from>
      <xdr:col>11</xdr:col>
      <xdr:colOff>239447</xdr:colOff>
      <xdr:row>25</xdr:row>
      <xdr:rowOff>34728</xdr:rowOff>
    </xdr:from>
    <xdr:to>
      <xdr:col>18</xdr:col>
      <xdr:colOff>17196</xdr:colOff>
      <xdr:row>36</xdr:row>
      <xdr:rowOff>206217</xdr:rowOff>
    </xdr:to>
    <xdr:sp macro="" textlink="">
      <xdr:nvSpPr>
        <xdr:cNvPr id="4" name="Elipse 3">
          <a:extLst>
            <a:ext uri="{FF2B5EF4-FFF2-40B4-BE49-F238E27FC236}">
              <a16:creationId xmlns:a16="http://schemas.microsoft.com/office/drawing/2014/main" id="{48B81737-31C6-4421-A428-67A770C8ACB1}"/>
            </a:ext>
          </a:extLst>
        </xdr:cNvPr>
        <xdr:cNvSpPr/>
      </xdr:nvSpPr>
      <xdr:spPr>
        <a:xfrm>
          <a:off x="9089533" y="6206928"/>
          <a:ext cx="2847520" cy="2424832"/>
        </a:xfrm>
        <a:prstGeom prst="ellipse">
          <a:avLst/>
        </a:prstGeom>
        <a:solidFill>
          <a:schemeClr val="accent1"/>
        </a:solidFill>
        <a:ln w="3175"/>
        <a:scene3d>
          <a:camera prst="orthographicFront"/>
          <a:lightRig rig="threePt" dir="t"/>
        </a:scene3d>
        <a:sp3d>
          <a:bevelT/>
        </a:sp3d>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lvl="0" algn="ctr"/>
          <a:r>
            <a:rPr lang="pt-BR" sz="5400" i="1">
              <a:solidFill>
                <a:schemeClr val="tx1"/>
              </a:solidFill>
            </a:rPr>
            <a:t>FOD</a:t>
          </a:r>
          <a:endParaRPr lang="pt-BR" sz="2600" i="1">
            <a:solidFill>
              <a:schemeClr val="tx1"/>
            </a:solidFill>
          </a:endParaRPr>
        </a:p>
      </xdr:txBody>
    </xdr:sp>
    <xdr:clientData/>
  </xdr:twoCellAnchor>
  <xdr:twoCellAnchor editAs="oneCell">
    <xdr:from>
      <xdr:col>3</xdr:col>
      <xdr:colOff>0</xdr:colOff>
      <xdr:row>2</xdr:row>
      <xdr:rowOff>0</xdr:rowOff>
    </xdr:from>
    <xdr:to>
      <xdr:col>7</xdr:col>
      <xdr:colOff>994266</xdr:colOff>
      <xdr:row>4</xdr:row>
      <xdr:rowOff>234479</xdr:rowOff>
    </xdr:to>
    <xdr:pic>
      <xdr:nvPicPr>
        <xdr:cNvPr id="5" name="Imagem 4" descr="Index of /wp-content/uploads/2018/06">
          <a:extLst>
            <a:ext uri="{FF2B5EF4-FFF2-40B4-BE49-F238E27FC236}">
              <a16:creationId xmlns:a16="http://schemas.microsoft.com/office/drawing/2014/main" id="{C653B076-305E-4537-B7C8-4278A686CC0D}"/>
            </a:ext>
          </a:extLst>
        </xdr:cNvPr>
        <xdr:cNvPicPr>
          <a:picLocks noChangeAspect="1" noChangeArrowheads="1"/>
        </xdr:cNvPicPr>
      </xdr:nvPicPr>
      <xdr:blipFill>
        <a:blip xmlns:r="http://schemas.openxmlformats.org/officeDocument/2006/relationships" r:embed="rId1" cstate="print">
          <a:alphaModFix amt="70000"/>
          <a:extLst>
            <a:ext uri="{28A0092B-C50C-407E-A947-70E740481C1C}">
              <a14:useLocalDpi xmlns:a14="http://schemas.microsoft.com/office/drawing/2010/main" val="0"/>
            </a:ext>
          </a:extLst>
        </a:blip>
        <a:srcRect/>
        <a:stretch>
          <a:fillRect/>
        </a:stretch>
      </xdr:blipFill>
      <xdr:spPr bwMode="auto">
        <a:xfrm>
          <a:off x="620486" y="478971"/>
          <a:ext cx="4397412" cy="909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8</xdr:row>
      <xdr:rowOff>190501</xdr:rowOff>
    </xdr:from>
    <xdr:to>
      <xdr:col>15</xdr:col>
      <xdr:colOff>1</xdr:colOff>
      <xdr:row>36</xdr:row>
      <xdr:rowOff>190501</xdr:rowOff>
    </xdr:to>
    <xdr:sp macro="" textlink="">
      <xdr:nvSpPr>
        <xdr:cNvPr id="2" name="Seta: Pentágono 1">
          <a:extLst>
            <a:ext uri="{FF2B5EF4-FFF2-40B4-BE49-F238E27FC236}">
              <a16:creationId xmlns:a16="http://schemas.microsoft.com/office/drawing/2014/main" id="{B91FA482-CF64-41BB-8843-EF654D4CDC9A}"/>
            </a:ext>
          </a:extLst>
        </xdr:cNvPr>
        <xdr:cNvSpPr/>
      </xdr:nvSpPr>
      <xdr:spPr>
        <a:xfrm>
          <a:off x="190500" y="457201"/>
          <a:ext cx="9591676" cy="6705600"/>
        </a:xfrm>
        <a:prstGeom prst="homePlate">
          <a:avLst>
            <a:gd name="adj" fmla="val 21570"/>
          </a:avLst>
        </a:prstGeom>
        <a:noFill/>
        <a:ln w="19050">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374650</xdr:colOff>
      <xdr:row>8</xdr:row>
      <xdr:rowOff>57575</xdr:rowOff>
    </xdr:from>
    <xdr:to>
      <xdr:col>30</xdr:col>
      <xdr:colOff>158750</xdr:colOff>
      <xdr:row>36</xdr:row>
      <xdr:rowOff>179495</xdr:rowOff>
    </xdr:to>
    <xdr:sp macro="" textlink="">
      <xdr:nvSpPr>
        <xdr:cNvPr id="3" name="Seta: Pentágono 2">
          <a:extLst>
            <a:ext uri="{FF2B5EF4-FFF2-40B4-BE49-F238E27FC236}">
              <a16:creationId xmlns:a16="http://schemas.microsoft.com/office/drawing/2014/main" id="{C177F2BB-EDC7-4AB5-B78F-15BFB320CB99}"/>
            </a:ext>
          </a:extLst>
        </xdr:cNvPr>
        <xdr:cNvSpPr/>
      </xdr:nvSpPr>
      <xdr:spPr>
        <a:xfrm rot="10800000">
          <a:off x="10716079" y="2996718"/>
          <a:ext cx="9396185" cy="5401491"/>
        </a:xfrm>
        <a:prstGeom prst="homePlate">
          <a:avLst>
            <a:gd name="adj" fmla="val 21570"/>
          </a:avLst>
        </a:prstGeom>
        <a:noFill/>
        <a:ln w="19050">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pt-BR" sz="1100"/>
        </a:p>
      </xdr:txBody>
    </xdr:sp>
    <xdr:clientData/>
  </xdr:twoCellAnchor>
  <xdr:twoCellAnchor>
    <xdr:from>
      <xdr:col>12</xdr:col>
      <xdr:colOff>1323</xdr:colOff>
      <xdr:row>14</xdr:row>
      <xdr:rowOff>118069</xdr:rowOff>
    </xdr:from>
    <xdr:to>
      <xdr:col>18</xdr:col>
      <xdr:colOff>52916</xdr:colOff>
      <xdr:row>28</xdr:row>
      <xdr:rowOff>47624</xdr:rowOff>
    </xdr:to>
    <xdr:sp macro="" textlink="">
      <xdr:nvSpPr>
        <xdr:cNvPr id="4" name="Elipse 3">
          <a:extLst>
            <a:ext uri="{FF2B5EF4-FFF2-40B4-BE49-F238E27FC236}">
              <a16:creationId xmlns:a16="http://schemas.microsoft.com/office/drawing/2014/main" id="{9500C5F0-A51E-4CD1-9389-5540DB9860DF}"/>
            </a:ext>
          </a:extLst>
        </xdr:cNvPr>
        <xdr:cNvSpPr/>
      </xdr:nvSpPr>
      <xdr:spPr>
        <a:xfrm>
          <a:off x="8407136" y="2011163"/>
          <a:ext cx="2790030" cy="2596555"/>
        </a:xfrm>
        <a:prstGeom prst="ellipse">
          <a:avLst/>
        </a:prstGeom>
        <a:solidFill>
          <a:schemeClr val="accent1"/>
        </a:solidFill>
        <a:ln w="3175"/>
        <a:scene3d>
          <a:camera prst="orthographicFront"/>
          <a:lightRig rig="threePt" dir="t"/>
        </a:scene3d>
        <a:sp3d>
          <a:bevelT/>
        </a:sp3d>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lvl="0" algn="ctr"/>
          <a:r>
            <a:rPr lang="pt-BR" sz="5400" i="1">
              <a:solidFill>
                <a:schemeClr val="tx1"/>
              </a:solidFill>
            </a:rPr>
            <a:t>BIRD</a:t>
          </a:r>
          <a:endParaRPr lang="pt-BR" sz="2600" i="1">
            <a:solidFill>
              <a:schemeClr val="tx1"/>
            </a:solidFill>
          </a:endParaRPr>
        </a:p>
      </xdr:txBody>
    </xdr:sp>
    <xdr:clientData/>
  </xdr:twoCellAnchor>
  <xdr:oneCellAnchor>
    <xdr:from>
      <xdr:col>3</xdr:col>
      <xdr:colOff>0</xdr:colOff>
      <xdr:row>2</xdr:row>
      <xdr:rowOff>0</xdr:rowOff>
    </xdr:from>
    <xdr:ext cx="4413740" cy="909394"/>
    <xdr:pic>
      <xdr:nvPicPr>
        <xdr:cNvPr id="5" name="Imagem 4" descr="Index of /wp-content/uploads/2018/06">
          <a:extLst>
            <a:ext uri="{FF2B5EF4-FFF2-40B4-BE49-F238E27FC236}">
              <a16:creationId xmlns:a16="http://schemas.microsoft.com/office/drawing/2014/main" id="{0FD95BD1-D140-4B41-AC6B-ABE141D5E3D1}"/>
            </a:ext>
          </a:extLst>
        </xdr:cNvPr>
        <xdr:cNvPicPr>
          <a:picLocks noChangeAspect="1" noChangeArrowheads="1"/>
        </xdr:cNvPicPr>
      </xdr:nvPicPr>
      <xdr:blipFill>
        <a:blip xmlns:r="http://schemas.openxmlformats.org/officeDocument/2006/relationships" r:embed="rId1" cstate="print">
          <a:alphaModFix amt="70000"/>
          <a:extLst>
            <a:ext uri="{28A0092B-C50C-407E-A947-70E740481C1C}">
              <a14:useLocalDpi xmlns:a14="http://schemas.microsoft.com/office/drawing/2010/main" val="0"/>
            </a:ext>
          </a:extLst>
        </a:blip>
        <a:srcRect/>
        <a:stretch>
          <a:fillRect/>
        </a:stretch>
      </xdr:blipFill>
      <xdr:spPr bwMode="auto">
        <a:xfrm>
          <a:off x="620486" y="478971"/>
          <a:ext cx="4397412" cy="90939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0</xdr:colOff>
      <xdr:row>9</xdr:row>
      <xdr:rowOff>0</xdr:rowOff>
    </xdr:from>
    <xdr:to>
      <xdr:col>15</xdr:col>
      <xdr:colOff>1</xdr:colOff>
      <xdr:row>38</xdr:row>
      <xdr:rowOff>190501</xdr:rowOff>
    </xdr:to>
    <xdr:sp macro="" textlink="">
      <xdr:nvSpPr>
        <xdr:cNvPr id="2" name="Seta: Pentágono 1">
          <a:extLst>
            <a:ext uri="{FF2B5EF4-FFF2-40B4-BE49-F238E27FC236}">
              <a16:creationId xmlns:a16="http://schemas.microsoft.com/office/drawing/2014/main" id="{662BFE2F-5450-4C34-BFD1-44A96F57CC7A}"/>
            </a:ext>
          </a:extLst>
        </xdr:cNvPr>
        <xdr:cNvSpPr/>
      </xdr:nvSpPr>
      <xdr:spPr>
        <a:xfrm>
          <a:off x="190500" y="457201"/>
          <a:ext cx="9591676" cy="5715000"/>
        </a:xfrm>
        <a:prstGeom prst="homePlate">
          <a:avLst>
            <a:gd name="adj" fmla="val 21570"/>
          </a:avLst>
        </a:prstGeom>
        <a:noFill/>
        <a:ln w="19050">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374650</xdr:colOff>
      <xdr:row>9</xdr:row>
      <xdr:rowOff>0</xdr:rowOff>
    </xdr:from>
    <xdr:to>
      <xdr:col>30</xdr:col>
      <xdr:colOff>158750</xdr:colOff>
      <xdr:row>38</xdr:row>
      <xdr:rowOff>194735</xdr:rowOff>
    </xdr:to>
    <xdr:sp macro="" textlink="">
      <xdr:nvSpPr>
        <xdr:cNvPr id="3" name="Seta: Pentágono 2">
          <a:extLst>
            <a:ext uri="{FF2B5EF4-FFF2-40B4-BE49-F238E27FC236}">
              <a16:creationId xmlns:a16="http://schemas.microsoft.com/office/drawing/2014/main" id="{3967FAD0-5836-43E0-9FB0-402E2E7F37C9}"/>
            </a:ext>
          </a:extLst>
        </xdr:cNvPr>
        <xdr:cNvSpPr/>
      </xdr:nvSpPr>
      <xdr:spPr>
        <a:xfrm rot="10800000">
          <a:off x="9775825" y="461435"/>
          <a:ext cx="9051925" cy="5715000"/>
        </a:xfrm>
        <a:prstGeom prst="homePlate">
          <a:avLst>
            <a:gd name="adj" fmla="val 21570"/>
          </a:avLst>
        </a:prstGeom>
        <a:noFill/>
        <a:ln w="19050">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pt-BR" sz="1100"/>
        </a:p>
      </xdr:txBody>
    </xdr:sp>
    <xdr:clientData/>
  </xdr:twoCellAnchor>
  <xdr:twoCellAnchor>
    <xdr:from>
      <xdr:col>12</xdr:col>
      <xdr:colOff>1323</xdr:colOff>
      <xdr:row>17</xdr:row>
      <xdr:rowOff>118070</xdr:rowOff>
    </xdr:from>
    <xdr:to>
      <xdr:col>18</xdr:col>
      <xdr:colOff>52916</xdr:colOff>
      <xdr:row>30</xdr:row>
      <xdr:rowOff>59530</xdr:rowOff>
    </xdr:to>
    <xdr:sp macro="" textlink="">
      <xdr:nvSpPr>
        <xdr:cNvPr id="4" name="Elipse 3">
          <a:extLst>
            <a:ext uri="{FF2B5EF4-FFF2-40B4-BE49-F238E27FC236}">
              <a16:creationId xmlns:a16="http://schemas.microsoft.com/office/drawing/2014/main" id="{B5435D20-B57F-4FD5-9262-3D693AF5B54A}"/>
            </a:ext>
          </a:extLst>
        </xdr:cNvPr>
        <xdr:cNvSpPr/>
      </xdr:nvSpPr>
      <xdr:spPr>
        <a:xfrm>
          <a:off x="8411898" y="2213570"/>
          <a:ext cx="2794793" cy="2627510"/>
        </a:xfrm>
        <a:prstGeom prst="ellipse">
          <a:avLst/>
        </a:prstGeom>
        <a:solidFill>
          <a:schemeClr val="accent1"/>
        </a:solidFill>
        <a:ln w="3175"/>
        <a:scene3d>
          <a:camera prst="orthographicFront"/>
          <a:lightRig rig="threePt" dir="t"/>
        </a:scene3d>
        <a:sp3d>
          <a:bevelT/>
        </a:sp3d>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lvl="0" algn="ctr"/>
          <a:r>
            <a:rPr lang="pt-BR" sz="5400" i="1">
              <a:solidFill>
                <a:schemeClr val="tx1"/>
              </a:solidFill>
            </a:rPr>
            <a:t>WILD</a:t>
          </a:r>
          <a:endParaRPr lang="pt-BR" sz="2600" i="1">
            <a:solidFill>
              <a:schemeClr val="tx1"/>
            </a:solidFill>
          </a:endParaRPr>
        </a:p>
      </xdr:txBody>
    </xdr:sp>
    <xdr:clientData/>
  </xdr:twoCellAnchor>
  <xdr:twoCellAnchor editAs="oneCell">
    <xdr:from>
      <xdr:col>3</xdr:col>
      <xdr:colOff>0</xdr:colOff>
      <xdr:row>2</xdr:row>
      <xdr:rowOff>0</xdr:rowOff>
    </xdr:from>
    <xdr:to>
      <xdr:col>7</xdr:col>
      <xdr:colOff>1205177</xdr:colOff>
      <xdr:row>4</xdr:row>
      <xdr:rowOff>234479</xdr:rowOff>
    </xdr:to>
    <xdr:pic>
      <xdr:nvPicPr>
        <xdr:cNvPr id="5" name="Imagem 4" descr="Index of /wp-content/uploads/2018/06">
          <a:extLst>
            <a:ext uri="{FF2B5EF4-FFF2-40B4-BE49-F238E27FC236}">
              <a16:creationId xmlns:a16="http://schemas.microsoft.com/office/drawing/2014/main" id="{C8DAE826-70B2-4471-B1D6-1815E30ADDAE}"/>
            </a:ext>
          </a:extLst>
        </xdr:cNvPr>
        <xdr:cNvPicPr>
          <a:picLocks noChangeAspect="1" noChangeArrowheads="1"/>
        </xdr:cNvPicPr>
      </xdr:nvPicPr>
      <xdr:blipFill>
        <a:blip xmlns:r="http://schemas.openxmlformats.org/officeDocument/2006/relationships" r:embed="rId1" cstate="print">
          <a:alphaModFix amt="70000"/>
          <a:extLst>
            <a:ext uri="{28A0092B-C50C-407E-A947-70E740481C1C}">
              <a14:useLocalDpi xmlns:a14="http://schemas.microsoft.com/office/drawing/2010/main" val="0"/>
            </a:ext>
          </a:extLst>
        </a:blip>
        <a:srcRect/>
        <a:stretch>
          <a:fillRect/>
        </a:stretch>
      </xdr:blipFill>
      <xdr:spPr bwMode="auto">
        <a:xfrm>
          <a:off x="620486" y="478971"/>
          <a:ext cx="4397412" cy="909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fety.sia@anac.gov.b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Y167"/>
  <sheetViews>
    <sheetView showGridLines="0" tabSelected="1" topLeftCell="B1" zoomScale="80" zoomScaleNormal="80" workbookViewId="0">
      <pane ySplit="7" topLeftCell="A8" activePane="bottomLeft" state="frozen"/>
      <selection activeCell="G72" sqref="G72:H80"/>
      <selection pane="bottomLeft" activeCell="T87" sqref="T87"/>
    </sheetView>
  </sheetViews>
  <sheetFormatPr defaultColWidth="8.88671875" defaultRowHeight="14.4" x14ac:dyDescent="0.3"/>
  <cols>
    <col min="1" max="1" width="8.88671875" style="1" hidden="1" customWidth="1"/>
    <col min="2" max="2" width="2.33203125" style="1" customWidth="1"/>
    <col min="3" max="3" width="1.33203125" style="1" customWidth="1"/>
    <col min="4" max="4" width="5.33203125" style="1" customWidth="1"/>
    <col min="5" max="5" width="9.44140625" style="1" customWidth="1"/>
    <col min="6" max="6" width="10.33203125" style="1" customWidth="1"/>
    <col min="7" max="7" width="16.33203125" style="1" customWidth="1"/>
    <col min="8" max="10" width="26.6640625" style="1" customWidth="1"/>
    <col min="11" max="11" width="1.109375" style="1" customWidth="1"/>
    <col min="12" max="12" width="28.33203125" style="1" customWidth="1"/>
    <col min="13" max="13" width="1.109375" style="1" customWidth="1"/>
    <col min="14" max="14" width="20.44140625" style="1" customWidth="1"/>
    <col min="15" max="15" width="1.109375" style="1" customWidth="1"/>
    <col min="16" max="16" width="7.33203125" style="1" customWidth="1"/>
    <col min="17" max="17" width="1.109375" style="1" customWidth="1"/>
    <col min="18" max="18" width="7.33203125" style="1" customWidth="1"/>
    <col min="19" max="19" width="1.109375" style="1" customWidth="1"/>
    <col min="20" max="20" width="7.33203125" style="1" customWidth="1"/>
    <col min="21" max="21" width="1.109375" style="1" customWidth="1"/>
    <col min="22" max="22" width="7.33203125" style="1" customWidth="1"/>
    <col min="23" max="23" width="1.109375" style="1" customWidth="1"/>
    <col min="24" max="24" width="7.33203125" style="1" customWidth="1"/>
    <col min="25" max="25" width="1.109375" style="1" customWidth="1"/>
    <col min="26" max="16383" width="8.88671875" style="1"/>
    <col min="16384" max="16384" width="9.109375" style="1" customWidth="1"/>
  </cols>
  <sheetData>
    <row r="1" spans="1:25" ht="12.6" customHeight="1" thickBot="1" x14ac:dyDescent="0.35">
      <c r="B1" s="79"/>
      <c r="N1" s="80"/>
    </row>
    <row r="2" spans="1:25" ht="19.2" customHeight="1" thickBot="1" x14ac:dyDescent="0.35">
      <c r="C2" s="293"/>
      <c r="D2" s="294"/>
      <c r="E2" s="294"/>
      <c r="F2" s="294"/>
      <c r="G2" s="215"/>
      <c r="H2" s="81"/>
      <c r="I2" s="81"/>
      <c r="J2" s="81"/>
      <c r="K2" s="81"/>
      <c r="L2" s="81"/>
      <c r="M2" s="81"/>
      <c r="N2" s="81"/>
      <c r="O2" s="82"/>
      <c r="P2" s="83" t="s">
        <v>0</v>
      </c>
      <c r="Q2" s="83"/>
      <c r="R2" s="83" t="s">
        <v>1</v>
      </c>
      <c r="S2" s="83"/>
      <c r="T2" s="83" t="s">
        <v>2</v>
      </c>
      <c r="U2" s="83"/>
      <c r="V2" s="83" t="s">
        <v>3</v>
      </c>
      <c r="W2" s="83"/>
      <c r="X2" s="83" t="s">
        <v>4</v>
      </c>
      <c r="Y2" s="84"/>
    </row>
    <row r="3" spans="1:25" ht="31.95" customHeight="1" thickBot="1" x14ac:dyDescent="0.35">
      <c r="A3" s="85"/>
      <c r="C3" s="295"/>
      <c r="D3" s="296"/>
      <c r="E3" s="296"/>
      <c r="F3" s="296"/>
      <c r="G3" s="299" t="s">
        <v>5</v>
      </c>
      <c r="H3" s="299"/>
      <c r="I3" s="299"/>
      <c r="J3" s="299"/>
      <c r="K3" s="299"/>
      <c r="L3" s="299"/>
      <c r="M3" s="299"/>
      <c r="N3" s="300"/>
      <c r="O3" s="86"/>
      <c r="P3" s="71" t="str">
        <f>IF(COUNTIF(P18:P82,"0")&lt;&gt;0,"x",(COUNTIF(P18:P82,"Muito Forte")+COUNTIF(P18:P82,"Forte"))/(COUNTIF(P18:P82,"Muito Forte")+COUNTIF(P18:P82,"Forte")+COUNTIF(P18:P82,"Moderada")+COUNTIF(P18:P82,"Fraca")+COUNTIF(P18:P82,"Muito Fraca")+COUNTIF(P18:P82,"Inexistente")))</f>
        <v>x</v>
      </c>
      <c r="R3" s="71" t="str">
        <f>IF(COUNTIF(R18:R82,"0")&lt;&gt;0,"x",(COUNTIF(R18:R82,"Muito Forte")+COUNTIF(R18:R82,"Forte"))/(COUNTIF(R18:R82,"Muito Forte")+COUNTIF(R18:R82,"Forte")+COUNTIF(R18:R82,"Moderada")+COUNTIF(R18:R82,"Fraca")+COUNTIF(R18:R82,"Muito Fraca")+COUNTIF(R18:R82,"Inexistente")))</f>
        <v>x</v>
      </c>
      <c r="T3" s="71" t="str">
        <f>IF(COUNTIF(T18:T82,"0")&lt;&gt;0,"x",(COUNTIF(T18:T82,"Muito Forte")+COUNTIF(T18:T82,"Forte"))/(COUNTIF(T18:T82,"Muito Forte")+COUNTIF(T18:T82,"Forte")+COUNTIF(T18:T82,"Moderada")+COUNTIF(T18:T82,"Fraca")+COUNTIF(T18:T82,"Muito Fraca")+COUNTIF(T18:T82,"Inexistente")))</f>
        <v>x</v>
      </c>
      <c r="V3" s="71" t="str">
        <f>IF(COUNTIF(V18:V82,"0")&lt;&gt;0,"x",(COUNTIF(V18:V82,"Muito Forte")+COUNTIF(V18:V82,"Forte"))/(COUNTIF(V18:V82,"Muito Forte")+COUNTIF(V18:V82,"Forte")+COUNTIF(V18:V82,"Moderada")+COUNTIF(V18:V82,"Fraca")+COUNTIF(V18:V82,"Muito Fraca")+COUNTIF(V18:V82,"Inexistente")))</f>
        <v>x</v>
      </c>
      <c r="X3" s="71" t="str">
        <f>IF(COUNTIF(X18:X82,"0")&lt;&gt;0,"x",(COUNTIF(X18:X82,"Muito Forte")+COUNTIF(X18:X82,"Forte"))/(COUNTIF(X18:X82,"Muito Forte")+COUNTIF(X18:X82,"Forte")+COUNTIF(X18:X82,"Moderada")+COUNTIF(X18:X82,"Fraca")+COUNTIF(X18:X82,"Muito Fraca")+COUNTIF(X18:X82,"Inexistente")))</f>
        <v>x</v>
      </c>
      <c r="Y3" s="87"/>
    </row>
    <row r="4" spans="1:25" ht="5.4" customHeight="1" x14ac:dyDescent="0.3">
      <c r="C4" s="295"/>
      <c r="D4" s="296"/>
      <c r="E4" s="296"/>
      <c r="F4" s="296"/>
      <c r="G4" s="313" t="s">
        <v>395</v>
      </c>
      <c r="H4" s="313"/>
      <c r="I4" s="313"/>
      <c r="J4" s="313"/>
      <c r="K4" s="313"/>
      <c r="L4" s="313"/>
      <c r="M4" s="313"/>
      <c r="N4" s="314"/>
      <c r="O4" s="86"/>
      <c r="Y4" s="87"/>
    </row>
    <row r="5" spans="1:25" ht="16.2" customHeight="1" thickBot="1" x14ac:dyDescent="0.35">
      <c r="C5" s="295"/>
      <c r="D5" s="296"/>
      <c r="E5" s="296"/>
      <c r="F5" s="296"/>
      <c r="G5" s="313"/>
      <c r="H5" s="313"/>
      <c r="I5" s="313"/>
      <c r="J5" s="313"/>
      <c r="K5" s="313"/>
      <c r="L5" s="313"/>
      <c r="M5" s="313"/>
      <c r="N5" s="314"/>
      <c r="O5" s="86"/>
      <c r="P5" s="308" t="s">
        <v>6</v>
      </c>
      <c r="Q5" s="308"/>
      <c r="R5" s="308"/>
      <c r="S5" s="308"/>
      <c r="T5" s="66"/>
      <c r="U5" s="309" t="s">
        <v>7</v>
      </c>
      <c r="V5" s="309"/>
      <c r="W5" s="309"/>
      <c r="X5" s="309"/>
      <c r="Y5" s="87"/>
    </row>
    <row r="6" spans="1:25" ht="31.2" customHeight="1" thickBot="1" x14ac:dyDescent="0.35">
      <c r="A6" s="85"/>
      <c r="C6" s="295"/>
      <c r="D6" s="296"/>
      <c r="E6" s="296"/>
      <c r="F6" s="296"/>
      <c r="G6" s="257"/>
      <c r="H6" s="257"/>
      <c r="I6" s="257"/>
      <c r="J6" s="257"/>
      <c r="K6" s="190"/>
      <c r="L6" s="216"/>
      <c r="M6" s="88"/>
      <c r="N6" s="191"/>
      <c r="O6" s="86"/>
      <c r="P6" s="315" t="str">
        <f>IF(COUNTIF(P83:P88,"0")&lt;&gt;0,"x",(COUNTIF(P83:P88,"Muito Forte")+COUNTIF(P83:P88,"Forte"))/(COUNTIF(P83:P88,"Muito Forte")+COUNTIF(P83:P88,"Forte")+COUNTIF(P83:P88,"Moderada")+COUNTIF(P83:P88,"Fraca")+COUNTIF(P83:P88,"Muito Fraca")))</f>
        <v>x</v>
      </c>
      <c r="Q6" s="316"/>
      <c r="R6" s="316"/>
      <c r="S6" s="317"/>
      <c r="T6" s="89"/>
      <c r="U6" s="310" t="str">
        <f>IF(MIN(A89:A92)=0,"x",IF(A93&lt;2,"Impacto Negativo",IF(A93&lt;4,"Impacto Neutro","Impacto Positivo")))</f>
        <v>x</v>
      </c>
      <c r="V6" s="311"/>
      <c r="W6" s="311"/>
      <c r="X6" s="312"/>
      <c r="Y6" s="87"/>
    </row>
    <row r="7" spans="1:25" ht="17.399999999999999" customHeight="1" thickBot="1" x14ac:dyDescent="0.35">
      <c r="C7" s="297"/>
      <c r="D7" s="298"/>
      <c r="E7" s="298"/>
      <c r="F7" s="298"/>
      <c r="G7" s="258" t="s">
        <v>414</v>
      </c>
      <c r="H7" s="258"/>
      <c r="I7" s="258"/>
      <c r="J7" s="258"/>
      <c r="K7" s="254"/>
      <c r="L7" s="255" t="s">
        <v>415</v>
      </c>
      <c r="M7" s="254"/>
      <c r="N7" s="255" t="s">
        <v>416</v>
      </c>
      <c r="O7" s="91"/>
      <c r="P7" s="90"/>
      <c r="Q7" s="90"/>
      <c r="R7" s="90"/>
      <c r="S7" s="90"/>
      <c r="T7" s="90"/>
      <c r="U7" s="90"/>
      <c r="V7" s="90"/>
      <c r="W7" s="90"/>
      <c r="X7" s="90"/>
      <c r="Y7" s="92"/>
    </row>
    <row r="8" spans="1:25" ht="9.6" customHeight="1" x14ac:dyDescent="0.3">
      <c r="A8" s="93"/>
      <c r="C8" s="82"/>
      <c r="D8" s="81"/>
      <c r="E8" s="81"/>
      <c r="F8" s="81"/>
      <c r="G8" s="81"/>
      <c r="H8" s="81"/>
      <c r="I8" s="81"/>
      <c r="J8" s="81"/>
      <c r="K8" s="81"/>
      <c r="L8" s="81"/>
      <c r="M8" s="81"/>
      <c r="N8" s="81"/>
      <c r="O8" s="81"/>
      <c r="P8" s="81"/>
      <c r="Q8" s="81"/>
      <c r="R8" s="81"/>
      <c r="S8" s="81"/>
      <c r="T8" s="81"/>
      <c r="U8" s="81"/>
      <c r="V8" s="81"/>
      <c r="W8" s="81"/>
      <c r="X8" s="81"/>
      <c r="Y8" s="84"/>
    </row>
    <row r="9" spans="1:25" ht="15.9" customHeight="1" x14ac:dyDescent="0.3">
      <c r="A9" s="94"/>
      <c r="C9" s="86"/>
      <c r="D9" s="95" t="s">
        <v>8</v>
      </c>
      <c r="H9" s="164"/>
      <c r="I9" s="165"/>
      <c r="Y9" s="87"/>
    </row>
    <row r="10" spans="1:25" ht="15.9" customHeight="1" x14ac:dyDescent="0.3">
      <c r="A10" s="94"/>
      <c r="C10" s="86"/>
      <c r="E10" s="66" t="s">
        <v>10</v>
      </c>
      <c r="J10" s="66" t="s">
        <v>11</v>
      </c>
      <c r="P10" s="256" t="s">
        <v>411</v>
      </c>
      <c r="Q10" s="256"/>
      <c r="R10" s="256"/>
      <c r="S10" s="256"/>
      <c r="T10" s="256"/>
      <c r="U10" s="256"/>
      <c r="V10" s="256"/>
      <c r="W10" s="256"/>
      <c r="X10" s="256"/>
      <c r="Y10" s="87"/>
    </row>
    <row r="11" spans="1:25" ht="15.9" customHeight="1" x14ac:dyDescent="0.3">
      <c r="A11" s="94"/>
      <c r="C11" s="86"/>
      <c r="E11" s="96" t="s">
        <v>12</v>
      </c>
      <c r="G11" s="370"/>
      <c r="H11" s="370"/>
      <c r="I11" s="96"/>
      <c r="J11" s="96" t="s">
        <v>12</v>
      </c>
      <c r="K11" s="97"/>
      <c r="L11" s="259"/>
      <c r="M11" s="259"/>
      <c r="N11" s="259"/>
      <c r="O11" s="98"/>
      <c r="P11" s="256"/>
      <c r="Q11" s="256"/>
      <c r="R11" s="256"/>
      <c r="S11" s="256"/>
      <c r="T11" s="256"/>
      <c r="U11" s="256"/>
      <c r="V11" s="256"/>
      <c r="W11" s="256"/>
      <c r="X11" s="256"/>
      <c r="Y11" s="87"/>
    </row>
    <row r="12" spans="1:25" ht="15.9" customHeight="1" x14ac:dyDescent="0.3">
      <c r="A12" s="94"/>
      <c r="C12" s="86"/>
      <c r="D12" s="97"/>
      <c r="E12" s="96" t="s">
        <v>13</v>
      </c>
      <c r="F12" s="97"/>
      <c r="G12" s="370"/>
      <c r="H12" s="370"/>
      <c r="I12" s="96"/>
      <c r="J12" s="96" t="s">
        <v>13</v>
      </c>
      <c r="K12" s="97"/>
      <c r="L12" s="260"/>
      <c r="M12" s="260"/>
      <c r="N12" s="260"/>
      <c r="O12" s="98"/>
      <c r="P12" s="256"/>
      <c r="Q12" s="256"/>
      <c r="R12" s="256"/>
      <c r="S12" s="256"/>
      <c r="T12" s="256"/>
      <c r="U12" s="256"/>
      <c r="V12" s="256"/>
      <c r="W12" s="256"/>
      <c r="X12" s="256"/>
      <c r="Y12" s="87"/>
    </row>
    <row r="13" spans="1:25" ht="15.9" customHeight="1" x14ac:dyDescent="0.3">
      <c r="A13" s="94"/>
      <c r="C13" s="86"/>
      <c r="D13" s="97"/>
      <c r="E13" s="96" t="s">
        <v>14</v>
      </c>
      <c r="F13" s="97"/>
      <c r="G13" s="377"/>
      <c r="H13" s="377"/>
      <c r="I13" s="96"/>
      <c r="J13" s="96" t="s">
        <v>14</v>
      </c>
      <c r="K13" s="97"/>
      <c r="L13" s="260"/>
      <c r="M13" s="260"/>
      <c r="N13" s="260"/>
      <c r="O13" s="98"/>
      <c r="P13" s="256"/>
      <c r="Q13" s="256"/>
      <c r="R13" s="256"/>
      <c r="S13" s="256"/>
      <c r="T13" s="256"/>
      <c r="U13" s="256"/>
      <c r="V13" s="256"/>
      <c r="W13" s="256"/>
      <c r="X13" s="256"/>
      <c r="Y13" s="87"/>
    </row>
    <row r="14" spans="1:25" ht="15.9" customHeight="1" x14ac:dyDescent="0.3">
      <c r="A14" s="94"/>
      <c r="C14" s="86"/>
      <c r="D14" s="97"/>
      <c r="E14" s="96"/>
      <c r="F14" s="97"/>
      <c r="G14" s="96"/>
      <c r="H14" s="96"/>
      <c r="I14" s="96"/>
      <c r="J14" s="96"/>
      <c r="K14" s="97"/>
      <c r="L14" s="98"/>
      <c r="M14" s="98"/>
      <c r="N14" s="98"/>
      <c r="O14" s="98"/>
      <c r="P14" s="222"/>
      <c r="Q14" s="222"/>
      <c r="R14" s="376" t="s">
        <v>9</v>
      </c>
      <c r="S14" s="376"/>
      <c r="T14" s="376"/>
      <c r="U14" s="376"/>
      <c r="V14" s="376"/>
      <c r="W14" s="222"/>
      <c r="X14" s="222"/>
      <c r="Y14" s="87"/>
    </row>
    <row r="15" spans="1:25" ht="15.9" customHeight="1" x14ac:dyDescent="0.3">
      <c r="A15" s="94"/>
      <c r="C15" s="86"/>
      <c r="D15" s="66" t="s">
        <v>15</v>
      </c>
      <c r="G15" s="371" t="s">
        <v>412</v>
      </c>
      <c r="H15" s="371"/>
      <c r="I15" s="96"/>
      <c r="J15" s="96"/>
      <c r="K15" s="97"/>
      <c r="L15" s="98"/>
      <c r="M15" s="98"/>
      <c r="N15" s="98"/>
      <c r="O15" s="98"/>
      <c r="P15" s="221"/>
      <c r="Q15" s="221"/>
      <c r="R15" s="221"/>
      <c r="S15" s="221"/>
      <c r="T15" s="221"/>
      <c r="U15" s="221"/>
      <c r="V15" s="221"/>
      <c r="W15" s="221"/>
      <c r="X15" s="221"/>
      <c r="Y15" s="87"/>
    </row>
    <row r="16" spans="1:25" ht="9" customHeight="1" thickBot="1" x14ac:dyDescent="0.35">
      <c r="A16" s="94"/>
      <c r="C16" s="91"/>
      <c r="D16" s="90"/>
      <c r="E16" s="90"/>
      <c r="F16" s="90"/>
      <c r="G16" s="90"/>
      <c r="H16" s="90"/>
      <c r="I16" s="90"/>
      <c r="J16" s="90"/>
      <c r="K16" s="90"/>
      <c r="L16" s="90"/>
      <c r="M16" s="90"/>
      <c r="N16" s="90"/>
      <c r="O16" s="90"/>
      <c r="P16" s="90"/>
      <c r="Q16" s="90"/>
      <c r="R16" s="90"/>
      <c r="S16" s="90"/>
      <c r="T16" s="90"/>
      <c r="U16" s="90"/>
      <c r="V16" s="90"/>
      <c r="W16" s="90"/>
      <c r="X16" s="90"/>
      <c r="Y16" s="92"/>
    </row>
    <row r="17" spans="1:25" ht="16.2" thickBot="1" x14ac:dyDescent="0.35">
      <c r="A17" s="94"/>
      <c r="C17" s="82"/>
      <c r="D17" s="99" t="s">
        <v>16</v>
      </c>
      <c r="E17" s="99" t="s">
        <v>17</v>
      </c>
      <c r="F17" s="99" t="s">
        <v>18</v>
      </c>
      <c r="G17" s="372" t="s">
        <v>19</v>
      </c>
      <c r="H17" s="372"/>
      <c r="I17" s="372"/>
      <c r="J17" s="372"/>
      <c r="K17" s="217"/>
      <c r="L17" s="99" t="s">
        <v>20</v>
      </c>
      <c r="M17" s="100"/>
      <c r="N17" s="99" t="s">
        <v>21</v>
      </c>
      <c r="O17" s="100"/>
      <c r="P17" s="99" t="s">
        <v>0</v>
      </c>
      <c r="Q17" s="99"/>
      <c r="R17" s="99" t="s">
        <v>1</v>
      </c>
      <c r="S17" s="99"/>
      <c r="T17" s="99" t="s">
        <v>2</v>
      </c>
      <c r="U17" s="99"/>
      <c r="V17" s="99" t="s">
        <v>3</v>
      </c>
      <c r="W17" s="99"/>
      <c r="X17" s="99" t="s">
        <v>4</v>
      </c>
      <c r="Y17" s="84"/>
    </row>
    <row r="18" spans="1:25" ht="30" customHeight="1" x14ac:dyDescent="0.3">
      <c r="A18" s="101"/>
      <c r="C18" s="86"/>
      <c r="D18" s="136">
        <v>1</v>
      </c>
      <c r="E18" s="72" t="s">
        <v>22</v>
      </c>
      <c r="F18" s="150" t="s">
        <v>23</v>
      </c>
      <c r="G18" s="373" t="s">
        <v>24</v>
      </c>
      <c r="H18" s="374"/>
      <c r="I18" s="374"/>
      <c r="J18" s="375"/>
      <c r="K18" s="74"/>
      <c r="L18" s="192"/>
      <c r="M18" s="102"/>
      <c r="N18" s="194"/>
      <c r="O18" s="102"/>
      <c r="P18" s="103">
        <f t="shared" ref="P18:P29" si="0">N18</f>
        <v>0</v>
      </c>
      <c r="Q18" s="104"/>
      <c r="R18" s="103">
        <f>N18</f>
        <v>0</v>
      </c>
      <c r="S18" s="104"/>
      <c r="T18" s="105"/>
      <c r="U18" s="104"/>
      <c r="V18" s="103">
        <f>N18</f>
        <v>0</v>
      </c>
      <c r="W18" s="104"/>
      <c r="X18" s="106">
        <f>N18</f>
        <v>0</v>
      </c>
      <c r="Y18" s="87"/>
    </row>
    <row r="19" spans="1:25" ht="30" customHeight="1" x14ac:dyDescent="0.3">
      <c r="A19" s="107"/>
      <c r="C19" s="86"/>
      <c r="D19" s="137">
        <v>2</v>
      </c>
      <c r="E19" s="73" t="s">
        <v>22</v>
      </c>
      <c r="F19" s="140" t="s">
        <v>23</v>
      </c>
      <c r="G19" s="351" t="s">
        <v>25</v>
      </c>
      <c r="H19" s="352"/>
      <c r="I19" s="352"/>
      <c r="J19" s="353"/>
      <c r="K19" s="75"/>
      <c r="L19" s="125"/>
      <c r="M19" s="108"/>
      <c r="N19" s="195"/>
      <c r="O19" s="108"/>
      <c r="P19" s="109">
        <f t="shared" si="0"/>
        <v>0</v>
      </c>
      <c r="Q19" s="110"/>
      <c r="R19" s="109">
        <f>N19</f>
        <v>0</v>
      </c>
      <c r="S19" s="110"/>
      <c r="T19" s="111"/>
      <c r="U19" s="110"/>
      <c r="V19" s="109">
        <f>N19</f>
        <v>0</v>
      </c>
      <c r="W19" s="110"/>
      <c r="X19" s="112">
        <f>N19</f>
        <v>0</v>
      </c>
      <c r="Y19" s="87"/>
    </row>
    <row r="20" spans="1:25" ht="30" customHeight="1" x14ac:dyDescent="0.3">
      <c r="A20" s="94"/>
      <c r="C20" s="86"/>
      <c r="D20" s="137" t="s">
        <v>26</v>
      </c>
      <c r="E20" s="73" t="s">
        <v>22</v>
      </c>
      <c r="F20" s="140" t="s">
        <v>23</v>
      </c>
      <c r="G20" s="351" t="s">
        <v>27</v>
      </c>
      <c r="H20" s="352"/>
      <c r="I20" s="352"/>
      <c r="J20" s="353"/>
      <c r="K20" s="75"/>
      <c r="L20" s="125"/>
      <c r="M20" s="108"/>
      <c r="N20" s="195"/>
      <c r="O20" s="108"/>
      <c r="P20" s="109">
        <f t="shared" si="0"/>
        <v>0</v>
      </c>
      <c r="Q20" s="110"/>
      <c r="R20" s="111"/>
      <c r="S20" s="110"/>
      <c r="T20" s="111"/>
      <c r="U20" s="110"/>
      <c r="V20" s="111"/>
      <c r="W20" s="110"/>
      <c r="X20" s="113"/>
      <c r="Y20" s="87"/>
    </row>
    <row r="21" spans="1:25" ht="30" customHeight="1" x14ac:dyDescent="0.3">
      <c r="A21" s="94"/>
      <c r="C21" s="86"/>
      <c r="D21" s="137" t="s">
        <v>28</v>
      </c>
      <c r="E21" s="73" t="s">
        <v>22</v>
      </c>
      <c r="F21" s="140" t="s">
        <v>23</v>
      </c>
      <c r="G21" s="351" t="s">
        <v>27</v>
      </c>
      <c r="H21" s="352"/>
      <c r="I21" s="352"/>
      <c r="J21" s="353"/>
      <c r="K21" s="75"/>
      <c r="L21" s="125"/>
      <c r="M21" s="108"/>
      <c r="N21" s="195"/>
      <c r="O21" s="108"/>
      <c r="P21" s="111"/>
      <c r="Q21" s="110"/>
      <c r="R21" s="111"/>
      <c r="S21" s="110"/>
      <c r="T21" s="111"/>
      <c r="U21" s="110"/>
      <c r="V21" s="111"/>
      <c r="W21" s="110"/>
      <c r="X21" s="112">
        <f>N21</f>
        <v>0</v>
      </c>
      <c r="Y21" s="87"/>
    </row>
    <row r="22" spans="1:25" ht="30" customHeight="1" x14ac:dyDescent="0.3">
      <c r="A22" s="94"/>
      <c r="C22" s="86"/>
      <c r="D22" s="137">
        <v>4</v>
      </c>
      <c r="E22" s="73" t="s">
        <v>22</v>
      </c>
      <c r="F22" s="140" t="s">
        <v>23</v>
      </c>
      <c r="G22" s="351" t="s">
        <v>29</v>
      </c>
      <c r="H22" s="352"/>
      <c r="I22" s="352"/>
      <c r="J22" s="353"/>
      <c r="K22" s="75"/>
      <c r="L22" s="125"/>
      <c r="M22" s="108"/>
      <c r="N22" s="195"/>
      <c r="O22" s="108"/>
      <c r="P22" s="109">
        <f t="shared" si="0"/>
        <v>0</v>
      </c>
      <c r="Q22" s="110"/>
      <c r="R22" s="111"/>
      <c r="S22" s="110"/>
      <c r="T22" s="111"/>
      <c r="U22" s="110"/>
      <c r="V22" s="111"/>
      <c r="W22" s="110"/>
      <c r="X22" s="113"/>
      <c r="Y22" s="87"/>
    </row>
    <row r="23" spans="1:25" ht="30" customHeight="1" x14ac:dyDescent="0.3">
      <c r="C23" s="86"/>
      <c r="D23" s="137" t="s">
        <v>30</v>
      </c>
      <c r="E23" s="73" t="s">
        <v>22</v>
      </c>
      <c r="F23" s="140" t="s">
        <v>23</v>
      </c>
      <c r="G23" s="351" t="s">
        <v>31</v>
      </c>
      <c r="H23" s="352"/>
      <c r="I23" s="352"/>
      <c r="J23" s="353"/>
      <c r="K23" s="75"/>
      <c r="L23" s="125"/>
      <c r="M23" s="108"/>
      <c r="N23" s="195"/>
      <c r="O23" s="108"/>
      <c r="P23" s="109">
        <f t="shared" si="0"/>
        <v>0</v>
      </c>
      <c r="Q23" s="110"/>
      <c r="R23" s="111"/>
      <c r="S23" s="110"/>
      <c r="T23" s="111"/>
      <c r="U23" s="110"/>
      <c r="V23" s="111"/>
      <c r="W23" s="110"/>
      <c r="X23" s="113"/>
      <c r="Y23" s="87"/>
    </row>
    <row r="24" spans="1:25" ht="30" customHeight="1" x14ac:dyDescent="0.3">
      <c r="C24" s="86"/>
      <c r="D24" s="137" t="s">
        <v>32</v>
      </c>
      <c r="E24" s="73" t="s">
        <v>22</v>
      </c>
      <c r="F24" s="140" t="s">
        <v>23</v>
      </c>
      <c r="G24" s="351" t="s">
        <v>31</v>
      </c>
      <c r="H24" s="352"/>
      <c r="I24" s="352"/>
      <c r="J24" s="353"/>
      <c r="K24" s="75"/>
      <c r="L24" s="125"/>
      <c r="M24" s="108"/>
      <c r="N24" s="195"/>
      <c r="O24" s="108"/>
      <c r="P24" s="111"/>
      <c r="Q24" s="110"/>
      <c r="R24" s="109">
        <f>N24</f>
        <v>0</v>
      </c>
      <c r="S24" s="110"/>
      <c r="T24" s="111"/>
      <c r="U24" s="110"/>
      <c r="V24" s="111"/>
      <c r="W24" s="110"/>
      <c r="X24" s="113"/>
      <c r="Y24" s="87"/>
    </row>
    <row r="25" spans="1:25" ht="30" customHeight="1" x14ac:dyDescent="0.3">
      <c r="A25" s="107"/>
      <c r="C25" s="86"/>
      <c r="D25" s="137" t="s">
        <v>33</v>
      </c>
      <c r="E25" s="73" t="s">
        <v>22</v>
      </c>
      <c r="F25" s="140" t="s">
        <v>23</v>
      </c>
      <c r="G25" s="351" t="s">
        <v>34</v>
      </c>
      <c r="H25" s="352"/>
      <c r="I25" s="352"/>
      <c r="J25" s="353"/>
      <c r="K25" s="75"/>
      <c r="L25" s="125"/>
      <c r="M25" s="108"/>
      <c r="N25" s="195"/>
      <c r="O25" s="108"/>
      <c r="P25" s="109">
        <f t="shared" si="0"/>
        <v>0</v>
      </c>
      <c r="Q25" s="110"/>
      <c r="R25" s="111"/>
      <c r="S25" s="110"/>
      <c r="T25" s="111"/>
      <c r="U25" s="110"/>
      <c r="V25" s="111"/>
      <c r="W25" s="110"/>
      <c r="X25" s="113"/>
      <c r="Y25" s="87"/>
    </row>
    <row r="26" spans="1:25" ht="30" customHeight="1" x14ac:dyDescent="0.3">
      <c r="A26" s="94"/>
      <c r="C26" s="86"/>
      <c r="D26" s="137" t="s">
        <v>35</v>
      </c>
      <c r="E26" s="73" t="s">
        <v>22</v>
      </c>
      <c r="F26" s="140" t="s">
        <v>23</v>
      </c>
      <c r="G26" s="351" t="s">
        <v>34</v>
      </c>
      <c r="H26" s="352"/>
      <c r="I26" s="352"/>
      <c r="J26" s="353"/>
      <c r="K26" s="75"/>
      <c r="L26" s="125"/>
      <c r="M26" s="108"/>
      <c r="N26" s="195"/>
      <c r="O26" s="108"/>
      <c r="P26" s="111"/>
      <c r="Q26" s="110"/>
      <c r="R26" s="109">
        <f>N26</f>
        <v>0</v>
      </c>
      <c r="S26" s="110"/>
      <c r="T26" s="111"/>
      <c r="U26" s="110"/>
      <c r="V26" s="111"/>
      <c r="W26" s="110"/>
      <c r="X26" s="113"/>
      <c r="Y26" s="87"/>
    </row>
    <row r="27" spans="1:25" ht="30" customHeight="1" x14ac:dyDescent="0.3">
      <c r="A27" s="94"/>
      <c r="C27" s="86"/>
      <c r="D27" s="137">
        <v>7</v>
      </c>
      <c r="E27" s="73" t="s">
        <v>22</v>
      </c>
      <c r="F27" s="140" t="s">
        <v>23</v>
      </c>
      <c r="G27" s="351" t="s">
        <v>36</v>
      </c>
      <c r="H27" s="352"/>
      <c r="I27" s="352"/>
      <c r="J27" s="353"/>
      <c r="K27" s="75"/>
      <c r="L27" s="125"/>
      <c r="M27" s="108"/>
      <c r="N27" s="195"/>
      <c r="O27" s="108"/>
      <c r="P27" s="109">
        <f t="shared" si="0"/>
        <v>0</v>
      </c>
      <c r="Q27" s="110"/>
      <c r="R27" s="111"/>
      <c r="S27" s="110"/>
      <c r="T27" s="111"/>
      <c r="U27" s="110"/>
      <c r="V27" s="111"/>
      <c r="W27" s="110"/>
      <c r="X27" s="113"/>
      <c r="Y27" s="87"/>
    </row>
    <row r="28" spans="1:25" ht="30" customHeight="1" x14ac:dyDescent="0.3">
      <c r="C28" s="86"/>
      <c r="D28" s="137">
        <v>8</v>
      </c>
      <c r="E28" s="73" t="s">
        <v>22</v>
      </c>
      <c r="F28" s="140" t="s">
        <v>23</v>
      </c>
      <c r="G28" s="351" t="s">
        <v>37</v>
      </c>
      <c r="H28" s="352"/>
      <c r="I28" s="352"/>
      <c r="J28" s="353"/>
      <c r="K28" s="75"/>
      <c r="L28" s="125"/>
      <c r="M28" s="108"/>
      <c r="N28" s="195"/>
      <c r="O28" s="108"/>
      <c r="P28" s="109">
        <f t="shared" si="0"/>
        <v>0</v>
      </c>
      <c r="Q28" s="110"/>
      <c r="R28" s="111"/>
      <c r="S28" s="110"/>
      <c r="T28" s="111"/>
      <c r="U28" s="110"/>
      <c r="V28" s="111"/>
      <c r="W28" s="110"/>
      <c r="X28" s="113"/>
      <c r="Y28" s="87"/>
    </row>
    <row r="29" spans="1:25" ht="30" customHeight="1" x14ac:dyDescent="0.3">
      <c r="A29" s="107"/>
      <c r="C29" s="86"/>
      <c r="D29" s="137">
        <v>9</v>
      </c>
      <c r="E29" s="73" t="s">
        <v>22</v>
      </c>
      <c r="F29" s="140" t="s">
        <v>23</v>
      </c>
      <c r="G29" s="351" t="s">
        <v>38</v>
      </c>
      <c r="H29" s="352"/>
      <c r="I29" s="352"/>
      <c r="J29" s="353"/>
      <c r="K29" s="75"/>
      <c r="L29" s="125"/>
      <c r="M29" s="108"/>
      <c r="N29" s="195"/>
      <c r="O29" s="108"/>
      <c r="P29" s="109">
        <f t="shared" si="0"/>
        <v>0</v>
      </c>
      <c r="Q29" s="110"/>
      <c r="R29" s="111"/>
      <c r="S29" s="110"/>
      <c r="T29" s="111"/>
      <c r="U29" s="110"/>
      <c r="V29" s="111"/>
      <c r="W29" s="110"/>
      <c r="X29" s="113"/>
      <c r="Y29" s="87"/>
    </row>
    <row r="30" spans="1:25" ht="30" customHeight="1" x14ac:dyDescent="0.3">
      <c r="A30" s="94"/>
      <c r="C30" s="86"/>
      <c r="D30" s="137">
        <v>10</v>
      </c>
      <c r="E30" s="73" t="s">
        <v>22</v>
      </c>
      <c r="F30" s="140" t="s">
        <v>23</v>
      </c>
      <c r="G30" s="351" t="s">
        <v>39</v>
      </c>
      <c r="H30" s="352"/>
      <c r="I30" s="352"/>
      <c r="J30" s="353"/>
      <c r="K30" s="75"/>
      <c r="L30" s="125"/>
      <c r="M30" s="108"/>
      <c r="N30" s="195"/>
      <c r="O30" s="108"/>
      <c r="P30" s="111"/>
      <c r="Q30" s="110"/>
      <c r="R30" s="109">
        <f t="shared" ref="R30:R37" si="1">N30</f>
        <v>0</v>
      </c>
      <c r="S30" s="110"/>
      <c r="T30" s="111"/>
      <c r="U30" s="110"/>
      <c r="V30" s="111"/>
      <c r="W30" s="110"/>
      <c r="X30" s="113"/>
      <c r="Y30" s="87"/>
    </row>
    <row r="31" spans="1:25" ht="30" customHeight="1" x14ac:dyDescent="0.3">
      <c r="A31" s="94"/>
      <c r="C31" s="86"/>
      <c r="D31" s="137">
        <v>11</v>
      </c>
      <c r="E31" s="73" t="s">
        <v>22</v>
      </c>
      <c r="F31" s="140" t="s">
        <v>23</v>
      </c>
      <c r="G31" s="351" t="s">
        <v>40</v>
      </c>
      <c r="H31" s="352"/>
      <c r="I31" s="352"/>
      <c r="J31" s="353"/>
      <c r="K31" s="75"/>
      <c r="L31" s="125"/>
      <c r="M31" s="108"/>
      <c r="N31" s="195"/>
      <c r="O31" s="108"/>
      <c r="P31" s="111"/>
      <c r="Q31" s="110"/>
      <c r="R31" s="109">
        <f t="shared" si="1"/>
        <v>0</v>
      </c>
      <c r="S31" s="110"/>
      <c r="T31" s="111"/>
      <c r="U31" s="110"/>
      <c r="V31" s="111"/>
      <c r="W31" s="110"/>
      <c r="X31" s="113"/>
      <c r="Y31" s="87"/>
    </row>
    <row r="32" spans="1:25" ht="30" customHeight="1" x14ac:dyDescent="0.3">
      <c r="A32" s="94"/>
      <c r="C32" s="86"/>
      <c r="D32" s="137">
        <v>12</v>
      </c>
      <c r="E32" s="73" t="s">
        <v>22</v>
      </c>
      <c r="F32" s="140" t="s">
        <v>23</v>
      </c>
      <c r="G32" s="351" t="s">
        <v>41</v>
      </c>
      <c r="H32" s="352"/>
      <c r="I32" s="352"/>
      <c r="J32" s="353"/>
      <c r="K32" s="76"/>
      <c r="L32" s="125"/>
      <c r="M32" s="114"/>
      <c r="N32" s="195"/>
      <c r="O32" s="114"/>
      <c r="P32" s="111"/>
      <c r="Q32" s="110"/>
      <c r="R32" s="109">
        <f t="shared" si="1"/>
        <v>0</v>
      </c>
      <c r="S32" s="110"/>
      <c r="T32" s="111"/>
      <c r="U32" s="110"/>
      <c r="V32" s="111"/>
      <c r="W32" s="110"/>
      <c r="X32" s="113"/>
      <c r="Y32" s="87"/>
    </row>
    <row r="33" spans="3:25" ht="30" customHeight="1" x14ac:dyDescent="0.3">
      <c r="C33" s="86"/>
      <c r="D33" s="137">
        <v>13</v>
      </c>
      <c r="E33" s="73" t="s">
        <v>22</v>
      </c>
      <c r="F33" s="140" t="s">
        <v>23</v>
      </c>
      <c r="G33" s="351" t="s">
        <v>42</v>
      </c>
      <c r="H33" s="352"/>
      <c r="I33" s="352"/>
      <c r="J33" s="353"/>
      <c r="K33" s="77"/>
      <c r="L33" s="125"/>
      <c r="M33" s="114"/>
      <c r="N33" s="195"/>
      <c r="O33" s="114"/>
      <c r="P33" s="111"/>
      <c r="Q33" s="110"/>
      <c r="R33" s="109">
        <f t="shared" si="1"/>
        <v>0</v>
      </c>
      <c r="S33" s="110"/>
      <c r="T33" s="111"/>
      <c r="U33" s="110"/>
      <c r="V33" s="111"/>
      <c r="W33" s="110"/>
      <c r="X33" s="113"/>
      <c r="Y33" s="87"/>
    </row>
    <row r="34" spans="3:25" ht="30" customHeight="1" x14ac:dyDescent="0.3">
      <c r="C34" s="86"/>
      <c r="D34" s="137">
        <v>14</v>
      </c>
      <c r="E34" s="73" t="s">
        <v>22</v>
      </c>
      <c r="F34" s="140" t="s">
        <v>23</v>
      </c>
      <c r="G34" s="351" t="s">
        <v>43</v>
      </c>
      <c r="H34" s="352"/>
      <c r="I34" s="352"/>
      <c r="J34" s="353"/>
      <c r="K34" s="77"/>
      <c r="L34" s="125"/>
      <c r="M34" s="114"/>
      <c r="N34" s="195"/>
      <c r="O34" s="114"/>
      <c r="P34" s="111"/>
      <c r="Q34" s="110"/>
      <c r="R34" s="109">
        <f t="shared" si="1"/>
        <v>0</v>
      </c>
      <c r="S34" s="110"/>
      <c r="T34" s="111"/>
      <c r="U34" s="110"/>
      <c r="V34" s="111"/>
      <c r="W34" s="110"/>
      <c r="X34" s="113"/>
      <c r="Y34" s="87"/>
    </row>
    <row r="35" spans="3:25" ht="30" customHeight="1" x14ac:dyDescent="0.3">
      <c r="C35" s="86"/>
      <c r="D35" s="137">
        <v>15</v>
      </c>
      <c r="E35" s="73" t="s">
        <v>22</v>
      </c>
      <c r="F35" s="140" t="s">
        <v>23</v>
      </c>
      <c r="G35" s="351" t="s">
        <v>44</v>
      </c>
      <c r="H35" s="352"/>
      <c r="I35" s="352"/>
      <c r="J35" s="353"/>
      <c r="K35" s="76"/>
      <c r="L35" s="125"/>
      <c r="M35" s="114"/>
      <c r="N35" s="195"/>
      <c r="O35" s="114"/>
      <c r="P35" s="111"/>
      <c r="Q35" s="110"/>
      <c r="R35" s="109">
        <f t="shared" si="1"/>
        <v>0</v>
      </c>
      <c r="S35" s="110"/>
      <c r="T35" s="111"/>
      <c r="U35" s="110"/>
      <c r="V35" s="111"/>
      <c r="W35" s="110"/>
      <c r="X35" s="113"/>
      <c r="Y35" s="87"/>
    </row>
    <row r="36" spans="3:25" ht="30" customHeight="1" x14ac:dyDescent="0.3">
      <c r="C36" s="86"/>
      <c r="D36" s="137">
        <v>16</v>
      </c>
      <c r="E36" s="73" t="s">
        <v>22</v>
      </c>
      <c r="F36" s="140" t="s">
        <v>23</v>
      </c>
      <c r="G36" s="351" t="s">
        <v>45</v>
      </c>
      <c r="H36" s="352"/>
      <c r="I36" s="352"/>
      <c r="J36" s="353"/>
      <c r="K36" s="77"/>
      <c r="L36" s="125"/>
      <c r="M36" s="114"/>
      <c r="N36" s="195"/>
      <c r="O36" s="114"/>
      <c r="P36" s="111"/>
      <c r="Q36" s="110"/>
      <c r="R36" s="109">
        <f t="shared" si="1"/>
        <v>0</v>
      </c>
      <c r="S36" s="110"/>
      <c r="T36" s="111"/>
      <c r="U36" s="110"/>
      <c r="V36" s="111"/>
      <c r="W36" s="110"/>
      <c r="X36" s="113"/>
      <c r="Y36" s="87"/>
    </row>
    <row r="37" spans="3:25" ht="30" customHeight="1" x14ac:dyDescent="0.3">
      <c r="C37" s="86"/>
      <c r="D37" s="137">
        <v>17</v>
      </c>
      <c r="E37" s="73" t="s">
        <v>22</v>
      </c>
      <c r="F37" s="140" t="s">
        <v>23</v>
      </c>
      <c r="G37" s="351" t="s">
        <v>46</v>
      </c>
      <c r="H37" s="352"/>
      <c r="I37" s="352"/>
      <c r="J37" s="353"/>
      <c r="K37" s="77"/>
      <c r="L37" s="125"/>
      <c r="M37" s="114"/>
      <c r="N37" s="195"/>
      <c r="O37" s="114"/>
      <c r="P37" s="111"/>
      <c r="Q37" s="110"/>
      <c r="R37" s="109">
        <f t="shared" si="1"/>
        <v>0</v>
      </c>
      <c r="S37" s="110"/>
      <c r="T37" s="111"/>
      <c r="U37" s="110"/>
      <c r="V37" s="111"/>
      <c r="W37" s="110"/>
      <c r="X37" s="113"/>
      <c r="Y37" s="87"/>
    </row>
    <row r="38" spans="3:25" ht="30" customHeight="1" x14ac:dyDescent="0.3">
      <c r="C38" s="86"/>
      <c r="D38" s="137" t="s">
        <v>47</v>
      </c>
      <c r="E38" s="73" t="s">
        <v>22</v>
      </c>
      <c r="F38" s="140" t="s">
        <v>23</v>
      </c>
      <c r="G38" s="351" t="s">
        <v>48</v>
      </c>
      <c r="H38" s="352"/>
      <c r="I38" s="352"/>
      <c r="J38" s="353"/>
      <c r="K38" s="75"/>
      <c r="L38" s="125"/>
      <c r="M38" s="115"/>
      <c r="N38" s="195"/>
      <c r="O38" s="115"/>
      <c r="P38" s="111"/>
      <c r="Q38" s="110"/>
      <c r="R38" s="111"/>
      <c r="S38" s="110"/>
      <c r="T38" s="109">
        <f t="shared" ref="T38:T43" si="2">N38</f>
        <v>0</v>
      </c>
      <c r="U38" s="110"/>
      <c r="V38" s="111"/>
      <c r="W38" s="110"/>
      <c r="X38" s="113"/>
      <c r="Y38" s="87"/>
    </row>
    <row r="39" spans="3:25" ht="30" customHeight="1" x14ac:dyDescent="0.3">
      <c r="C39" s="86"/>
      <c r="D39" s="137" t="s">
        <v>49</v>
      </c>
      <c r="E39" s="73" t="s">
        <v>22</v>
      </c>
      <c r="F39" s="140" t="s">
        <v>23</v>
      </c>
      <c r="G39" s="351" t="s">
        <v>50</v>
      </c>
      <c r="H39" s="352"/>
      <c r="I39" s="352"/>
      <c r="J39" s="353"/>
      <c r="K39" s="77"/>
      <c r="L39" s="125"/>
      <c r="M39" s="115"/>
      <c r="N39" s="195"/>
      <c r="O39" s="115"/>
      <c r="P39" s="111"/>
      <c r="Q39" s="110"/>
      <c r="R39" s="111"/>
      <c r="S39" s="110"/>
      <c r="T39" s="109">
        <f t="shared" si="2"/>
        <v>0</v>
      </c>
      <c r="U39" s="110"/>
      <c r="V39" s="111"/>
      <c r="W39" s="110"/>
      <c r="X39" s="113"/>
      <c r="Y39" s="87"/>
    </row>
    <row r="40" spans="3:25" ht="30" customHeight="1" x14ac:dyDescent="0.3">
      <c r="C40" s="86"/>
      <c r="D40" s="137" t="s">
        <v>51</v>
      </c>
      <c r="E40" s="73" t="s">
        <v>22</v>
      </c>
      <c r="F40" s="140" t="s">
        <v>23</v>
      </c>
      <c r="G40" s="351" t="s">
        <v>52</v>
      </c>
      <c r="H40" s="352"/>
      <c r="I40" s="352"/>
      <c r="J40" s="353"/>
      <c r="K40" s="77"/>
      <c r="L40" s="125"/>
      <c r="M40" s="115"/>
      <c r="N40" s="195"/>
      <c r="O40" s="115"/>
      <c r="P40" s="111"/>
      <c r="Q40" s="110"/>
      <c r="R40" s="111"/>
      <c r="S40" s="110"/>
      <c r="T40" s="109">
        <f t="shared" si="2"/>
        <v>0</v>
      </c>
      <c r="U40" s="110"/>
      <c r="V40" s="111"/>
      <c r="W40" s="110"/>
      <c r="X40" s="113"/>
      <c r="Y40" s="87"/>
    </row>
    <row r="41" spans="3:25" ht="30" customHeight="1" x14ac:dyDescent="0.3">
      <c r="C41" s="86"/>
      <c r="D41" s="137" t="s">
        <v>53</v>
      </c>
      <c r="E41" s="73" t="s">
        <v>22</v>
      </c>
      <c r="F41" s="140" t="s">
        <v>23</v>
      </c>
      <c r="G41" s="351" t="s">
        <v>54</v>
      </c>
      <c r="H41" s="352"/>
      <c r="I41" s="352"/>
      <c r="J41" s="353"/>
      <c r="K41" s="77"/>
      <c r="L41" s="125"/>
      <c r="M41" s="115"/>
      <c r="N41" s="195"/>
      <c r="O41" s="115"/>
      <c r="P41" s="111"/>
      <c r="Q41" s="110"/>
      <c r="R41" s="111"/>
      <c r="S41" s="110"/>
      <c r="T41" s="109">
        <f t="shared" si="2"/>
        <v>0</v>
      </c>
      <c r="U41" s="110"/>
      <c r="V41" s="111"/>
      <c r="W41" s="110"/>
      <c r="X41" s="113"/>
      <c r="Y41" s="87"/>
    </row>
    <row r="42" spans="3:25" ht="30" customHeight="1" x14ac:dyDescent="0.3">
      <c r="C42" s="86"/>
      <c r="D42" s="137" t="s">
        <v>55</v>
      </c>
      <c r="E42" s="73" t="s">
        <v>22</v>
      </c>
      <c r="F42" s="140" t="s">
        <v>23</v>
      </c>
      <c r="G42" s="351" t="s">
        <v>56</v>
      </c>
      <c r="H42" s="352"/>
      <c r="I42" s="352"/>
      <c r="J42" s="353"/>
      <c r="K42" s="77"/>
      <c r="L42" s="125"/>
      <c r="M42" s="116"/>
      <c r="N42" s="195"/>
      <c r="O42" s="116"/>
      <c r="P42" s="111"/>
      <c r="Q42" s="110"/>
      <c r="R42" s="111"/>
      <c r="S42" s="110"/>
      <c r="T42" s="109">
        <f t="shared" si="2"/>
        <v>0</v>
      </c>
      <c r="U42" s="110"/>
      <c r="V42" s="111"/>
      <c r="W42" s="110"/>
      <c r="X42" s="113"/>
      <c r="Y42" s="87"/>
    </row>
    <row r="43" spans="3:25" ht="30" customHeight="1" x14ac:dyDescent="0.3">
      <c r="C43" s="86"/>
      <c r="D43" s="137" t="s">
        <v>57</v>
      </c>
      <c r="E43" s="73" t="s">
        <v>22</v>
      </c>
      <c r="F43" s="140" t="s">
        <v>23</v>
      </c>
      <c r="G43" s="351" t="s">
        <v>58</v>
      </c>
      <c r="H43" s="352"/>
      <c r="I43" s="352"/>
      <c r="J43" s="353"/>
      <c r="K43" s="76"/>
      <c r="L43" s="125"/>
      <c r="M43" s="116"/>
      <c r="N43" s="195"/>
      <c r="O43" s="116"/>
      <c r="P43" s="111"/>
      <c r="Q43" s="110"/>
      <c r="R43" s="111"/>
      <c r="S43" s="110"/>
      <c r="T43" s="109">
        <f t="shared" si="2"/>
        <v>0</v>
      </c>
      <c r="U43" s="110"/>
      <c r="V43" s="111"/>
      <c r="W43" s="110"/>
      <c r="X43" s="113"/>
      <c r="Y43" s="87"/>
    </row>
    <row r="44" spans="3:25" ht="30" customHeight="1" x14ac:dyDescent="0.3">
      <c r="C44" s="86"/>
      <c r="D44" s="137" t="s">
        <v>59</v>
      </c>
      <c r="E44" s="73" t="s">
        <v>22</v>
      </c>
      <c r="F44" s="140" t="s">
        <v>23</v>
      </c>
      <c r="G44" s="351" t="s">
        <v>60</v>
      </c>
      <c r="H44" s="352"/>
      <c r="I44" s="352"/>
      <c r="J44" s="353"/>
      <c r="K44" s="77"/>
      <c r="L44" s="125"/>
      <c r="M44" s="116"/>
      <c r="N44" s="195"/>
      <c r="O44" s="116"/>
      <c r="P44" s="111"/>
      <c r="Q44" s="110"/>
      <c r="R44" s="111"/>
      <c r="S44" s="110"/>
      <c r="T44" s="109">
        <f t="shared" ref="T44:T56" si="3">N44</f>
        <v>0</v>
      </c>
      <c r="U44" s="110"/>
      <c r="V44" s="111"/>
      <c r="W44" s="110"/>
      <c r="X44" s="113"/>
      <c r="Y44" s="87"/>
    </row>
    <row r="45" spans="3:25" ht="30" customHeight="1" x14ac:dyDescent="0.3">
      <c r="C45" s="86"/>
      <c r="D45" s="137" t="s">
        <v>61</v>
      </c>
      <c r="E45" s="73" t="s">
        <v>22</v>
      </c>
      <c r="F45" s="140" t="s">
        <v>23</v>
      </c>
      <c r="G45" s="351" t="s">
        <v>62</v>
      </c>
      <c r="H45" s="352"/>
      <c r="I45" s="352"/>
      <c r="J45" s="353"/>
      <c r="K45" s="77"/>
      <c r="L45" s="125"/>
      <c r="M45" s="116"/>
      <c r="N45" s="195"/>
      <c r="O45" s="116"/>
      <c r="P45" s="111"/>
      <c r="Q45" s="110"/>
      <c r="R45" s="111"/>
      <c r="S45" s="110"/>
      <c r="T45" s="109">
        <f t="shared" si="3"/>
        <v>0</v>
      </c>
      <c r="U45" s="110"/>
      <c r="V45" s="111"/>
      <c r="W45" s="110"/>
      <c r="X45" s="113"/>
      <c r="Y45" s="87"/>
    </row>
    <row r="46" spans="3:25" ht="30" customHeight="1" x14ac:dyDescent="0.3">
      <c r="C46" s="86"/>
      <c r="D46" s="137" t="s">
        <v>63</v>
      </c>
      <c r="E46" s="73" t="s">
        <v>22</v>
      </c>
      <c r="F46" s="140" t="s">
        <v>23</v>
      </c>
      <c r="G46" s="351" t="s">
        <v>64</v>
      </c>
      <c r="H46" s="352"/>
      <c r="I46" s="352"/>
      <c r="J46" s="353"/>
      <c r="K46" s="77"/>
      <c r="L46" s="125"/>
      <c r="M46" s="116"/>
      <c r="N46" s="195"/>
      <c r="O46" s="116"/>
      <c r="P46" s="111"/>
      <c r="Q46" s="110"/>
      <c r="R46" s="111"/>
      <c r="S46" s="110"/>
      <c r="T46" s="109">
        <f t="shared" si="3"/>
        <v>0</v>
      </c>
      <c r="U46" s="110"/>
      <c r="V46" s="111"/>
      <c r="W46" s="110"/>
      <c r="X46" s="113"/>
      <c r="Y46" s="87"/>
    </row>
    <row r="47" spans="3:25" ht="30" customHeight="1" x14ac:dyDescent="0.3">
      <c r="C47" s="86"/>
      <c r="D47" s="137" t="s">
        <v>65</v>
      </c>
      <c r="E47" s="73" t="s">
        <v>22</v>
      </c>
      <c r="F47" s="140" t="s">
        <v>23</v>
      </c>
      <c r="G47" s="351" t="s">
        <v>393</v>
      </c>
      <c r="H47" s="352"/>
      <c r="I47" s="352"/>
      <c r="J47" s="353"/>
      <c r="K47" s="77"/>
      <c r="L47" s="125"/>
      <c r="M47" s="116"/>
      <c r="N47" s="195"/>
      <c r="O47" s="116"/>
      <c r="P47" s="111"/>
      <c r="Q47" s="110"/>
      <c r="R47" s="111"/>
      <c r="S47" s="110"/>
      <c r="T47" s="109">
        <f t="shared" si="3"/>
        <v>0</v>
      </c>
      <c r="U47" s="110"/>
      <c r="V47" s="111"/>
      <c r="W47" s="110"/>
      <c r="X47" s="113"/>
      <c r="Y47" s="87"/>
    </row>
    <row r="48" spans="3:25" ht="30" customHeight="1" x14ac:dyDescent="0.3">
      <c r="C48" s="86"/>
      <c r="D48" s="137" t="s">
        <v>66</v>
      </c>
      <c r="E48" s="73" t="s">
        <v>22</v>
      </c>
      <c r="F48" s="140" t="s">
        <v>23</v>
      </c>
      <c r="G48" s="351" t="s">
        <v>67</v>
      </c>
      <c r="H48" s="352"/>
      <c r="I48" s="352"/>
      <c r="J48" s="353"/>
      <c r="K48" s="76"/>
      <c r="L48" s="125"/>
      <c r="M48" s="116"/>
      <c r="N48" s="195"/>
      <c r="O48" s="116"/>
      <c r="P48" s="111"/>
      <c r="Q48" s="110"/>
      <c r="R48" s="111"/>
      <c r="S48" s="110"/>
      <c r="T48" s="109">
        <f t="shared" si="3"/>
        <v>0</v>
      </c>
      <c r="U48" s="110"/>
      <c r="V48" s="111"/>
      <c r="W48" s="110"/>
      <c r="X48" s="113"/>
      <c r="Y48" s="87"/>
    </row>
    <row r="49" spans="3:25" ht="30" customHeight="1" x14ac:dyDescent="0.3">
      <c r="C49" s="86"/>
      <c r="D49" s="137" t="s">
        <v>68</v>
      </c>
      <c r="E49" s="73" t="s">
        <v>22</v>
      </c>
      <c r="F49" s="140" t="s">
        <v>23</v>
      </c>
      <c r="G49" s="351" t="s">
        <v>69</v>
      </c>
      <c r="H49" s="352"/>
      <c r="I49" s="352"/>
      <c r="J49" s="353"/>
      <c r="K49" s="77"/>
      <c r="L49" s="125"/>
      <c r="M49" s="116"/>
      <c r="N49" s="195"/>
      <c r="O49" s="116"/>
      <c r="P49" s="111"/>
      <c r="Q49" s="110"/>
      <c r="R49" s="111"/>
      <c r="S49" s="110"/>
      <c r="T49" s="109">
        <f t="shared" si="3"/>
        <v>0</v>
      </c>
      <c r="U49" s="110"/>
      <c r="V49" s="111"/>
      <c r="W49" s="110"/>
      <c r="X49" s="113"/>
      <c r="Y49" s="87"/>
    </row>
    <row r="50" spans="3:25" ht="30" customHeight="1" x14ac:dyDescent="0.3">
      <c r="C50" s="86"/>
      <c r="D50" s="137" t="s">
        <v>70</v>
      </c>
      <c r="E50" s="73" t="s">
        <v>22</v>
      </c>
      <c r="F50" s="140" t="s">
        <v>23</v>
      </c>
      <c r="G50" s="351" t="s">
        <v>71</v>
      </c>
      <c r="H50" s="352"/>
      <c r="I50" s="352"/>
      <c r="J50" s="353"/>
      <c r="K50" s="77"/>
      <c r="L50" s="125"/>
      <c r="M50" s="116"/>
      <c r="N50" s="195"/>
      <c r="O50" s="116"/>
      <c r="P50" s="111"/>
      <c r="Q50" s="110"/>
      <c r="R50" s="111"/>
      <c r="S50" s="110"/>
      <c r="T50" s="109">
        <f t="shared" si="3"/>
        <v>0</v>
      </c>
      <c r="U50" s="110"/>
      <c r="V50" s="111"/>
      <c r="W50" s="110"/>
      <c r="X50" s="113"/>
      <c r="Y50" s="87"/>
    </row>
    <row r="51" spans="3:25" ht="30" customHeight="1" x14ac:dyDescent="0.3">
      <c r="C51" s="86"/>
      <c r="D51" s="137" t="s">
        <v>72</v>
      </c>
      <c r="E51" s="73" t="s">
        <v>22</v>
      </c>
      <c r="F51" s="140" t="s">
        <v>23</v>
      </c>
      <c r="G51" s="351" t="s">
        <v>73</v>
      </c>
      <c r="H51" s="352"/>
      <c r="I51" s="352"/>
      <c r="J51" s="353"/>
      <c r="K51" s="77"/>
      <c r="L51" s="125"/>
      <c r="M51" s="116"/>
      <c r="N51" s="195"/>
      <c r="O51" s="116"/>
      <c r="P51" s="111"/>
      <c r="Q51" s="110"/>
      <c r="R51" s="111"/>
      <c r="S51" s="110"/>
      <c r="T51" s="109">
        <f t="shared" si="3"/>
        <v>0</v>
      </c>
      <c r="U51" s="110"/>
      <c r="V51" s="111"/>
      <c r="W51" s="110"/>
      <c r="X51" s="113"/>
      <c r="Y51" s="87"/>
    </row>
    <row r="52" spans="3:25" ht="30" customHeight="1" x14ac:dyDescent="0.3">
      <c r="C52" s="86"/>
      <c r="D52" s="137" t="s">
        <v>74</v>
      </c>
      <c r="E52" s="73" t="s">
        <v>22</v>
      </c>
      <c r="F52" s="140" t="s">
        <v>23</v>
      </c>
      <c r="G52" s="351" t="s">
        <v>392</v>
      </c>
      <c r="H52" s="352"/>
      <c r="I52" s="352"/>
      <c r="J52" s="353"/>
      <c r="K52" s="77"/>
      <c r="L52" s="125"/>
      <c r="M52" s="116"/>
      <c r="N52" s="195"/>
      <c r="O52" s="116"/>
      <c r="P52" s="111"/>
      <c r="Q52" s="110"/>
      <c r="R52" s="111"/>
      <c r="S52" s="110"/>
      <c r="T52" s="109">
        <f t="shared" si="3"/>
        <v>0</v>
      </c>
      <c r="U52" s="110"/>
      <c r="V52" s="111"/>
      <c r="W52" s="110"/>
      <c r="X52" s="113"/>
      <c r="Y52" s="87"/>
    </row>
    <row r="53" spans="3:25" ht="30" customHeight="1" x14ac:dyDescent="0.3">
      <c r="C53" s="86"/>
      <c r="D53" s="137" t="s">
        <v>75</v>
      </c>
      <c r="E53" s="73" t="s">
        <v>22</v>
      </c>
      <c r="F53" s="140" t="s">
        <v>23</v>
      </c>
      <c r="G53" s="351" t="s">
        <v>76</v>
      </c>
      <c r="H53" s="352"/>
      <c r="I53" s="352"/>
      <c r="J53" s="353"/>
      <c r="K53" s="76"/>
      <c r="L53" s="125"/>
      <c r="M53" s="116"/>
      <c r="N53" s="195"/>
      <c r="O53" s="116"/>
      <c r="P53" s="111"/>
      <c r="Q53" s="110"/>
      <c r="R53" s="111"/>
      <c r="S53" s="110"/>
      <c r="T53" s="109">
        <f t="shared" si="3"/>
        <v>0</v>
      </c>
      <c r="U53" s="110"/>
      <c r="V53" s="111"/>
      <c r="W53" s="110"/>
      <c r="X53" s="113"/>
      <c r="Y53" s="87"/>
    </row>
    <row r="54" spans="3:25" ht="30" customHeight="1" x14ac:dyDescent="0.3">
      <c r="C54" s="86"/>
      <c r="D54" s="137" t="s">
        <v>77</v>
      </c>
      <c r="E54" s="73" t="s">
        <v>22</v>
      </c>
      <c r="F54" s="140" t="s">
        <v>23</v>
      </c>
      <c r="G54" s="351" t="s">
        <v>78</v>
      </c>
      <c r="H54" s="352"/>
      <c r="I54" s="352"/>
      <c r="J54" s="353"/>
      <c r="K54" s="77"/>
      <c r="L54" s="125"/>
      <c r="M54" s="116"/>
      <c r="N54" s="195"/>
      <c r="O54" s="116"/>
      <c r="P54" s="111"/>
      <c r="Q54" s="110"/>
      <c r="R54" s="111"/>
      <c r="S54" s="110"/>
      <c r="T54" s="109">
        <f t="shared" si="3"/>
        <v>0</v>
      </c>
      <c r="U54" s="110"/>
      <c r="V54" s="111"/>
      <c r="W54" s="110"/>
      <c r="X54" s="113"/>
      <c r="Y54" s="87"/>
    </row>
    <row r="55" spans="3:25" ht="30" customHeight="1" x14ac:dyDescent="0.3">
      <c r="C55" s="86"/>
      <c r="D55" s="137" t="s">
        <v>79</v>
      </c>
      <c r="E55" s="73" t="s">
        <v>22</v>
      </c>
      <c r="F55" s="140" t="s">
        <v>23</v>
      </c>
      <c r="G55" s="351" t="s">
        <v>80</v>
      </c>
      <c r="H55" s="352"/>
      <c r="I55" s="352"/>
      <c r="J55" s="353"/>
      <c r="K55" s="77"/>
      <c r="L55" s="125"/>
      <c r="M55" s="116"/>
      <c r="N55" s="195"/>
      <c r="O55" s="116"/>
      <c r="P55" s="111"/>
      <c r="Q55" s="110"/>
      <c r="R55" s="111"/>
      <c r="S55" s="110"/>
      <c r="T55" s="109">
        <f t="shared" si="3"/>
        <v>0</v>
      </c>
      <c r="U55" s="110"/>
      <c r="V55" s="111"/>
      <c r="W55" s="110"/>
      <c r="X55" s="113"/>
      <c r="Y55" s="87"/>
    </row>
    <row r="56" spans="3:25" ht="30" customHeight="1" x14ac:dyDescent="0.3">
      <c r="C56" s="86"/>
      <c r="D56" s="137">
        <v>25</v>
      </c>
      <c r="E56" s="73" t="s">
        <v>22</v>
      </c>
      <c r="F56" s="140" t="s">
        <v>23</v>
      </c>
      <c r="G56" s="351" t="s">
        <v>81</v>
      </c>
      <c r="H56" s="352"/>
      <c r="I56" s="352"/>
      <c r="J56" s="353"/>
      <c r="K56" s="77"/>
      <c r="L56" s="125"/>
      <c r="M56" s="116"/>
      <c r="N56" s="195"/>
      <c r="O56" s="116"/>
      <c r="P56" s="111"/>
      <c r="Q56" s="110"/>
      <c r="R56" s="111"/>
      <c r="S56" s="110"/>
      <c r="T56" s="109">
        <f t="shared" si="3"/>
        <v>0</v>
      </c>
      <c r="U56" s="110"/>
      <c r="V56" s="111"/>
      <c r="W56" s="110"/>
      <c r="X56" s="113"/>
      <c r="Y56" s="87"/>
    </row>
    <row r="57" spans="3:25" ht="30" customHeight="1" x14ac:dyDescent="0.3">
      <c r="C57" s="86"/>
      <c r="D57" s="137" t="s">
        <v>82</v>
      </c>
      <c r="E57" s="73" t="s">
        <v>22</v>
      </c>
      <c r="F57" s="140" t="s">
        <v>23</v>
      </c>
      <c r="G57" s="351" t="s">
        <v>83</v>
      </c>
      <c r="H57" s="352"/>
      <c r="I57" s="352"/>
      <c r="J57" s="353"/>
      <c r="K57" s="75"/>
      <c r="L57" s="125"/>
      <c r="M57" s="108"/>
      <c r="N57" s="195"/>
      <c r="O57" s="108"/>
      <c r="P57" s="111"/>
      <c r="Q57" s="110"/>
      <c r="R57" s="111"/>
      <c r="S57" s="110"/>
      <c r="T57" s="111"/>
      <c r="U57" s="110"/>
      <c r="V57" s="109">
        <f t="shared" ref="V57:V63" si="4">N57</f>
        <v>0</v>
      </c>
      <c r="W57" s="110"/>
      <c r="X57" s="112">
        <f t="shared" ref="X57:X63" si="5">N57</f>
        <v>0</v>
      </c>
      <c r="Y57" s="87"/>
    </row>
    <row r="58" spans="3:25" ht="30" customHeight="1" x14ac:dyDescent="0.3">
      <c r="C58" s="86"/>
      <c r="D58" s="137" t="s">
        <v>84</v>
      </c>
      <c r="E58" s="73" t="s">
        <v>22</v>
      </c>
      <c r="F58" s="140" t="s">
        <v>23</v>
      </c>
      <c r="G58" s="351" t="s">
        <v>85</v>
      </c>
      <c r="H58" s="352"/>
      <c r="I58" s="352"/>
      <c r="J58" s="353"/>
      <c r="K58" s="75"/>
      <c r="L58" s="125"/>
      <c r="M58" s="108"/>
      <c r="N58" s="195"/>
      <c r="O58" s="108"/>
      <c r="P58" s="111"/>
      <c r="Q58" s="110"/>
      <c r="R58" s="111"/>
      <c r="S58" s="110"/>
      <c r="T58" s="111"/>
      <c r="U58" s="110"/>
      <c r="V58" s="109">
        <f t="shared" si="4"/>
        <v>0</v>
      </c>
      <c r="W58" s="110"/>
      <c r="X58" s="112">
        <f t="shared" si="5"/>
        <v>0</v>
      </c>
      <c r="Y58" s="87"/>
    </row>
    <row r="59" spans="3:25" ht="30" customHeight="1" x14ac:dyDescent="0.3">
      <c r="C59" s="86"/>
      <c r="D59" s="137" t="s">
        <v>86</v>
      </c>
      <c r="E59" s="73" t="s">
        <v>22</v>
      </c>
      <c r="F59" s="140" t="s">
        <v>23</v>
      </c>
      <c r="G59" s="351" t="s">
        <v>87</v>
      </c>
      <c r="H59" s="352"/>
      <c r="I59" s="352"/>
      <c r="J59" s="353"/>
      <c r="K59" s="75"/>
      <c r="L59" s="125"/>
      <c r="M59" s="108"/>
      <c r="N59" s="195"/>
      <c r="O59" s="108"/>
      <c r="P59" s="111"/>
      <c r="Q59" s="110"/>
      <c r="R59" s="111"/>
      <c r="S59" s="110"/>
      <c r="T59" s="111"/>
      <c r="U59" s="110"/>
      <c r="V59" s="109">
        <f t="shared" si="4"/>
        <v>0</v>
      </c>
      <c r="W59" s="110"/>
      <c r="X59" s="112">
        <f t="shared" si="5"/>
        <v>0</v>
      </c>
      <c r="Y59" s="87"/>
    </row>
    <row r="60" spans="3:25" ht="30" customHeight="1" thickBot="1" x14ac:dyDescent="0.35">
      <c r="C60" s="86"/>
      <c r="D60" s="151" t="s">
        <v>88</v>
      </c>
      <c r="E60" s="142" t="s">
        <v>22</v>
      </c>
      <c r="F60" s="152" t="s">
        <v>23</v>
      </c>
      <c r="G60" s="357" t="s">
        <v>89</v>
      </c>
      <c r="H60" s="358"/>
      <c r="I60" s="358"/>
      <c r="J60" s="359"/>
      <c r="K60" s="153"/>
      <c r="L60" s="144"/>
      <c r="M60" s="145"/>
      <c r="N60" s="196"/>
      <c r="O60" s="145"/>
      <c r="P60" s="148"/>
      <c r="Q60" s="147"/>
      <c r="R60" s="148"/>
      <c r="S60" s="147"/>
      <c r="T60" s="148"/>
      <c r="U60" s="147"/>
      <c r="V60" s="146">
        <f t="shared" si="4"/>
        <v>0</v>
      </c>
      <c r="W60" s="147"/>
      <c r="X60" s="163">
        <f t="shared" si="5"/>
        <v>0</v>
      </c>
      <c r="Y60" s="87"/>
    </row>
    <row r="61" spans="3:25" ht="30" customHeight="1" x14ac:dyDescent="0.3">
      <c r="C61" s="86"/>
      <c r="D61" s="136">
        <v>27</v>
      </c>
      <c r="E61" s="72" t="s">
        <v>22</v>
      </c>
      <c r="F61" s="150" t="s">
        <v>90</v>
      </c>
      <c r="G61" s="373" t="s">
        <v>91</v>
      </c>
      <c r="H61" s="374"/>
      <c r="I61" s="374"/>
      <c r="J61" s="375"/>
      <c r="K61" s="74"/>
      <c r="L61" s="192"/>
      <c r="M61" s="120"/>
      <c r="N61" s="194"/>
      <c r="O61" s="120"/>
      <c r="P61" s="103">
        <f t="shared" ref="P61:P66" si="6">N61</f>
        <v>0</v>
      </c>
      <c r="Q61" s="104"/>
      <c r="R61" s="103">
        <f>N61</f>
        <v>0</v>
      </c>
      <c r="S61" s="104"/>
      <c r="T61" s="103">
        <f>N61</f>
        <v>0</v>
      </c>
      <c r="U61" s="104"/>
      <c r="V61" s="103">
        <f t="shared" si="4"/>
        <v>0</v>
      </c>
      <c r="W61" s="104"/>
      <c r="X61" s="106">
        <f t="shared" si="5"/>
        <v>0</v>
      </c>
      <c r="Y61" s="87"/>
    </row>
    <row r="62" spans="3:25" ht="30" customHeight="1" x14ac:dyDescent="0.3">
      <c r="C62" s="86"/>
      <c r="D62" s="137">
        <v>28</v>
      </c>
      <c r="E62" s="73" t="s">
        <v>22</v>
      </c>
      <c r="F62" s="140" t="s">
        <v>90</v>
      </c>
      <c r="G62" s="351" t="s">
        <v>92</v>
      </c>
      <c r="H62" s="352"/>
      <c r="I62" s="352"/>
      <c r="J62" s="353"/>
      <c r="K62" s="75"/>
      <c r="L62" s="125"/>
      <c r="M62" s="108"/>
      <c r="N62" s="195"/>
      <c r="O62" s="108"/>
      <c r="P62" s="109">
        <f t="shared" si="6"/>
        <v>0</v>
      </c>
      <c r="Q62" s="110"/>
      <c r="R62" s="109">
        <f>N62</f>
        <v>0</v>
      </c>
      <c r="S62" s="110"/>
      <c r="T62" s="111"/>
      <c r="U62" s="110"/>
      <c r="V62" s="109">
        <f t="shared" si="4"/>
        <v>0</v>
      </c>
      <c r="W62" s="110"/>
      <c r="X62" s="112">
        <f t="shared" si="5"/>
        <v>0</v>
      </c>
      <c r="Y62" s="87"/>
    </row>
    <row r="63" spans="3:25" ht="30" customHeight="1" x14ac:dyDescent="0.3">
      <c r="C63" s="86"/>
      <c r="D63" s="137">
        <v>29</v>
      </c>
      <c r="E63" s="73" t="s">
        <v>22</v>
      </c>
      <c r="F63" s="140" t="s">
        <v>90</v>
      </c>
      <c r="G63" s="351" t="s">
        <v>93</v>
      </c>
      <c r="H63" s="352"/>
      <c r="I63" s="352"/>
      <c r="J63" s="353"/>
      <c r="K63" s="75"/>
      <c r="L63" s="125"/>
      <c r="M63" s="108"/>
      <c r="N63" s="195"/>
      <c r="O63" s="108"/>
      <c r="P63" s="109">
        <f t="shared" si="6"/>
        <v>0</v>
      </c>
      <c r="Q63" s="110"/>
      <c r="R63" s="109">
        <f>N63</f>
        <v>0</v>
      </c>
      <c r="S63" s="110"/>
      <c r="T63" s="109">
        <f>N63</f>
        <v>0</v>
      </c>
      <c r="U63" s="110"/>
      <c r="V63" s="109">
        <f t="shared" si="4"/>
        <v>0</v>
      </c>
      <c r="W63" s="110"/>
      <c r="X63" s="112">
        <f t="shared" si="5"/>
        <v>0</v>
      </c>
      <c r="Y63" s="87"/>
    </row>
    <row r="64" spans="3:25" ht="30" customHeight="1" x14ac:dyDescent="0.3">
      <c r="C64" s="86"/>
      <c r="D64" s="137">
        <v>30</v>
      </c>
      <c r="E64" s="73" t="s">
        <v>22</v>
      </c>
      <c r="F64" s="140" t="s">
        <v>90</v>
      </c>
      <c r="G64" s="351" t="s">
        <v>94</v>
      </c>
      <c r="H64" s="352"/>
      <c r="I64" s="352"/>
      <c r="J64" s="353"/>
      <c r="K64" s="75"/>
      <c r="L64" s="125"/>
      <c r="M64" s="108"/>
      <c r="N64" s="195"/>
      <c r="O64" s="108"/>
      <c r="P64" s="109">
        <f t="shared" si="6"/>
        <v>0</v>
      </c>
      <c r="Q64" s="110"/>
      <c r="R64" s="111"/>
      <c r="S64" s="110"/>
      <c r="T64" s="111"/>
      <c r="U64" s="110"/>
      <c r="V64" s="111"/>
      <c r="W64" s="110"/>
      <c r="X64" s="113"/>
      <c r="Y64" s="87"/>
    </row>
    <row r="65" spans="3:25" ht="30" customHeight="1" x14ac:dyDescent="0.3">
      <c r="C65" s="86"/>
      <c r="D65" s="137">
        <v>31</v>
      </c>
      <c r="E65" s="73" t="s">
        <v>22</v>
      </c>
      <c r="F65" s="140" t="s">
        <v>90</v>
      </c>
      <c r="G65" s="351" t="s">
        <v>95</v>
      </c>
      <c r="H65" s="352"/>
      <c r="I65" s="352"/>
      <c r="J65" s="353"/>
      <c r="K65" s="75"/>
      <c r="L65" s="125"/>
      <c r="M65" s="108"/>
      <c r="N65" s="195"/>
      <c r="O65" s="108"/>
      <c r="P65" s="109">
        <f t="shared" si="6"/>
        <v>0</v>
      </c>
      <c r="Q65" s="110"/>
      <c r="R65" s="111"/>
      <c r="S65" s="110"/>
      <c r="T65" s="111"/>
      <c r="U65" s="110"/>
      <c r="V65" s="111"/>
      <c r="W65" s="110"/>
      <c r="X65" s="113"/>
      <c r="Y65" s="87"/>
    </row>
    <row r="66" spans="3:25" ht="30" customHeight="1" x14ac:dyDescent="0.3">
      <c r="C66" s="86"/>
      <c r="D66" s="137">
        <v>32</v>
      </c>
      <c r="E66" s="73" t="s">
        <v>22</v>
      </c>
      <c r="F66" s="140" t="s">
        <v>90</v>
      </c>
      <c r="G66" s="351" t="s">
        <v>96</v>
      </c>
      <c r="H66" s="352"/>
      <c r="I66" s="352"/>
      <c r="J66" s="353"/>
      <c r="K66" s="75"/>
      <c r="L66" s="125"/>
      <c r="M66" s="108"/>
      <c r="N66" s="195"/>
      <c r="O66" s="108"/>
      <c r="P66" s="109">
        <f t="shared" si="6"/>
        <v>0</v>
      </c>
      <c r="Q66" s="110"/>
      <c r="R66" s="111"/>
      <c r="S66" s="110"/>
      <c r="T66" s="111"/>
      <c r="U66" s="110"/>
      <c r="V66" s="111"/>
      <c r="W66" s="110"/>
      <c r="X66" s="113"/>
      <c r="Y66" s="87"/>
    </row>
    <row r="67" spans="3:25" ht="30" customHeight="1" x14ac:dyDescent="0.3">
      <c r="C67" s="86"/>
      <c r="D67" s="137">
        <v>33</v>
      </c>
      <c r="E67" s="73" t="s">
        <v>22</v>
      </c>
      <c r="F67" s="140" t="s">
        <v>90</v>
      </c>
      <c r="G67" s="351" t="s">
        <v>97</v>
      </c>
      <c r="H67" s="352"/>
      <c r="I67" s="352"/>
      <c r="J67" s="353"/>
      <c r="K67" s="77"/>
      <c r="L67" s="125"/>
      <c r="M67" s="114"/>
      <c r="N67" s="195"/>
      <c r="O67" s="114"/>
      <c r="P67" s="111"/>
      <c r="Q67" s="110"/>
      <c r="R67" s="109">
        <f>N67</f>
        <v>0</v>
      </c>
      <c r="S67" s="110"/>
      <c r="T67" s="111"/>
      <c r="U67" s="110"/>
      <c r="V67" s="111"/>
      <c r="W67" s="110"/>
      <c r="X67" s="113"/>
      <c r="Y67" s="87"/>
    </row>
    <row r="68" spans="3:25" ht="30" customHeight="1" x14ac:dyDescent="0.3">
      <c r="C68" s="86"/>
      <c r="D68" s="137">
        <v>34</v>
      </c>
      <c r="E68" s="73" t="s">
        <v>22</v>
      </c>
      <c r="F68" s="140" t="s">
        <v>90</v>
      </c>
      <c r="G68" s="351" t="s">
        <v>98</v>
      </c>
      <c r="H68" s="352"/>
      <c r="I68" s="352"/>
      <c r="J68" s="353"/>
      <c r="K68" s="76"/>
      <c r="L68" s="125"/>
      <c r="M68" s="116"/>
      <c r="N68" s="195"/>
      <c r="O68" s="116"/>
      <c r="P68" s="109">
        <f>N68</f>
        <v>0</v>
      </c>
      <c r="Q68" s="110"/>
      <c r="R68" s="109">
        <f>N68</f>
        <v>0</v>
      </c>
      <c r="S68" s="110"/>
      <c r="T68" s="109">
        <f>N68</f>
        <v>0</v>
      </c>
      <c r="U68" s="110"/>
      <c r="V68" s="109">
        <f>N68</f>
        <v>0</v>
      </c>
      <c r="W68" s="110"/>
      <c r="X68" s="112">
        <f>N68</f>
        <v>0</v>
      </c>
      <c r="Y68" s="87"/>
    </row>
    <row r="69" spans="3:25" ht="30" customHeight="1" x14ac:dyDescent="0.3">
      <c r="C69" s="86"/>
      <c r="D69" s="137">
        <v>35</v>
      </c>
      <c r="E69" s="73" t="s">
        <v>22</v>
      </c>
      <c r="F69" s="140" t="s">
        <v>90</v>
      </c>
      <c r="G69" s="366" t="s">
        <v>394</v>
      </c>
      <c r="H69" s="367"/>
      <c r="I69" s="367"/>
      <c r="J69" s="368"/>
      <c r="K69" s="76"/>
      <c r="L69" s="125"/>
      <c r="M69" s="116"/>
      <c r="N69" s="195"/>
      <c r="O69" s="116"/>
      <c r="P69" s="111"/>
      <c r="Q69" s="110"/>
      <c r="R69" s="111"/>
      <c r="S69" s="110"/>
      <c r="T69" s="109">
        <f>N69</f>
        <v>0</v>
      </c>
      <c r="U69" s="110"/>
      <c r="V69" s="111"/>
      <c r="W69" s="110"/>
      <c r="X69" s="113"/>
      <c r="Y69" s="87"/>
    </row>
    <row r="70" spans="3:25" ht="30" customHeight="1" x14ac:dyDescent="0.3">
      <c r="C70" s="86"/>
      <c r="D70" s="137">
        <v>36</v>
      </c>
      <c r="E70" s="73" t="s">
        <v>22</v>
      </c>
      <c r="F70" s="140" t="s">
        <v>90</v>
      </c>
      <c r="G70" s="351" t="s">
        <v>99</v>
      </c>
      <c r="H70" s="352"/>
      <c r="I70" s="352"/>
      <c r="J70" s="353"/>
      <c r="K70" s="76"/>
      <c r="L70" s="125"/>
      <c r="M70" s="116"/>
      <c r="N70" s="195"/>
      <c r="O70" s="116"/>
      <c r="P70" s="109">
        <f>N70</f>
        <v>0</v>
      </c>
      <c r="Q70" s="110"/>
      <c r="R70" s="109">
        <f t="shared" ref="R70:R75" si="7">N70</f>
        <v>0</v>
      </c>
      <c r="S70" s="110"/>
      <c r="T70" s="109">
        <f>N70</f>
        <v>0</v>
      </c>
      <c r="U70" s="110"/>
      <c r="V70" s="109">
        <f>N70</f>
        <v>0</v>
      </c>
      <c r="W70" s="110"/>
      <c r="X70" s="112">
        <f>N70</f>
        <v>0</v>
      </c>
      <c r="Y70" s="87"/>
    </row>
    <row r="71" spans="3:25" ht="30" customHeight="1" x14ac:dyDescent="0.3">
      <c r="C71" s="86"/>
      <c r="D71" s="137">
        <v>37</v>
      </c>
      <c r="E71" s="73" t="s">
        <v>22</v>
      </c>
      <c r="F71" s="140" t="s">
        <v>90</v>
      </c>
      <c r="G71" s="351" t="s">
        <v>100</v>
      </c>
      <c r="H71" s="352"/>
      <c r="I71" s="352"/>
      <c r="J71" s="353"/>
      <c r="K71" s="77"/>
      <c r="L71" s="125"/>
      <c r="M71" s="114"/>
      <c r="N71" s="195"/>
      <c r="O71" s="114"/>
      <c r="P71" s="109">
        <f>N71</f>
        <v>0</v>
      </c>
      <c r="Q71" s="110"/>
      <c r="R71" s="109">
        <f t="shared" si="7"/>
        <v>0</v>
      </c>
      <c r="S71" s="110"/>
      <c r="T71" s="111"/>
      <c r="U71" s="110"/>
      <c r="V71" s="111"/>
      <c r="W71" s="110"/>
      <c r="X71" s="113"/>
      <c r="Y71" s="87"/>
    </row>
    <row r="72" spans="3:25" ht="30" customHeight="1" x14ac:dyDescent="0.3">
      <c r="C72" s="86"/>
      <c r="D72" s="137">
        <v>38</v>
      </c>
      <c r="E72" s="73" t="s">
        <v>22</v>
      </c>
      <c r="F72" s="140" t="s">
        <v>90</v>
      </c>
      <c r="G72" s="351" t="s">
        <v>101</v>
      </c>
      <c r="H72" s="352"/>
      <c r="I72" s="352"/>
      <c r="J72" s="353"/>
      <c r="K72" s="77"/>
      <c r="L72" s="125"/>
      <c r="M72" s="114"/>
      <c r="N72" s="195"/>
      <c r="O72" s="114"/>
      <c r="P72" s="111"/>
      <c r="Q72" s="110"/>
      <c r="R72" s="109">
        <f t="shared" si="7"/>
        <v>0</v>
      </c>
      <c r="S72" s="110"/>
      <c r="T72" s="111"/>
      <c r="U72" s="110"/>
      <c r="V72" s="111"/>
      <c r="W72" s="110"/>
      <c r="X72" s="113"/>
      <c r="Y72" s="87"/>
    </row>
    <row r="73" spans="3:25" ht="30" customHeight="1" x14ac:dyDescent="0.3">
      <c r="C73" s="86"/>
      <c r="D73" s="137" t="s">
        <v>102</v>
      </c>
      <c r="E73" s="73" t="s">
        <v>22</v>
      </c>
      <c r="F73" s="140" t="s">
        <v>90</v>
      </c>
      <c r="G73" s="351" t="s">
        <v>103</v>
      </c>
      <c r="H73" s="352"/>
      <c r="I73" s="352"/>
      <c r="J73" s="353"/>
      <c r="K73" s="77"/>
      <c r="L73" s="125"/>
      <c r="M73" s="114"/>
      <c r="N73" s="195"/>
      <c r="O73" s="114"/>
      <c r="P73" s="111"/>
      <c r="Q73" s="110"/>
      <c r="R73" s="109">
        <f t="shared" si="7"/>
        <v>0</v>
      </c>
      <c r="S73" s="110"/>
      <c r="T73" s="109">
        <f>N73</f>
        <v>0</v>
      </c>
      <c r="U73" s="110"/>
      <c r="V73" s="111"/>
      <c r="W73" s="110"/>
      <c r="X73" s="113"/>
      <c r="Y73" s="87"/>
    </row>
    <row r="74" spans="3:25" ht="30" customHeight="1" x14ac:dyDescent="0.3">
      <c r="C74" s="86"/>
      <c r="D74" s="137" t="s">
        <v>104</v>
      </c>
      <c r="E74" s="73" t="s">
        <v>22</v>
      </c>
      <c r="F74" s="140" t="s">
        <v>90</v>
      </c>
      <c r="G74" s="351" t="s">
        <v>105</v>
      </c>
      <c r="H74" s="352"/>
      <c r="I74" s="352"/>
      <c r="J74" s="353"/>
      <c r="K74" s="76"/>
      <c r="L74" s="125"/>
      <c r="M74" s="114"/>
      <c r="N74" s="195"/>
      <c r="O74" s="114"/>
      <c r="P74" s="111"/>
      <c r="Q74" s="110"/>
      <c r="R74" s="109">
        <f t="shared" si="7"/>
        <v>0</v>
      </c>
      <c r="S74" s="110"/>
      <c r="T74" s="111"/>
      <c r="U74" s="110"/>
      <c r="V74" s="111"/>
      <c r="W74" s="110"/>
      <c r="X74" s="113"/>
      <c r="Y74" s="87"/>
    </row>
    <row r="75" spans="3:25" ht="30" customHeight="1" x14ac:dyDescent="0.3">
      <c r="C75" s="86"/>
      <c r="D75" s="137">
        <v>40</v>
      </c>
      <c r="E75" s="73" t="s">
        <v>22</v>
      </c>
      <c r="F75" s="140" t="s">
        <v>90</v>
      </c>
      <c r="G75" s="351" t="s">
        <v>106</v>
      </c>
      <c r="H75" s="352"/>
      <c r="I75" s="352"/>
      <c r="J75" s="353"/>
      <c r="K75" s="77"/>
      <c r="L75" s="125"/>
      <c r="M75" s="114"/>
      <c r="N75" s="195"/>
      <c r="O75" s="114"/>
      <c r="P75" s="111"/>
      <c r="Q75" s="110"/>
      <c r="R75" s="109">
        <f t="shared" si="7"/>
        <v>0</v>
      </c>
      <c r="S75" s="110"/>
      <c r="T75" s="111"/>
      <c r="U75" s="110"/>
      <c r="V75" s="109">
        <f>R75</f>
        <v>0</v>
      </c>
      <c r="W75" s="110"/>
      <c r="X75" s="112">
        <f>N75</f>
        <v>0</v>
      </c>
      <c r="Y75" s="87"/>
    </row>
    <row r="76" spans="3:25" ht="30" customHeight="1" x14ac:dyDescent="0.3">
      <c r="C76" s="86"/>
      <c r="D76" s="137" t="s">
        <v>308</v>
      </c>
      <c r="E76" s="73" t="s">
        <v>22</v>
      </c>
      <c r="F76" s="140" t="s">
        <v>90</v>
      </c>
      <c r="G76" s="351" t="s">
        <v>304</v>
      </c>
      <c r="H76" s="352"/>
      <c r="I76" s="352"/>
      <c r="J76" s="353"/>
      <c r="K76" s="75"/>
      <c r="L76" s="125"/>
      <c r="M76" s="108"/>
      <c r="N76" s="195"/>
      <c r="O76" s="108"/>
      <c r="P76" s="111"/>
      <c r="Q76" s="110"/>
      <c r="R76" s="111"/>
      <c r="S76" s="110"/>
      <c r="T76" s="111"/>
      <c r="U76" s="110"/>
      <c r="V76" s="109">
        <f>N76</f>
        <v>0</v>
      </c>
      <c r="W76" s="110"/>
      <c r="X76" s="112">
        <f>N76</f>
        <v>0</v>
      </c>
      <c r="Y76" s="87"/>
    </row>
    <row r="77" spans="3:25" ht="30" customHeight="1" x14ac:dyDescent="0.3">
      <c r="C77" s="86"/>
      <c r="D77" s="138" t="s">
        <v>309</v>
      </c>
      <c r="E77" s="78" t="s">
        <v>22</v>
      </c>
      <c r="F77" s="172" t="s">
        <v>90</v>
      </c>
      <c r="G77" s="351" t="s">
        <v>305</v>
      </c>
      <c r="H77" s="352"/>
      <c r="I77" s="352"/>
      <c r="J77" s="353"/>
      <c r="K77" s="75"/>
      <c r="L77" s="197"/>
      <c r="M77" s="108"/>
      <c r="N77" s="195"/>
      <c r="O77" s="108"/>
      <c r="P77" s="117"/>
      <c r="Q77" s="110"/>
      <c r="R77" s="117"/>
      <c r="S77" s="110"/>
      <c r="T77" s="117"/>
      <c r="U77" s="110"/>
      <c r="V77" s="118">
        <f>N77</f>
        <v>0</v>
      </c>
      <c r="W77" s="110"/>
      <c r="X77" s="119">
        <f>N77</f>
        <v>0</v>
      </c>
      <c r="Y77" s="87"/>
    </row>
    <row r="78" spans="3:25" ht="30" customHeight="1" x14ac:dyDescent="0.3">
      <c r="C78" s="86"/>
      <c r="D78" s="137">
        <v>42</v>
      </c>
      <c r="E78" s="73" t="s">
        <v>22</v>
      </c>
      <c r="F78" s="140" t="s">
        <v>90</v>
      </c>
      <c r="G78" s="351" t="s">
        <v>310</v>
      </c>
      <c r="H78" s="352"/>
      <c r="I78" s="352"/>
      <c r="J78" s="353"/>
      <c r="K78" s="76"/>
      <c r="L78" s="125"/>
      <c r="M78" s="108"/>
      <c r="N78" s="195"/>
      <c r="O78" s="108"/>
      <c r="P78" s="111"/>
      <c r="Q78" s="110"/>
      <c r="R78" s="111"/>
      <c r="S78" s="110"/>
      <c r="T78" s="111"/>
      <c r="U78" s="110"/>
      <c r="V78" s="109">
        <f>N78</f>
        <v>0</v>
      </c>
      <c r="W78" s="110"/>
      <c r="X78" s="112">
        <f>N78</f>
        <v>0</v>
      </c>
      <c r="Y78" s="87"/>
    </row>
    <row r="79" spans="3:25" ht="30" customHeight="1" thickBot="1" x14ac:dyDescent="0.35">
      <c r="C79" s="86"/>
      <c r="D79" s="141">
        <v>43</v>
      </c>
      <c r="E79" s="142" t="s">
        <v>22</v>
      </c>
      <c r="F79" s="152" t="s">
        <v>90</v>
      </c>
      <c r="G79" s="357" t="s">
        <v>312</v>
      </c>
      <c r="H79" s="358"/>
      <c r="I79" s="358"/>
      <c r="J79" s="359"/>
      <c r="K79" s="143"/>
      <c r="L79" s="144"/>
      <c r="M79" s="145"/>
      <c r="N79" s="196"/>
      <c r="O79" s="145"/>
      <c r="P79" s="146">
        <f>N79</f>
        <v>0</v>
      </c>
      <c r="Q79" s="147"/>
      <c r="R79" s="148"/>
      <c r="S79" s="147"/>
      <c r="T79" s="148"/>
      <c r="U79" s="147"/>
      <c r="V79" s="148"/>
      <c r="W79" s="147"/>
      <c r="X79" s="149"/>
      <c r="Y79" s="87"/>
    </row>
    <row r="80" spans="3:25" ht="30" customHeight="1" x14ac:dyDescent="0.3">
      <c r="C80" s="86"/>
      <c r="D80" s="136">
        <v>44</v>
      </c>
      <c r="E80" s="150" t="s">
        <v>22</v>
      </c>
      <c r="F80" s="150" t="s">
        <v>107</v>
      </c>
      <c r="G80" s="356" t="s">
        <v>314</v>
      </c>
      <c r="H80" s="356"/>
      <c r="I80" s="356"/>
      <c r="J80" s="356"/>
      <c r="K80" s="74"/>
      <c r="L80" s="192"/>
      <c r="M80" s="102"/>
      <c r="N80" s="194"/>
      <c r="O80" s="102"/>
      <c r="P80" s="103">
        <f>N80</f>
        <v>0</v>
      </c>
      <c r="Q80" s="104"/>
      <c r="R80" s="105"/>
      <c r="S80" s="104"/>
      <c r="T80" s="103">
        <f>N80</f>
        <v>0</v>
      </c>
      <c r="U80" s="104"/>
      <c r="V80" s="103">
        <f t="shared" ref="V80:V88" si="8">N80</f>
        <v>0</v>
      </c>
      <c r="W80" s="104"/>
      <c r="X80" s="106">
        <f t="shared" ref="X80:X88" si="9">N80</f>
        <v>0</v>
      </c>
      <c r="Y80" s="87"/>
    </row>
    <row r="81" spans="1:25" ht="30" customHeight="1" x14ac:dyDescent="0.3">
      <c r="C81" s="86"/>
      <c r="D81" s="137">
        <v>45</v>
      </c>
      <c r="E81" s="140" t="s">
        <v>22</v>
      </c>
      <c r="F81" s="140" t="s">
        <v>107</v>
      </c>
      <c r="G81" s="355" t="s">
        <v>315</v>
      </c>
      <c r="H81" s="355"/>
      <c r="I81" s="355"/>
      <c r="J81" s="355"/>
      <c r="K81" s="75"/>
      <c r="L81" s="198"/>
      <c r="M81" s="108"/>
      <c r="N81" s="195"/>
      <c r="O81" s="108"/>
      <c r="P81" s="111"/>
      <c r="Q81" s="110"/>
      <c r="R81" s="111"/>
      <c r="S81" s="110"/>
      <c r="T81" s="111"/>
      <c r="U81" s="110"/>
      <c r="V81" s="109">
        <f t="shared" si="8"/>
        <v>0</v>
      </c>
      <c r="W81" s="110"/>
      <c r="X81" s="112">
        <f t="shared" si="9"/>
        <v>0</v>
      </c>
      <c r="Y81" s="87"/>
    </row>
    <row r="82" spans="1:25" ht="30" customHeight="1" thickBot="1" x14ac:dyDescent="0.35">
      <c r="C82" s="86"/>
      <c r="D82" s="151">
        <v>46</v>
      </c>
      <c r="E82" s="152" t="s">
        <v>22</v>
      </c>
      <c r="F82" s="152" t="s">
        <v>107</v>
      </c>
      <c r="G82" s="354" t="s">
        <v>318</v>
      </c>
      <c r="H82" s="354"/>
      <c r="I82" s="354"/>
      <c r="J82" s="354"/>
      <c r="K82" s="153"/>
      <c r="L82" s="193"/>
      <c r="M82" s="145"/>
      <c r="N82" s="196"/>
      <c r="O82" s="145"/>
      <c r="P82" s="154">
        <f t="shared" ref="P82:P88" si="10">N82</f>
        <v>0</v>
      </c>
      <c r="Q82" s="147"/>
      <c r="R82" s="154">
        <f t="shared" ref="R82:R88" si="11">N82</f>
        <v>0</v>
      </c>
      <c r="S82" s="147"/>
      <c r="T82" s="154">
        <f t="shared" ref="T82:T88" si="12">N82</f>
        <v>0</v>
      </c>
      <c r="U82" s="147"/>
      <c r="V82" s="154">
        <f t="shared" si="8"/>
        <v>0</v>
      </c>
      <c r="W82" s="147"/>
      <c r="X82" s="155">
        <f t="shared" si="9"/>
        <v>0</v>
      </c>
      <c r="Y82" s="87"/>
    </row>
    <row r="83" spans="1:25" ht="30" customHeight="1" x14ac:dyDescent="0.3">
      <c r="C83" s="86"/>
      <c r="D83" s="136">
        <v>47</v>
      </c>
      <c r="E83" s="173" t="s">
        <v>108</v>
      </c>
      <c r="F83" s="174" t="s">
        <v>23</v>
      </c>
      <c r="G83" s="360" t="s">
        <v>109</v>
      </c>
      <c r="H83" s="361"/>
      <c r="I83" s="361"/>
      <c r="J83" s="362"/>
      <c r="K83" s="74"/>
      <c r="L83" s="192"/>
      <c r="M83" s="156"/>
      <c r="N83" s="194"/>
      <c r="O83" s="81"/>
      <c r="P83" s="199">
        <f t="shared" si="10"/>
        <v>0</v>
      </c>
      <c r="Q83" s="200"/>
      <c r="R83" s="199">
        <f t="shared" si="11"/>
        <v>0</v>
      </c>
      <c r="S83" s="200"/>
      <c r="T83" s="199">
        <f t="shared" si="12"/>
        <v>0</v>
      </c>
      <c r="U83" s="200"/>
      <c r="V83" s="199">
        <f t="shared" si="8"/>
        <v>0</v>
      </c>
      <c r="W83" s="200"/>
      <c r="X83" s="201">
        <f t="shared" si="9"/>
        <v>0</v>
      </c>
      <c r="Y83" s="87"/>
    </row>
    <row r="84" spans="1:25" ht="30" customHeight="1" x14ac:dyDescent="0.3">
      <c r="C84" s="86"/>
      <c r="D84" s="137" t="s">
        <v>323</v>
      </c>
      <c r="E84" s="175" t="s">
        <v>108</v>
      </c>
      <c r="F84" s="176" t="s">
        <v>23</v>
      </c>
      <c r="G84" s="363" t="s">
        <v>110</v>
      </c>
      <c r="H84" s="364"/>
      <c r="I84" s="364"/>
      <c r="J84" s="365"/>
      <c r="K84" s="75"/>
      <c r="L84" s="125"/>
      <c r="M84" s="121"/>
      <c r="N84" s="195"/>
      <c r="O84" s="157"/>
      <c r="P84" s="202">
        <f t="shared" si="10"/>
        <v>0</v>
      </c>
      <c r="Q84" s="203"/>
      <c r="R84" s="202">
        <f t="shared" si="11"/>
        <v>0</v>
      </c>
      <c r="S84" s="203"/>
      <c r="T84" s="202">
        <f t="shared" si="12"/>
        <v>0</v>
      </c>
      <c r="U84" s="203"/>
      <c r="V84" s="202">
        <f t="shared" si="8"/>
        <v>0</v>
      </c>
      <c r="W84" s="203"/>
      <c r="X84" s="204">
        <f t="shared" si="9"/>
        <v>0</v>
      </c>
      <c r="Y84" s="87"/>
    </row>
    <row r="85" spans="1:25" ht="30" customHeight="1" x14ac:dyDescent="0.3">
      <c r="C85" s="86"/>
      <c r="D85" s="137" t="s">
        <v>324</v>
      </c>
      <c r="E85" s="175" t="s">
        <v>108</v>
      </c>
      <c r="F85" s="176" t="s">
        <v>23</v>
      </c>
      <c r="G85" s="363" t="s">
        <v>111</v>
      </c>
      <c r="H85" s="364"/>
      <c r="I85" s="364"/>
      <c r="J85" s="365"/>
      <c r="K85" s="75"/>
      <c r="L85" s="125"/>
      <c r="M85" s="121"/>
      <c r="N85" s="195"/>
      <c r="O85" s="157"/>
      <c r="P85" s="202">
        <f t="shared" si="10"/>
        <v>0</v>
      </c>
      <c r="Q85" s="203"/>
      <c r="R85" s="202">
        <f t="shared" si="11"/>
        <v>0</v>
      </c>
      <c r="S85" s="203"/>
      <c r="T85" s="202">
        <f t="shared" si="12"/>
        <v>0</v>
      </c>
      <c r="U85" s="203"/>
      <c r="V85" s="202">
        <f t="shared" si="8"/>
        <v>0</v>
      </c>
      <c r="W85" s="203"/>
      <c r="X85" s="204">
        <f t="shared" si="9"/>
        <v>0</v>
      </c>
      <c r="Y85" s="87"/>
    </row>
    <row r="86" spans="1:25" ht="30" customHeight="1" x14ac:dyDescent="0.3">
      <c r="C86" s="86"/>
      <c r="D86" s="137" t="s">
        <v>325</v>
      </c>
      <c r="E86" s="175" t="s">
        <v>108</v>
      </c>
      <c r="F86" s="176" t="s">
        <v>23</v>
      </c>
      <c r="G86" s="363" t="s">
        <v>327</v>
      </c>
      <c r="H86" s="364"/>
      <c r="I86" s="364"/>
      <c r="J86" s="365"/>
      <c r="K86" s="75"/>
      <c r="L86" s="125"/>
      <c r="M86" s="121"/>
      <c r="N86" s="195"/>
      <c r="O86" s="157"/>
      <c r="P86" s="127">
        <f t="shared" si="10"/>
        <v>0</v>
      </c>
      <c r="Q86" s="128"/>
      <c r="R86" s="127">
        <f t="shared" si="11"/>
        <v>0</v>
      </c>
      <c r="S86" s="128"/>
      <c r="T86" s="127">
        <f t="shared" si="12"/>
        <v>0</v>
      </c>
      <c r="U86" s="128"/>
      <c r="V86" s="127">
        <f t="shared" si="8"/>
        <v>0</v>
      </c>
      <c r="W86" s="128"/>
      <c r="X86" s="129">
        <f t="shared" si="9"/>
        <v>0</v>
      </c>
      <c r="Y86" s="87"/>
    </row>
    <row r="87" spans="1:25" ht="30" customHeight="1" x14ac:dyDescent="0.3">
      <c r="C87" s="86"/>
      <c r="D87" s="137" t="s">
        <v>326</v>
      </c>
      <c r="E87" s="175" t="s">
        <v>108</v>
      </c>
      <c r="F87" s="176" t="s">
        <v>90</v>
      </c>
      <c r="G87" s="363" t="s">
        <v>112</v>
      </c>
      <c r="H87" s="364"/>
      <c r="I87" s="364"/>
      <c r="J87" s="365"/>
      <c r="K87" s="75"/>
      <c r="L87" s="125"/>
      <c r="M87" s="121"/>
      <c r="N87" s="195"/>
      <c r="O87" s="157"/>
      <c r="P87" s="127">
        <f t="shared" si="10"/>
        <v>0</v>
      </c>
      <c r="Q87" s="128"/>
      <c r="R87" s="127">
        <f t="shared" si="11"/>
        <v>0</v>
      </c>
      <c r="S87" s="128"/>
      <c r="T87" s="127">
        <f t="shared" si="12"/>
        <v>0</v>
      </c>
      <c r="U87" s="128"/>
      <c r="V87" s="127">
        <f t="shared" si="8"/>
        <v>0</v>
      </c>
      <c r="W87" s="128"/>
      <c r="X87" s="129">
        <f t="shared" si="9"/>
        <v>0</v>
      </c>
      <c r="Y87" s="87"/>
    </row>
    <row r="88" spans="1:25" ht="30" customHeight="1" thickBot="1" x14ac:dyDescent="0.35">
      <c r="C88" s="86"/>
      <c r="D88" s="151">
        <v>50</v>
      </c>
      <c r="E88" s="177" t="s">
        <v>108</v>
      </c>
      <c r="F88" s="178" t="s">
        <v>90</v>
      </c>
      <c r="G88" s="340" t="s">
        <v>113</v>
      </c>
      <c r="H88" s="341"/>
      <c r="I88" s="341"/>
      <c r="J88" s="342"/>
      <c r="K88" s="158"/>
      <c r="L88" s="144"/>
      <c r="M88" s="159"/>
      <c r="N88" s="196"/>
      <c r="O88" s="90"/>
      <c r="P88" s="160">
        <f t="shared" si="10"/>
        <v>0</v>
      </c>
      <c r="Q88" s="161"/>
      <c r="R88" s="160">
        <f t="shared" si="11"/>
        <v>0</v>
      </c>
      <c r="S88" s="161"/>
      <c r="T88" s="160">
        <f t="shared" si="12"/>
        <v>0</v>
      </c>
      <c r="U88" s="161"/>
      <c r="V88" s="160">
        <f t="shared" si="8"/>
        <v>0</v>
      </c>
      <c r="W88" s="161"/>
      <c r="X88" s="162">
        <f t="shared" si="9"/>
        <v>0</v>
      </c>
      <c r="Y88" s="87"/>
    </row>
    <row r="89" spans="1:25" ht="30" customHeight="1" x14ac:dyDescent="0.3">
      <c r="A89" s="1">
        <f>IF(N89=Config!$F$2,5,IF(N89=Config!$F$3,3,IF(N89=Config!$F$4,1,0)))</f>
        <v>0</v>
      </c>
      <c r="C89" s="86"/>
      <c r="D89" s="136">
        <v>51</v>
      </c>
      <c r="E89" s="179" t="s">
        <v>114</v>
      </c>
      <c r="F89" s="180" t="s">
        <v>115</v>
      </c>
      <c r="G89" s="343" t="s">
        <v>116</v>
      </c>
      <c r="H89" s="344"/>
      <c r="I89" s="344"/>
      <c r="J89" s="345"/>
      <c r="K89" s="74"/>
      <c r="L89" s="192"/>
      <c r="M89" s="81"/>
      <c r="N89" s="194"/>
      <c r="O89" s="81"/>
      <c r="P89" s="331" t="s">
        <v>390</v>
      </c>
      <c r="Q89" s="332"/>
      <c r="R89" s="332"/>
      <c r="S89" s="332"/>
      <c r="T89" s="332"/>
      <c r="U89" s="332"/>
      <c r="V89" s="332"/>
      <c r="W89" s="332"/>
      <c r="X89" s="333"/>
      <c r="Y89" s="87"/>
    </row>
    <row r="90" spans="1:25" ht="30" customHeight="1" x14ac:dyDescent="0.3">
      <c r="A90" s="1">
        <f>IF(N90=Config!$F$2,5,IF(N90=Config!$F$3,3,IF(N90=Config!$F$4,1,0)))</f>
        <v>0</v>
      </c>
      <c r="C90" s="86"/>
      <c r="D90" s="137">
        <v>52</v>
      </c>
      <c r="E90" s="181" t="s">
        <v>114</v>
      </c>
      <c r="F90" s="182" t="s">
        <v>115</v>
      </c>
      <c r="G90" s="346" t="s">
        <v>117</v>
      </c>
      <c r="H90" s="346"/>
      <c r="I90" s="346"/>
      <c r="J90" s="346"/>
      <c r="K90" s="75"/>
      <c r="L90" s="125"/>
      <c r="M90" s="157"/>
      <c r="N90" s="195"/>
      <c r="O90" s="157"/>
      <c r="P90" s="334"/>
      <c r="Q90" s="335"/>
      <c r="R90" s="335"/>
      <c r="S90" s="335"/>
      <c r="T90" s="335"/>
      <c r="U90" s="335"/>
      <c r="V90" s="335"/>
      <c r="W90" s="335"/>
      <c r="X90" s="336"/>
      <c r="Y90" s="87"/>
    </row>
    <row r="91" spans="1:25" ht="30" customHeight="1" x14ac:dyDescent="0.3">
      <c r="A91" s="1">
        <f>IF(N91=Config!$F$2,5,IF(N91=Config!$F$3,3,IF(N91=Config!$F$4,1,0)))</f>
        <v>0</v>
      </c>
      <c r="C91" s="86"/>
      <c r="D91" s="139">
        <v>53</v>
      </c>
      <c r="E91" s="183" t="s">
        <v>114</v>
      </c>
      <c r="F91" s="182" t="s">
        <v>115</v>
      </c>
      <c r="G91" s="346" t="s">
        <v>331</v>
      </c>
      <c r="H91" s="346"/>
      <c r="I91" s="346"/>
      <c r="J91" s="346"/>
      <c r="K91" s="75"/>
      <c r="L91" s="125"/>
      <c r="M91" s="157"/>
      <c r="N91" s="195"/>
      <c r="O91" s="157"/>
      <c r="P91" s="334"/>
      <c r="Q91" s="335"/>
      <c r="R91" s="335"/>
      <c r="S91" s="335"/>
      <c r="T91" s="335"/>
      <c r="U91" s="335"/>
      <c r="V91" s="335"/>
      <c r="W91" s="335"/>
      <c r="X91" s="336"/>
      <c r="Y91" s="87"/>
    </row>
    <row r="92" spans="1:25" ht="30" customHeight="1" thickBot="1" x14ac:dyDescent="0.35">
      <c r="A92" s="1">
        <f>IF(N92=Config!$F$2,5,IF(N92=Config!$F$3,3,IF(N92=Config!$F$4,1,0)))</f>
        <v>0</v>
      </c>
      <c r="C92" s="86"/>
      <c r="D92" s="151">
        <v>54</v>
      </c>
      <c r="E92" s="184" t="s">
        <v>114</v>
      </c>
      <c r="F92" s="185" t="s">
        <v>115</v>
      </c>
      <c r="G92" s="347" t="s">
        <v>118</v>
      </c>
      <c r="H92" s="347"/>
      <c r="I92" s="347"/>
      <c r="J92" s="347"/>
      <c r="K92" s="153"/>
      <c r="L92" s="144"/>
      <c r="M92" s="90"/>
      <c r="N92" s="196"/>
      <c r="O92" s="90"/>
      <c r="P92" s="337"/>
      <c r="Q92" s="338"/>
      <c r="R92" s="338"/>
      <c r="S92" s="338"/>
      <c r="T92" s="338"/>
      <c r="U92" s="338"/>
      <c r="V92" s="338"/>
      <c r="W92" s="338"/>
      <c r="X92" s="339"/>
      <c r="Y92" s="87"/>
    </row>
    <row r="93" spans="1:25" ht="24" customHeight="1" thickBot="1" x14ac:dyDescent="0.35">
      <c r="A93" s="1">
        <f>AVERAGE(A89:A92)</f>
        <v>0</v>
      </c>
      <c r="C93" s="91"/>
      <c r="D93" s="90"/>
      <c r="E93" s="90"/>
      <c r="F93" s="90"/>
      <c r="G93" s="90"/>
      <c r="H93" s="90"/>
      <c r="I93" s="90"/>
      <c r="J93" s="90"/>
      <c r="K93" s="90"/>
      <c r="L93" s="90"/>
      <c r="M93" s="90"/>
      <c r="N93" s="90"/>
      <c r="O93" s="90"/>
      <c r="P93" s="90"/>
      <c r="Q93" s="90"/>
      <c r="R93" s="90"/>
      <c r="S93" s="90"/>
      <c r="T93" s="90"/>
      <c r="U93" s="90"/>
      <c r="V93" s="90"/>
      <c r="W93" s="90"/>
      <c r="X93" s="90"/>
      <c r="Y93" s="92"/>
    </row>
    <row r="94" spans="1:25" ht="24" customHeight="1" x14ac:dyDescent="0.3">
      <c r="C94" s="82"/>
      <c r="D94" s="81"/>
      <c r="E94" s="122"/>
      <c r="F94" s="81"/>
      <c r="G94" s="81"/>
      <c r="H94" s="123"/>
      <c r="I94" s="123"/>
      <c r="J94" s="123"/>
      <c r="K94" s="123"/>
      <c r="L94" s="123"/>
      <c r="M94" s="81"/>
      <c r="N94" s="81"/>
      <c r="O94" s="81"/>
      <c r="P94" s="81"/>
      <c r="Q94" s="81"/>
      <c r="R94" s="81"/>
      <c r="S94" s="81"/>
      <c r="T94" s="81"/>
      <c r="U94" s="81"/>
      <c r="V94" s="81"/>
      <c r="W94" s="81"/>
      <c r="X94" s="81"/>
      <c r="Y94" s="84"/>
    </row>
    <row r="95" spans="1:25" ht="24" customHeight="1" thickBot="1" x14ac:dyDescent="0.35">
      <c r="C95" s="86"/>
      <c r="E95" s="301" t="s">
        <v>119</v>
      </c>
      <c r="F95" s="301"/>
      <c r="G95" s="301"/>
      <c r="H95" s="369" t="s">
        <v>120</v>
      </c>
      <c r="I95" s="369"/>
      <c r="J95" s="369"/>
      <c r="K95" s="369"/>
      <c r="L95" s="369"/>
      <c r="M95" s="301" t="s">
        <v>121</v>
      </c>
      <c r="N95" s="301"/>
      <c r="O95" s="301" t="s">
        <v>122</v>
      </c>
      <c r="P95" s="301"/>
      <c r="Q95" s="301"/>
      <c r="R95" s="301"/>
      <c r="S95" s="301"/>
      <c r="T95" s="301" t="s">
        <v>123</v>
      </c>
      <c r="U95" s="301"/>
      <c r="V95" s="301"/>
      <c r="W95" s="301"/>
      <c r="X95" s="301"/>
      <c r="Y95" s="87"/>
    </row>
    <row r="96" spans="1:25" ht="24" customHeight="1" x14ac:dyDescent="0.3">
      <c r="C96" s="86"/>
      <c r="D96" s="304" t="s">
        <v>0</v>
      </c>
      <c r="E96" s="268"/>
      <c r="F96" s="268"/>
      <c r="G96" s="268"/>
      <c r="H96" s="290"/>
      <c r="I96" s="291"/>
      <c r="J96" s="291"/>
      <c r="K96" s="291"/>
      <c r="L96" s="292"/>
      <c r="M96" s="266"/>
      <c r="N96" s="266"/>
      <c r="O96" s="277"/>
      <c r="P96" s="277"/>
      <c r="Q96" s="277"/>
      <c r="R96" s="277"/>
      <c r="S96" s="277"/>
      <c r="T96" s="266"/>
      <c r="U96" s="266"/>
      <c r="V96" s="266"/>
      <c r="W96" s="266"/>
      <c r="X96" s="302"/>
      <c r="Y96" s="87"/>
    </row>
    <row r="97" spans="3:25" ht="24" customHeight="1" x14ac:dyDescent="0.3">
      <c r="C97" s="86"/>
      <c r="D97" s="305"/>
      <c r="E97" s="269"/>
      <c r="F97" s="269"/>
      <c r="G97" s="269"/>
      <c r="H97" s="284"/>
      <c r="I97" s="285"/>
      <c r="J97" s="285"/>
      <c r="K97" s="285"/>
      <c r="L97" s="286"/>
      <c r="M97" s="263"/>
      <c r="N97" s="263"/>
      <c r="O97" s="278"/>
      <c r="P97" s="278"/>
      <c r="Q97" s="278"/>
      <c r="R97" s="278"/>
      <c r="S97" s="278"/>
      <c r="T97" s="263"/>
      <c r="U97" s="263"/>
      <c r="V97" s="263"/>
      <c r="W97" s="263"/>
      <c r="X97" s="303"/>
      <c r="Y97" s="87"/>
    </row>
    <row r="98" spans="3:25" ht="24" customHeight="1" x14ac:dyDescent="0.3">
      <c r="C98" s="86"/>
      <c r="D98" s="306"/>
      <c r="E98" s="269"/>
      <c r="F98" s="269"/>
      <c r="G98" s="269"/>
      <c r="H98" s="284"/>
      <c r="I98" s="285"/>
      <c r="J98" s="285"/>
      <c r="K98" s="285"/>
      <c r="L98" s="286"/>
      <c r="M98" s="321"/>
      <c r="N98" s="322"/>
      <c r="O98" s="323"/>
      <c r="P98" s="324"/>
      <c r="Q98" s="324"/>
      <c r="R98" s="324"/>
      <c r="S98" s="325"/>
      <c r="T98" s="263"/>
      <c r="U98" s="263"/>
      <c r="V98" s="263"/>
      <c r="W98" s="263"/>
      <c r="X98" s="303"/>
      <c r="Y98" s="87"/>
    </row>
    <row r="99" spans="3:25" ht="24" customHeight="1" x14ac:dyDescent="0.3">
      <c r="C99" s="86"/>
      <c r="D99" s="306"/>
      <c r="E99" s="269"/>
      <c r="F99" s="269"/>
      <c r="G99" s="269"/>
      <c r="H99" s="284"/>
      <c r="I99" s="285"/>
      <c r="J99" s="285"/>
      <c r="K99" s="285"/>
      <c r="L99" s="286"/>
      <c r="M99" s="321"/>
      <c r="N99" s="322"/>
      <c r="O99" s="323"/>
      <c r="P99" s="324"/>
      <c r="Q99" s="324"/>
      <c r="R99" s="324"/>
      <c r="S99" s="325"/>
      <c r="T99" s="263"/>
      <c r="U99" s="263"/>
      <c r="V99" s="263"/>
      <c r="W99" s="263"/>
      <c r="X99" s="303"/>
      <c r="Y99" s="87"/>
    </row>
    <row r="100" spans="3:25" ht="24" customHeight="1" x14ac:dyDescent="0.3">
      <c r="C100" s="86"/>
      <c r="D100" s="306"/>
      <c r="E100" s="269"/>
      <c r="F100" s="269"/>
      <c r="G100" s="269"/>
      <c r="H100" s="284"/>
      <c r="I100" s="285"/>
      <c r="J100" s="285"/>
      <c r="K100" s="285"/>
      <c r="L100" s="286"/>
      <c r="M100" s="321"/>
      <c r="N100" s="322"/>
      <c r="O100" s="323"/>
      <c r="P100" s="324"/>
      <c r="Q100" s="324"/>
      <c r="R100" s="324"/>
      <c r="S100" s="325"/>
      <c r="T100" s="263"/>
      <c r="U100" s="263"/>
      <c r="V100" s="263"/>
      <c r="W100" s="263"/>
      <c r="X100" s="303"/>
      <c r="Y100" s="87"/>
    </row>
    <row r="101" spans="3:25" ht="24" customHeight="1" x14ac:dyDescent="0.3">
      <c r="C101" s="86"/>
      <c r="D101" s="306"/>
      <c r="E101" s="269"/>
      <c r="F101" s="269"/>
      <c r="G101" s="269"/>
      <c r="H101" s="284"/>
      <c r="I101" s="285"/>
      <c r="J101" s="285"/>
      <c r="K101" s="285"/>
      <c r="L101" s="286"/>
      <c r="M101" s="321"/>
      <c r="N101" s="322"/>
      <c r="O101" s="323"/>
      <c r="P101" s="324"/>
      <c r="Q101" s="324"/>
      <c r="R101" s="324"/>
      <c r="S101" s="325"/>
      <c r="T101" s="263"/>
      <c r="U101" s="263"/>
      <c r="V101" s="263"/>
      <c r="W101" s="263"/>
      <c r="X101" s="303"/>
      <c r="Y101" s="87"/>
    </row>
    <row r="102" spans="3:25" ht="24" customHeight="1" x14ac:dyDescent="0.3">
      <c r="C102" s="86"/>
      <c r="D102" s="306"/>
      <c r="E102" s="269"/>
      <c r="F102" s="269"/>
      <c r="G102" s="269"/>
      <c r="H102" s="284"/>
      <c r="I102" s="285"/>
      <c r="J102" s="285"/>
      <c r="K102" s="285"/>
      <c r="L102" s="286"/>
      <c r="M102" s="321"/>
      <c r="N102" s="322"/>
      <c r="O102" s="323"/>
      <c r="P102" s="324"/>
      <c r="Q102" s="324"/>
      <c r="R102" s="324"/>
      <c r="S102" s="325"/>
      <c r="T102" s="263"/>
      <c r="U102" s="263"/>
      <c r="V102" s="263"/>
      <c r="W102" s="263"/>
      <c r="X102" s="303"/>
      <c r="Y102" s="87"/>
    </row>
    <row r="103" spans="3:25" ht="24" customHeight="1" x14ac:dyDescent="0.3">
      <c r="C103" s="86"/>
      <c r="D103" s="306"/>
      <c r="E103" s="269"/>
      <c r="F103" s="269"/>
      <c r="G103" s="269"/>
      <c r="H103" s="284"/>
      <c r="I103" s="285"/>
      <c r="J103" s="285"/>
      <c r="K103" s="285"/>
      <c r="L103" s="286"/>
      <c r="M103" s="321"/>
      <c r="N103" s="322"/>
      <c r="O103" s="323"/>
      <c r="P103" s="324"/>
      <c r="Q103" s="324"/>
      <c r="R103" s="324"/>
      <c r="S103" s="325"/>
      <c r="T103" s="263"/>
      <c r="U103" s="263"/>
      <c r="V103" s="263"/>
      <c r="W103" s="263"/>
      <c r="X103" s="303"/>
      <c r="Y103" s="87"/>
    </row>
    <row r="104" spans="3:25" ht="24" customHeight="1" x14ac:dyDescent="0.3">
      <c r="C104" s="86"/>
      <c r="D104" s="306"/>
      <c r="E104" s="269"/>
      <c r="F104" s="269"/>
      <c r="G104" s="269"/>
      <c r="H104" s="284"/>
      <c r="I104" s="285"/>
      <c r="J104" s="285"/>
      <c r="K104" s="285"/>
      <c r="L104" s="286"/>
      <c r="M104" s="321"/>
      <c r="N104" s="322"/>
      <c r="O104" s="323"/>
      <c r="P104" s="324"/>
      <c r="Q104" s="324"/>
      <c r="R104" s="324"/>
      <c r="S104" s="325"/>
      <c r="T104" s="263"/>
      <c r="U104" s="263"/>
      <c r="V104" s="263"/>
      <c r="W104" s="263"/>
      <c r="X104" s="303"/>
      <c r="Y104" s="87"/>
    </row>
    <row r="105" spans="3:25" ht="24" customHeight="1" thickBot="1" x14ac:dyDescent="0.35">
      <c r="C105" s="86"/>
      <c r="D105" s="307"/>
      <c r="E105" s="269"/>
      <c r="F105" s="269"/>
      <c r="G105" s="269"/>
      <c r="H105" s="287"/>
      <c r="I105" s="288"/>
      <c r="J105" s="288"/>
      <c r="K105" s="288"/>
      <c r="L105" s="289"/>
      <c r="M105" s="264"/>
      <c r="N105" s="265"/>
      <c r="O105" s="318"/>
      <c r="P105" s="319"/>
      <c r="Q105" s="319"/>
      <c r="R105" s="319"/>
      <c r="S105" s="320"/>
      <c r="T105" s="267"/>
      <c r="U105" s="267"/>
      <c r="V105" s="267"/>
      <c r="W105" s="267"/>
      <c r="X105" s="348"/>
      <c r="Y105" s="87"/>
    </row>
    <row r="106" spans="3:25" ht="24" customHeight="1" x14ac:dyDescent="0.3">
      <c r="C106" s="86"/>
      <c r="D106" s="304" t="s">
        <v>1</v>
      </c>
      <c r="E106" s="268"/>
      <c r="F106" s="268"/>
      <c r="G106" s="268"/>
      <c r="H106" s="290"/>
      <c r="I106" s="291"/>
      <c r="J106" s="291"/>
      <c r="K106" s="291"/>
      <c r="L106" s="292"/>
      <c r="M106" s="266"/>
      <c r="N106" s="266"/>
      <c r="O106" s="277"/>
      <c r="P106" s="277"/>
      <c r="Q106" s="277"/>
      <c r="R106" s="277"/>
      <c r="S106" s="277"/>
      <c r="T106" s="266"/>
      <c r="U106" s="266"/>
      <c r="V106" s="266"/>
      <c r="W106" s="266"/>
      <c r="X106" s="302"/>
      <c r="Y106" s="87"/>
    </row>
    <row r="107" spans="3:25" ht="24" customHeight="1" x14ac:dyDescent="0.3">
      <c r="C107" s="86"/>
      <c r="D107" s="330"/>
      <c r="E107" s="269"/>
      <c r="F107" s="269"/>
      <c r="G107" s="269"/>
      <c r="H107" s="284"/>
      <c r="I107" s="285"/>
      <c r="J107" s="285"/>
      <c r="K107" s="285"/>
      <c r="L107" s="286"/>
      <c r="M107" s="263"/>
      <c r="N107" s="263"/>
      <c r="O107" s="278"/>
      <c r="P107" s="278"/>
      <c r="Q107" s="278"/>
      <c r="R107" s="278"/>
      <c r="S107" s="278"/>
      <c r="T107" s="263"/>
      <c r="U107" s="263"/>
      <c r="V107" s="263"/>
      <c r="W107" s="263"/>
      <c r="X107" s="303"/>
      <c r="Y107" s="87"/>
    </row>
    <row r="108" spans="3:25" ht="24" customHeight="1" x14ac:dyDescent="0.3">
      <c r="C108" s="86"/>
      <c r="D108" s="330"/>
      <c r="E108" s="269"/>
      <c r="F108" s="269"/>
      <c r="G108" s="269"/>
      <c r="H108" s="284"/>
      <c r="I108" s="285"/>
      <c r="J108" s="285"/>
      <c r="K108" s="285"/>
      <c r="L108" s="286"/>
      <c r="M108" s="263"/>
      <c r="N108" s="263"/>
      <c r="O108" s="278"/>
      <c r="P108" s="278"/>
      <c r="Q108" s="278"/>
      <c r="R108" s="278"/>
      <c r="S108" s="278"/>
      <c r="T108" s="263"/>
      <c r="U108" s="263"/>
      <c r="V108" s="263"/>
      <c r="W108" s="263"/>
      <c r="X108" s="303"/>
      <c r="Y108" s="87"/>
    </row>
    <row r="109" spans="3:25" ht="24" customHeight="1" x14ac:dyDescent="0.3">
      <c r="C109" s="86"/>
      <c r="D109" s="330"/>
      <c r="E109" s="269"/>
      <c r="F109" s="269"/>
      <c r="G109" s="269"/>
      <c r="H109" s="284"/>
      <c r="I109" s="285"/>
      <c r="J109" s="285"/>
      <c r="K109" s="285"/>
      <c r="L109" s="286"/>
      <c r="M109" s="263"/>
      <c r="N109" s="263"/>
      <c r="O109" s="278"/>
      <c r="P109" s="278"/>
      <c r="Q109" s="278"/>
      <c r="R109" s="278"/>
      <c r="S109" s="278"/>
      <c r="T109" s="263"/>
      <c r="U109" s="263"/>
      <c r="V109" s="263"/>
      <c r="W109" s="263"/>
      <c r="X109" s="303"/>
      <c r="Y109" s="87"/>
    </row>
    <row r="110" spans="3:25" ht="24" customHeight="1" x14ac:dyDescent="0.3">
      <c r="C110" s="86"/>
      <c r="D110" s="330"/>
      <c r="E110" s="269"/>
      <c r="F110" s="269"/>
      <c r="G110" s="269"/>
      <c r="H110" s="284"/>
      <c r="I110" s="285"/>
      <c r="J110" s="285"/>
      <c r="K110" s="285"/>
      <c r="L110" s="286"/>
      <c r="M110" s="263"/>
      <c r="N110" s="263"/>
      <c r="O110" s="278"/>
      <c r="P110" s="278"/>
      <c r="Q110" s="278"/>
      <c r="R110" s="278"/>
      <c r="S110" s="278"/>
      <c r="T110" s="263"/>
      <c r="U110" s="263"/>
      <c r="V110" s="263"/>
      <c r="W110" s="263"/>
      <c r="X110" s="303"/>
      <c r="Y110" s="87"/>
    </row>
    <row r="111" spans="3:25" ht="24" customHeight="1" x14ac:dyDescent="0.3">
      <c r="C111" s="86"/>
      <c r="D111" s="330"/>
      <c r="E111" s="269"/>
      <c r="F111" s="269"/>
      <c r="G111" s="269"/>
      <c r="H111" s="284"/>
      <c r="I111" s="285"/>
      <c r="J111" s="285"/>
      <c r="K111" s="285"/>
      <c r="L111" s="286"/>
      <c r="M111" s="263"/>
      <c r="N111" s="263"/>
      <c r="O111" s="278"/>
      <c r="P111" s="278"/>
      <c r="Q111" s="278"/>
      <c r="R111" s="278"/>
      <c r="S111" s="278"/>
      <c r="T111" s="263"/>
      <c r="U111" s="263"/>
      <c r="V111" s="263"/>
      <c r="W111" s="263"/>
      <c r="X111" s="303"/>
      <c r="Y111" s="87"/>
    </row>
    <row r="112" spans="3:25" ht="24" customHeight="1" x14ac:dyDescent="0.3">
      <c r="C112" s="86"/>
      <c r="D112" s="330"/>
      <c r="E112" s="269"/>
      <c r="F112" s="269"/>
      <c r="G112" s="269"/>
      <c r="H112" s="284"/>
      <c r="I112" s="285"/>
      <c r="J112" s="285"/>
      <c r="K112" s="285"/>
      <c r="L112" s="286"/>
      <c r="M112" s="263"/>
      <c r="N112" s="263"/>
      <c r="O112" s="278"/>
      <c r="P112" s="278"/>
      <c r="Q112" s="278"/>
      <c r="R112" s="278"/>
      <c r="S112" s="278"/>
      <c r="T112" s="263"/>
      <c r="U112" s="263"/>
      <c r="V112" s="263"/>
      <c r="W112" s="263"/>
      <c r="X112" s="303"/>
      <c r="Y112" s="87"/>
    </row>
    <row r="113" spans="3:25" ht="24" customHeight="1" x14ac:dyDescent="0.3">
      <c r="C113" s="86"/>
      <c r="D113" s="330"/>
      <c r="E113" s="269"/>
      <c r="F113" s="269"/>
      <c r="G113" s="269"/>
      <c r="H113" s="284"/>
      <c r="I113" s="285"/>
      <c r="J113" s="285"/>
      <c r="K113" s="285"/>
      <c r="L113" s="286"/>
      <c r="M113" s="263"/>
      <c r="N113" s="263"/>
      <c r="O113" s="278"/>
      <c r="P113" s="278"/>
      <c r="Q113" s="278"/>
      <c r="R113" s="278"/>
      <c r="S113" s="278"/>
      <c r="T113" s="263"/>
      <c r="U113" s="263"/>
      <c r="V113" s="263"/>
      <c r="W113" s="263"/>
      <c r="X113" s="303"/>
      <c r="Y113" s="87"/>
    </row>
    <row r="114" spans="3:25" ht="24" customHeight="1" x14ac:dyDescent="0.3">
      <c r="C114" s="86"/>
      <c r="D114" s="305"/>
      <c r="E114" s="269"/>
      <c r="F114" s="269"/>
      <c r="G114" s="269"/>
      <c r="H114" s="284"/>
      <c r="I114" s="285"/>
      <c r="J114" s="285"/>
      <c r="K114" s="285"/>
      <c r="L114" s="286"/>
      <c r="M114" s="263"/>
      <c r="N114" s="263"/>
      <c r="O114" s="278"/>
      <c r="P114" s="278"/>
      <c r="Q114" s="278"/>
      <c r="R114" s="278"/>
      <c r="S114" s="278"/>
      <c r="T114" s="263"/>
      <c r="U114" s="263"/>
      <c r="V114" s="263"/>
      <c r="W114" s="263"/>
      <c r="X114" s="303"/>
      <c r="Y114" s="87"/>
    </row>
    <row r="115" spans="3:25" ht="24" customHeight="1" thickBot="1" x14ac:dyDescent="0.35">
      <c r="C115" s="86"/>
      <c r="D115" s="307"/>
      <c r="E115" s="279"/>
      <c r="F115" s="279"/>
      <c r="G115" s="279"/>
      <c r="H115" s="287"/>
      <c r="I115" s="288"/>
      <c r="J115" s="288"/>
      <c r="K115" s="288"/>
      <c r="L115" s="289"/>
      <c r="M115" s="267"/>
      <c r="N115" s="267"/>
      <c r="O115" s="280"/>
      <c r="P115" s="280"/>
      <c r="Q115" s="280"/>
      <c r="R115" s="280"/>
      <c r="S115" s="280"/>
      <c r="T115" s="267"/>
      <c r="U115" s="267"/>
      <c r="V115" s="267"/>
      <c r="W115" s="267"/>
      <c r="X115" s="348"/>
      <c r="Y115" s="87"/>
    </row>
    <row r="116" spans="3:25" ht="24" customHeight="1" x14ac:dyDescent="0.3">
      <c r="C116" s="86"/>
      <c r="D116" s="304" t="s">
        <v>2</v>
      </c>
      <c r="E116" s="268"/>
      <c r="F116" s="268"/>
      <c r="G116" s="268"/>
      <c r="H116" s="290"/>
      <c r="I116" s="291"/>
      <c r="J116" s="291"/>
      <c r="K116" s="291"/>
      <c r="L116" s="292"/>
      <c r="M116" s="266"/>
      <c r="N116" s="266"/>
      <c r="O116" s="277"/>
      <c r="P116" s="277"/>
      <c r="Q116" s="277"/>
      <c r="R116" s="277"/>
      <c r="S116" s="277"/>
      <c r="T116" s="266"/>
      <c r="U116" s="266"/>
      <c r="V116" s="266"/>
      <c r="W116" s="266"/>
      <c r="X116" s="302"/>
      <c r="Y116" s="87"/>
    </row>
    <row r="117" spans="3:25" ht="24" customHeight="1" x14ac:dyDescent="0.3">
      <c r="C117" s="86"/>
      <c r="D117" s="305"/>
      <c r="E117" s="269"/>
      <c r="F117" s="269"/>
      <c r="G117" s="269"/>
      <c r="H117" s="284"/>
      <c r="I117" s="285"/>
      <c r="J117" s="285"/>
      <c r="K117" s="285"/>
      <c r="L117" s="286"/>
      <c r="M117" s="263"/>
      <c r="N117" s="263"/>
      <c r="O117" s="278"/>
      <c r="P117" s="278"/>
      <c r="Q117" s="278"/>
      <c r="R117" s="278"/>
      <c r="S117" s="278"/>
      <c r="T117" s="263"/>
      <c r="U117" s="263"/>
      <c r="V117" s="263"/>
      <c r="W117" s="263"/>
      <c r="X117" s="303"/>
      <c r="Y117" s="87"/>
    </row>
    <row r="118" spans="3:25" ht="24" customHeight="1" x14ac:dyDescent="0.3">
      <c r="C118" s="86"/>
      <c r="D118" s="306"/>
      <c r="E118" s="269"/>
      <c r="F118" s="269"/>
      <c r="G118" s="269"/>
      <c r="H118" s="284"/>
      <c r="I118" s="285"/>
      <c r="J118" s="285"/>
      <c r="K118" s="285"/>
      <c r="L118" s="286"/>
      <c r="M118" s="263"/>
      <c r="N118" s="263"/>
      <c r="O118" s="278"/>
      <c r="P118" s="278"/>
      <c r="Q118" s="278"/>
      <c r="R118" s="278"/>
      <c r="S118" s="278"/>
      <c r="T118" s="263"/>
      <c r="U118" s="263"/>
      <c r="V118" s="263"/>
      <c r="W118" s="263"/>
      <c r="X118" s="303"/>
      <c r="Y118" s="87"/>
    </row>
    <row r="119" spans="3:25" ht="24" customHeight="1" x14ac:dyDescent="0.3">
      <c r="C119" s="86"/>
      <c r="D119" s="306"/>
      <c r="E119" s="269"/>
      <c r="F119" s="269"/>
      <c r="G119" s="269"/>
      <c r="H119" s="284"/>
      <c r="I119" s="285"/>
      <c r="J119" s="285"/>
      <c r="K119" s="285"/>
      <c r="L119" s="286"/>
      <c r="M119" s="263"/>
      <c r="N119" s="263"/>
      <c r="O119" s="278"/>
      <c r="P119" s="278"/>
      <c r="Q119" s="278"/>
      <c r="R119" s="278"/>
      <c r="S119" s="278"/>
      <c r="T119" s="263"/>
      <c r="U119" s="263"/>
      <c r="V119" s="263"/>
      <c r="W119" s="263"/>
      <c r="X119" s="303"/>
      <c r="Y119" s="87"/>
    </row>
    <row r="120" spans="3:25" ht="24" customHeight="1" x14ac:dyDescent="0.3">
      <c r="C120" s="86"/>
      <c r="D120" s="306"/>
      <c r="E120" s="269"/>
      <c r="F120" s="269"/>
      <c r="G120" s="269"/>
      <c r="H120" s="284"/>
      <c r="I120" s="285"/>
      <c r="J120" s="285"/>
      <c r="K120" s="285"/>
      <c r="L120" s="286"/>
      <c r="M120" s="263"/>
      <c r="N120" s="263"/>
      <c r="O120" s="278"/>
      <c r="P120" s="278"/>
      <c r="Q120" s="278"/>
      <c r="R120" s="278"/>
      <c r="S120" s="278"/>
      <c r="T120" s="263"/>
      <c r="U120" s="263"/>
      <c r="V120" s="263"/>
      <c r="W120" s="263"/>
      <c r="X120" s="303"/>
      <c r="Y120" s="87"/>
    </row>
    <row r="121" spans="3:25" ht="24" customHeight="1" x14ac:dyDescent="0.3">
      <c r="C121" s="86"/>
      <c r="D121" s="306"/>
      <c r="E121" s="269"/>
      <c r="F121" s="269"/>
      <c r="G121" s="269"/>
      <c r="H121" s="284"/>
      <c r="I121" s="285"/>
      <c r="J121" s="285"/>
      <c r="K121" s="285"/>
      <c r="L121" s="286"/>
      <c r="M121" s="263"/>
      <c r="N121" s="263"/>
      <c r="O121" s="278"/>
      <c r="P121" s="278"/>
      <c r="Q121" s="278"/>
      <c r="R121" s="278"/>
      <c r="S121" s="278"/>
      <c r="T121" s="263"/>
      <c r="U121" s="263"/>
      <c r="V121" s="263"/>
      <c r="W121" s="263"/>
      <c r="X121" s="303"/>
      <c r="Y121" s="87"/>
    </row>
    <row r="122" spans="3:25" ht="24" customHeight="1" x14ac:dyDescent="0.3">
      <c r="C122" s="86"/>
      <c r="D122" s="306"/>
      <c r="E122" s="269"/>
      <c r="F122" s="269"/>
      <c r="G122" s="269"/>
      <c r="H122" s="284"/>
      <c r="I122" s="285"/>
      <c r="J122" s="285"/>
      <c r="K122" s="285"/>
      <c r="L122" s="286"/>
      <c r="M122" s="263"/>
      <c r="N122" s="263"/>
      <c r="O122" s="278"/>
      <c r="P122" s="278"/>
      <c r="Q122" s="278"/>
      <c r="R122" s="278"/>
      <c r="S122" s="278"/>
      <c r="T122" s="263"/>
      <c r="U122" s="263"/>
      <c r="V122" s="263"/>
      <c r="W122" s="263"/>
      <c r="X122" s="303"/>
      <c r="Y122" s="87"/>
    </row>
    <row r="123" spans="3:25" ht="24" customHeight="1" x14ac:dyDescent="0.3">
      <c r="C123" s="86"/>
      <c r="D123" s="306"/>
      <c r="E123" s="269"/>
      <c r="F123" s="269"/>
      <c r="G123" s="269"/>
      <c r="H123" s="284"/>
      <c r="I123" s="285"/>
      <c r="J123" s="285"/>
      <c r="K123" s="285"/>
      <c r="L123" s="286"/>
      <c r="M123" s="263"/>
      <c r="N123" s="263"/>
      <c r="O123" s="278"/>
      <c r="P123" s="278"/>
      <c r="Q123" s="278"/>
      <c r="R123" s="278"/>
      <c r="S123" s="278"/>
      <c r="T123" s="263"/>
      <c r="U123" s="263"/>
      <c r="V123" s="263"/>
      <c r="W123" s="263"/>
      <c r="X123" s="303"/>
      <c r="Y123" s="87"/>
    </row>
    <row r="124" spans="3:25" ht="24" customHeight="1" x14ac:dyDescent="0.3">
      <c r="C124" s="86"/>
      <c r="D124" s="306"/>
      <c r="E124" s="269"/>
      <c r="F124" s="269"/>
      <c r="G124" s="269"/>
      <c r="H124" s="284"/>
      <c r="I124" s="285"/>
      <c r="J124" s="285"/>
      <c r="K124" s="285"/>
      <c r="L124" s="286"/>
      <c r="M124" s="263"/>
      <c r="N124" s="263"/>
      <c r="O124" s="278"/>
      <c r="P124" s="278"/>
      <c r="Q124" s="278"/>
      <c r="R124" s="278"/>
      <c r="S124" s="278"/>
      <c r="T124" s="263"/>
      <c r="U124" s="263"/>
      <c r="V124" s="263"/>
      <c r="W124" s="263"/>
      <c r="X124" s="303"/>
      <c r="Y124" s="87"/>
    </row>
    <row r="125" spans="3:25" ht="24" customHeight="1" thickBot="1" x14ac:dyDescent="0.35">
      <c r="C125" s="86"/>
      <c r="D125" s="307"/>
      <c r="E125" s="279"/>
      <c r="F125" s="279"/>
      <c r="G125" s="279"/>
      <c r="H125" s="287"/>
      <c r="I125" s="288"/>
      <c r="J125" s="288"/>
      <c r="K125" s="288"/>
      <c r="L125" s="289"/>
      <c r="M125" s="267"/>
      <c r="N125" s="267"/>
      <c r="O125" s="280"/>
      <c r="P125" s="280"/>
      <c r="Q125" s="280"/>
      <c r="R125" s="280"/>
      <c r="S125" s="280"/>
      <c r="T125" s="267"/>
      <c r="U125" s="267"/>
      <c r="V125" s="267"/>
      <c r="W125" s="267"/>
      <c r="X125" s="348"/>
      <c r="Y125" s="87"/>
    </row>
    <row r="126" spans="3:25" ht="24" customHeight="1" x14ac:dyDescent="0.3">
      <c r="C126" s="86"/>
      <c r="D126" s="304" t="s">
        <v>3</v>
      </c>
      <c r="E126" s="268"/>
      <c r="F126" s="268"/>
      <c r="G126" s="268"/>
      <c r="H126" s="290"/>
      <c r="I126" s="291"/>
      <c r="J126" s="291"/>
      <c r="K126" s="291"/>
      <c r="L126" s="292"/>
      <c r="M126" s="266"/>
      <c r="N126" s="266"/>
      <c r="O126" s="277"/>
      <c r="P126" s="277"/>
      <c r="Q126" s="277"/>
      <c r="R126" s="277"/>
      <c r="S126" s="277"/>
      <c r="T126" s="266"/>
      <c r="U126" s="266"/>
      <c r="V126" s="266"/>
      <c r="W126" s="266"/>
      <c r="X126" s="302"/>
      <c r="Y126" s="87"/>
    </row>
    <row r="127" spans="3:25" ht="24" customHeight="1" x14ac:dyDescent="0.3">
      <c r="C127" s="86"/>
      <c r="D127" s="330"/>
      <c r="E127" s="269"/>
      <c r="F127" s="269"/>
      <c r="G127" s="269"/>
      <c r="H127" s="284"/>
      <c r="I127" s="285"/>
      <c r="J127" s="285"/>
      <c r="K127" s="285"/>
      <c r="L127" s="286"/>
      <c r="M127" s="263"/>
      <c r="N127" s="263"/>
      <c r="O127" s="278"/>
      <c r="P127" s="278"/>
      <c r="Q127" s="278"/>
      <c r="R127" s="278"/>
      <c r="S127" s="278"/>
      <c r="T127" s="263"/>
      <c r="U127" s="263"/>
      <c r="V127" s="263"/>
      <c r="W127" s="263"/>
      <c r="X127" s="303"/>
      <c r="Y127" s="87"/>
    </row>
    <row r="128" spans="3:25" ht="24" customHeight="1" x14ac:dyDescent="0.3">
      <c r="C128" s="86"/>
      <c r="D128" s="330"/>
      <c r="E128" s="269"/>
      <c r="F128" s="269"/>
      <c r="G128" s="269"/>
      <c r="H128" s="284"/>
      <c r="I128" s="285"/>
      <c r="J128" s="285"/>
      <c r="K128" s="285"/>
      <c r="L128" s="286"/>
      <c r="M128" s="263"/>
      <c r="N128" s="263"/>
      <c r="O128" s="278"/>
      <c r="P128" s="278"/>
      <c r="Q128" s="278"/>
      <c r="R128" s="278"/>
      <c r="S128" s="278"/>
      <c r="T128" s="263"/>
      <c r="U128" s="263"/>
      <c r="V128" s="263"/>
      <c r="W128" s="263"/>
      <c r="X128" s="303"/>
      <c r="Y128" s="87"/>
    </row>
    <row r="129" spans="3:25" ht="24" customHeight="1" x14ac:dyDescent="0.3">
      <c r="C129" s="86"/>
      <c r="D129" s="330"/>
      <c r="E129" s="269"/>
      <c r="F129" s="269"/>
      <c r="G129" s="269"/>
      <c r="H129" s="284"/>
      <c r="I129" s="285"/>
      <c r="J129" s="285"/>
      <c r="K129" s="285"/>
      <c r="L129" s="286"/>
      <c r="M129" s="263"/>
      <c r="N129" s="263"/>
      <c r="O129" s="278"/>
      <c r="P129" s="278"/>
      <c r="Q129" s="278"/>
      <c r="R129" s="278"/>
      <c r="S129" s="278"/>
      <c r="T129" s="263"/>
      <c r="U129" s="263"/>
      <c r="V129" s="263"/>
      <c r="W129" s="263"/>
      <c r="X129" s="303"/>
      <c r="Y129" s="87"/>
    </row>
    <row r="130" spans="3:25" ht="24" customHeight="1" x14ac:dyDescent="0.3">
      <c r="C130" s="86"/>
      <c r="D130" s="330"/>
      <c r="E130" s="269"/>
      <c r="F130" s="269"/>
      <c r="G130" s="269"/>
      <c r="H130" s="284"/>
      <c r="I130" s="285"/>
      <c r="J130" s="285"/>
      <c r="K130" s="285"/>
      <c r="L130" s="286"/>
      <c r="M130" s="263"/>
      <c r="N130" s="263"/>
      <c r="O130" s="278"/>
      <c r="P130" s="278"/>
      <c r="Q130" s="278"/>
      <c r="R130" s="278"/>
      <c r="S130" s="278"/>
      <c r="T130" s="263"/>
      <c r="U130" s="263"/>
      <c r="V130" s="263"/>
      <c r="W130" s="263"/>
      <c r="X130" s="303"/>
      <c r="Y130" s="87"/>
    </row>
    <row r="131" spans="3:25" ht="24" customHeight="1" x14ac:dyDescent="0.3">
      <c r="C131" s="86"/>
      <c r="D131" s="330"/>
      <c r="E131" s="269"/>
      <c r="F131" s="269"/>
      <c r="G131" s="269"/>
      <c r="H131" s="284"/>
      <c r="I131" s="285"/>
      <c r="J131" s="285"/>
      <c r="K131" s="285"/>
      <c r="L131" s="286"/>
      <c r="M131" s="263"/>
      <c r="N131" s="263"/>
      <c r="O131" s="278"/>
      <c r="P131" s="278"/>
      <c r="Q131" s="278"/>
      <c r="R131" s="278"/>
      <c r="S131" s="278"/>
      <c r="T131" s="263"/>
      <c r="U131" s="263"/>
      <c r="V131" s="263"/>
      <c r="W131" s="263"/>
      <c r="X131" s="303"/>
      <c r="Y131" s="87"/>
    </row>
    <row r="132" spans="3:25" ht="24" customHeight="1" x14ac:dyDescent="0.3">
      <c r="C132" s="86"/>
      <c r="D132" s="330"/>
      <c r="E132" s="269"/>
      <c r="F132" s="269"/>
      <c r="G132" s="269"/>
      <c r="H132" s="284"/>
      <c r="I132" s="285"/>
      <c r="J132" s="285"/>
      <c r="K132" s="285"/>
      <c r="L132" s="286"/>
      <c r="M132" s="263"/>
      <c r="N132" s="263"/>
      <c r="O132" s="278"/>
      <c r="P132" s="278"/>
      <c r="Q132" s="278"/>
      <c r="R132" s="278"/>
      <c r="S132" s="278"/>
      <c r="T132" s="263"/>
      <c r="U132" s="263"/>
      <c r="V132" s="263"/>
      <c r="W132" s="263"/>
      <c r="X132" s="303"/>
      <c r="Y132" s="87"/>
    </row>
    <row r="133" spans="3:25" ht="24" customHeight="1" x14ac:dyDescent="0.3">
      <c r="C133" s="86"/>
      <c r="D133" s="330"/>
      <c r="E133" s="269"/>
      <c r="F133" s="269"/>
      <c r="G133" s="269"/>
      <c r="H133" s="284"/>
      <c r="I133" s="285"/>
      <c r="J133" s="285"/>
      <c r="K133" s="285"/>
      <c r="L133" s="286"/>
      <c r="M133" s="263"/>
      <c r="N133" s="263"/>
      <c r="O133" s="278"/>
      <c r="P133" s="278"/>
      <c r="Q133" s="278"/>
      <c r="R133" s="278"/>
      <c r="S133" s="278"/>
      <c r="T133" s="263"/>
      <c r="U133" s="263"/>
      <c r="V133" s="263"/>
      <c r="W133" s="263"/>
      <c r="X133" s="303"/>
      <c r="Y133" s="87"/>
    </row>
    <row r="134" spans="3:25" ht="24" customHeight="1" x14ac:dyDescent="0.3">
      <c r="C134" s="86"/>
      <c r="D134" s="305"/>
      <c r="E134" s="269"/>
      <c r="F134" s="269"/>
      <c r="G134" s="269"/>
      <c r="H134" s="284"/>
      <c r="I134" s="285"/>
      <c r="J134" s="285"/>
      <c r="K134" s="285"/>
      <c r="L134" s="286"/>
      <c r="M134" s="263"/>
      <c r="N134" s="263"/>
      <c r="O134" s="278"/>
      <c r="P134" s="278"/>
      <c r="Q134" s="278"/>
      <c r="R134" s="278"/>
      <c r="S134" s="278"/>
      <c r="T134" s="263"/>
      <c r="U134" s="263"/>
      <c r="V134" s="263"/>
      <c r="W134" s="263"/>
      <c r="X134" s="303"/>
      <c r="Y134" s="87"/>
    </row>
    <row r="135" spans="3:25" ht="24" customHeight="1" thickBot="1" x14ac:dyDescent="0.35">
      <c r="C135" s="86"/>
      <c r="D135" s="307"/>
      <c r="E135" s="269"/>
      <c r="F135" s="269"/>
      <c r="G135" s="269"/>
      <c r="H135" s="287"/>
      <c r="I135" s="288"/>
      <c r="J135" s="288"/>
      <c r="K135" s="288"/>
      <c r="L135" s="289"/>
      <c r="M135" s="267"/>
      <c r="N135" s="267"/>
      <c r="O135" s="280"/>
      <c r="P135" s="280"/>
      <c r="Q135" s="280"/>
      <c r="R135" s="280"/>
      <c r="S135" s="280"/>
      <c r="T135" s="267"/>
      <c r="U135" s="267"/>
      <c r="V135" s="267"/>
      <c r="W135" s="267"/>
      <c r="X135" s="348"/>
      <c r="Y135" s="87"/>
    </row>
    <row r="136" spans="3:25" ht="24" customHeight="1" x14ac:dyDescent="0.3">
      <c r="C136" s="86"/>
      <c r="D136" s="304" t="s">
        <v>4</v>
      </c>
      <c r="E136" s="268"/>
      <c r="F136" s="268"/>
      <c r="G136" s="268"/>
      <c r="H136" s="290"/>
      <c r="I136" s="291"/>
      <c r="J136" s="291"/>
      <c r="K136" s="291"/>
      <c r="L136" s="292"/>
      <c r="M136" s="266"/>
      <c r="N136" s="266"/>
      <c r="O136" s="277"/>
      <c r="P136" s="277"/>
      <c r="Q136" s="277"/>
      <c r="R136" s="277"/>
      <c r="S136" s="277"/>
      <c r="T136" s="266"/>
      <c r="U136" s="266"/>
      <c r="V136" s="266"/>
      <c r="W136" s="266"/>
      <c r="X136" s="302"/>
      <c r="Y136" s="87"/>
    </row>
    <row r="137" spans="3:25" ht="24" customHeight="1" x14ac:dyDescent="0.3">
      <c r="C137" s="86"/>
      <c r="D137" s="305"/>
      <c r="E137" s="269"/>
      <c r="F137" s="269"/>
      <c r="G137" s="269"/>
      <c r="H137" s="284"/>
      <c r="I137" s="285"/>
      <c r="J137" s="285"/>
      <c r="K137" s="285"/>
      <c r="L137" s="286"/>
      <c r="M137" s="263"/>
      <c r="N137" s="263"/>
      <c r="O137" s="278"/>
      <c r="P137" s="278"/>
      <c r="Q137" s="278"/>
      <c r="R137" s="278"/>
      <c r="S137" s="278"/>
      <c r="T137" s="263"/>
      <c r="U137" s="263"/>
      <c r="V137" s="263"/>
      <c r="W137" s="263"/>
      <c r="X137" s="303"/>
      <c r="Y137" s="87"/>
    </row>
    <row r="138" spans="3:25" ht="24" customHeight="1" x14ac:dyDescent="0.3">
      <c r="C138" s="86"/>
      <c r="D138" s="306"/>
      <c r="E138" s="269"/>
      <c r="F138" s="269"/>
      <c r="G138" s="269"/>
      <c r="H138" s="284"/>
      <c r="I138" s="285"/>
      <c r="J138" s="285"/>
      <c r="K138" s="285"/>
      <c r="L138" s="286"/>
      <c r="M138" s="263"/>
      <c r="N138" s="263"/>
      <c r="O138" s="278"/>
      <c r="P138" s="278"/>
      <c r="Q138" s="278"/>
      <c r="R138" s="278"/>
      <c r="S138" s="278"/>
      <c r="T138" s="263"/>
      <c r="U138" s="263"/>
      <c r="V138" s="263"/>
      <c r="W138" s="263"/>
      <c r="X138" s="303"/>
      <c r="Y138" s="87"/>
    </row>
    <row r="139" spans="3:25" ht="24" customHeight="1" x14ac:dyDescent="0.3">
      <c r="C139" s="86"/>
      <c r="D139" s="306"/>
      <c r="E139" s="269"/>
      <c r="F139" s="269"/>
      <c r="G139" s="269"/>
      <c r="H139" s="284"/>
      <c r="I139" s="285"/>
      <c r="J139" s="285"/>
      <c r="K139" s="285"/>
      <c r="L139" s="286"/>
      <c r="M139" s="263"/>
      <c r="N139" s="263"/>
      <c r="O139" s="278"/>
      <c r="P139" s="278"/>
      <c r="Q139" s="278"/>
      <c r="R139" s="278"/>
      <c r="S139" s="278"/>
      <c r="T139" s="263"/>
      <c r="U139" s="263"/>
      <c r="V139" s="263"/>
      <c r="W139" s="263"/>
      <c r="X139" s="303"/>
      <c r="Y139" s="87"/>
    </row>
    <row r="140" spans="3:25" ht="24" customHeight="1" x14ac:dyDescent="0.3">
      <c r="C140" s="86"/>
      <c r="D140" s="306"/>
      <c r="E140" s="269"/>
      <c r="F140" s="269"/>
      <c r="G140" s="269"/>
      <c r="H140" s="284"/>
      <c r="I140" s="285"/>
      <c r="J140" s="285"/>
      <c r="K140" s="285"/>
      <c r="L140" s="286"/>
      <c r="M140" s="263"/>
      <c r="N140" s="263"/>
      <c r="O140" s="278"/>
      <c r="P140" s="278"/>
      <c r="Q140" s="278"/>
      <c r="R140" s="278"/>
      <c r="S140" s="278"/>
      <c r="T140" s="263"/>
      <c r="U140" s="263"/>
      <c r="V140" s="263"/>
      <c r="W140" s="263"/>
      <c r="X140" s="303"/>
      <c r="Y140" s="87"/>
    </row>
    <row r="141" spans="3:25" ht="24" customHeight="1" x14ac:dyDescent="0.3">
      <c r="C141" s="86"/>
      <c r="D141" s="306"/>
      <c r="E141" s="269"/>
      <c r="F141" s="269"/>
      <c r="G141" s="269"/>
      <c r="H141" s="284"/>
      <c r="I141" s="285"/>
      <c r="J141" s="285"/>
      <c r="K141" s="285"/>
      <c r="L141" s="286"/>
      <c r="M141" s="263"/>
      <c r="N141" s="263"/>
      <c r="O141" s="278"/>
      <c r="P141" s="278"/>
      <c r="Q141" s="278"/>
      <c r="R141" s="278"/>
      <c r="S141" s="278"/>
      <c r="T141" s="263"/>
      <c r="U141" s="263"/>
      <c r="V141" s="263"/>
      <c r="W141" s="263"/>
      <c r="X141" s="303"/>
      <c r="Y141" s="87"/>
    </row>
    <row r="142" spans="3:25" ht="24" customHeight="1" x14ac:dyDescent="0.3">
      <c r="C142" s="86"/>
      <c r="D142" s="306"/>
      <c r="E142" s="269"/>
      <c r="F142" s="269"/>
      <c r="G142" s="269"/>
      <c r="H142" s="284"/>
      <c r="I142" s="285"/>
      <c r="J142" s="285"/>
      <c r="K142" s="285"/>
      <c r="L142" s="286"/>
      <c r="M142" s="263"/>
      <c r="N142" s="263"/>
      <c r="O142" s="278"/>
      <c r="P142" s="278"/>
      <c r="Q142" s="278"/>
      <c r="R142" s="278"/>
      <c r="S142" s="278"/>
      <c r="T142" s="263"/>
      <c r="U142" s="263"/>
      <c r="V142" s="263"/>
      <c r="W142" s="263"/>
      <c r="X142" s="303"/>
      <c r="Y142" s="87"/>
    </row>
    <row r="143" spans="3:25" ht="24" customHeight="1" x14ac:dyDescent="0.3">
      <c r="C143" s="86"/>
      <c r="D143" s="306"/>
      <c r="E143" s="269"/>
      <c r="F143" s="269"/>
      <c r="G143" s="269"/>
      <c r="H143" s="284"/>
      <c r="I143" s="285"/>
      <c r="J143" s="285"/>
      <c r="K143" s="285"/>
      <c r="L143" s="286"/>
      <c r="M143" s="263"/>
      <c r="N143" s="263"/>
      <c r="O143" s="278"/>
      <c r="P143" s="278"/>
      <c r="Q143" s="278"/>
      <c r="R143" s="278"/>
      <c r="S143" s="278"/>
      <c r="T143" s="263"/>
      <c r="U143" s="263"/>
      <c r="V143" s="263"/>
      <c r="W143" s="263"/>
      <c r="X143" s="303"/>
      <c r="Y143" s="87"/>
    </row>
    <row r="144" spans="3:25" ht="24" customHeight="1" x14ac:dyDescent="0.3">
      <c r="C144" s="86"/>
      <c r="D144" s="306"/>
      <c r="E144" s="269"/>
      <c r="F144" s="269"/>
      <c r="G144" s="269"/>
      <c r="H144" s="284"/>
      <c r="I144" s="285"/>
      <c r="J144" s="285"/>
      <c r="K144" s="285"/>
      <c r="L144" s="286"/>
      <c r="M144" s="263"/>
      <c r="N144" s="263"/>
      <c r="O144" s="278"/>
      <c r="P144" s="278"/>
      <c r="Q144" s="278"/>
      <c r="R144" s="278"/>
      <c r="S144" s="278"/>
      <c r="T144" s="263"/>
      <c r="U144" s="263"/>
      <c r="V144" s="263"/>
      <c r="W144" s="263"/>
      <c r="X144" s="303"/>
      <c r="Y144" s="87"/>
    </row>
    <row r="145" spans="3:25" ht="24" customHeight="1" thickBot="1" x14ac:dyDescent="0.35">
      <c r="C145" s="86"/>
      <c r="D145" s="307"/>
      <c r="E145" s="269"/>
      <c r="F145" s="269"/>
      <c r="G145" s="269"/>
      <c r="H145" s="287"/>
      <c r="I145" s="288"/>
      <c r="J145" s="288"/>
      <c r="K145" s="288"/>
      <c r="L145" s="289"/>
      <c r="M145" s="267"/>
      <c r="N145" s="267"/>
      <c r="O145" s="280"/>
      <c r="P145" s="280"/>
      <c r="Q145" s="280"/>
      <c r="R145" s="280"/>
      <c r="S145" s="280"/>
      <c r="T145" s="267"/>
      <c r="U145" s="267"/>
      <c r="V145" s="267"/>
      <c r="W145" s="267"/>
      <c r="X145" s="348"/>
      <c r="Y145" s="87"/>
    </row>
    <row r="146" spans="3:25" ht="24" customHeight="1" x14ac:dyDescent="0.3">
      <c r="C146" s="86"/>
      <c r="D146" s="326" t="s">
        <v>124</v>
      </c>
      <c r="E146" s="268"/>
      <c r="F146" s="268"/>
      <c r="G146" s="268"/>
      <c r="H146" s="290"/>
      <c r="I146" s="291"/>
      <c r="J146" s="291"/>
      <c r="K146" s="291"/>
      <c r="L146" s="292"/>
      <c r="M146" s="266"/>
      <c r="N146" s="266"/>
      <c r="O146" s="277"/>
      <c r="P146" s="277"/>
      <c r="Q146" s="277"/>
      <c r="R146" s="277"/>
      <c r="S146" s="277"/>
      <c r="T146" s="266"/>
      <c r="U146" s="266"/>
      <c r="V146" s="266"/>
      <c r="W146" s="266"/>
      <c r="X146" s="302"/>
      <c r="Y146" s="87"/>
    </row>
    <row r="147" spans="3:25" ht="24" customHeight="1" x14ac:dyDescent="0.3">
      <c r="C147" s="86"/>
      <c r="D147" s="327"/>
      <c r="E147" s="269"/>
      <c r="F147" s="269"/>
      <c r="G147" s="269"/>
      <c r="H147" s="284"/>
      <c r="I147" s="285"/>
      <c r="J147" s="285"/>
      <c r="K147" s="285"/>
      <c r="L147" s="286"/>
      <c r="M147" s="263"/>
      <c r="N147" s="263"/>
      <c r="O147" s="278"/>
      <c r="P147" s="278"/>
      <c r="Q147" s="278"/>
      <c r="R147" s="278"/>
      <c r="S147" s="278"/>
      <c r="T147" s="263"/>
      <c r="U147" s="263"/>
      <c r="V147" s="263"/>
      <c r="W147" s="263"/>
      <c r="X147" s="303"/>
      <c r="Y147" s="87"/>
    </row>
    <row r="148" spans="3:25" ht="24" customHeight="1" x14ac:dyDescent="0.3">
      <c r="C148" s="86"/>
      <c r="D148" s="327"/>
      <c r="E148" s="269"/>
      <c r="F148" s="269"/>
      <c r="G148" s="269"/>
      <c r="H148" s="284"/>
      <c r="I148" s="285"/>
      <c r="J148" s="285"/>
      <c r="K148" s="285"/>
      <c r="L148" s="286"/>
      <c r="M148" s="263"/>
      <c r="N148" s="263"/>
      <c r="O148" s="278"/>
      <c r="P148" s="278"/>
      <c r="Q148" s="278"/>
      <c r="R148" s="278"/>
      <c r="S148" s="278"/>
      <c r="T148" s="263"/>
      <c r="U148" s="263"/>
      <c r="V148" s="263"/>
      <c r="W148" s="263"/>
      <c r="X148" s="303"/>
      <c r="Y148" s="87"/>
    </row>
    <row r="149" spans="3:25" ht="24" customHeight="1" x14ac:dyDescent="0.3">
      <c r="C149" s="86"/>
      <c r="D149" s="328"/>
      <c r="E149" s="269"/>
      <c r="F149" s="269"/>
      <c r="G149" s="269"/>
      <c r="H149" s="284"/>
      <c r="I149" s="285"/>
      <c r="J149" s="285"/>
      <c r="K149" s="285"/>
      <c r="L149" s="286"/>
      <c r="M149" s="263"/>
      <c r="N149" s="263"/>
      <c r="O149" s="278"/>
      <c r="P149" s="278"/>
      <c r="Q149" s="278"/>
      <c r="R149" s="278"/>
      <c r="S149" s="278"/>
      <c r="T149" s="263"/>
      <c r="U149" s="263"/>
      <c r="V149" s="263"/>
      <c r="W149" s="263"/>
      <c r="X149" s="303"/>
      <c r="Y149" s="87"/>
    </row>
    <row r="150" spans="3:25" ht="21.6" customHeight="1" thickBot="1" x14ac:dyDescent="0.35">
      <c r="C150" s="86"/>
      <c r="D150" s="329"/>
      <c r="E150" s="279"/>
      <c r="F150" s="279"/>
      <c r="G150" s="279"/>
      <c r="H150" s="287"/>
      <c r="I150" s="288"/>
      <c r="J150" s="288"/>
      <c r="K150" s="288"/>
      <c r="L150" s="289"/>
      <c r="M150" s="267"/>
      <c r="N150" s="267"/>
      <c r="O150" s="280"/>
      <c r="P150" s="280"/>
      <c r="Q150" s="280"/>
      <c r="R150" s="280"/>
      <c r="S150" s="280"/>
      <c r="T150" s="267"/>
      <c r="U150" s="267"/>
      <c r="V150" s="267"/>
      <c r="W150" s="267"/>
      <c r="X150" s="348"/>
      <c r="Y150" s="87"/>
    </row>
    <row r="151" spans="3:25" ht="21.6" customHeight="1" x14ac:dyDescent="0.3">
      <c r="C151" s="86"/>
      <c r="D151" s="326" t="s">
        <v>125</v>
      </c>
      <c r="E151" s="270"/>
      <c r="F151" s="271"/>
      <c r="G151" s="272"/>
      <c r="H151" s="290"/>
      <c r="I151" s="291"/>
      <c r="J151" s="291"/>
      <c r="K151" s="291"/>
      <c r="L151" s="292"/>
      <c r="M151" s="273"/>
      <c r="N151" s="274"/>
      <c r="O151" s="281"/>
      <c r="P151" s="282"/>
      <c r="Q151" s="282"/>
      <c r="R151" s="282"/>
      <c r="S151" s="283"/>
      <c r="T151" s="273"/>
      <c r="U151" s="349"/>
      <c r="V151" s="349"/>
      <c r="W151" s="349"/>
      <c r="X151" s="350"/>
      <c r="Y151" s="87"/>
    </row>
    <row r="152" spans="3:25" ht="21.6" customHeight="1" x14ac:dyDescent="0.3">
      <c r="C152" s="86"/>
      <c r="D152" s="327"/>
      <c r="E152" s="269"/>
      <c r="F152" s="269"/>
      <c r="G152" s="269"/>
      <c r="H152" s="284"/>
      <c r="I152" s="285"/>
      <c r="J152" s="285"/>
      <c r="K152" s="285"/>
      <c r="L152" s="286"/>
      <c r="M152" s="263"/>
      <c r="N152" s="263"/>
      <c r="O152" s="278"/>
      <c r="P152" s="278"/>
      <c r="Q152" s="278"/>
      <c r="R152" s="278"/>
      <c r="S152" s="278"/>
      <c r="T152" s="263"/>
      <c r="U152" s="263"/>
      <c r="V152" s="263"/>
      <c r="W152" s="263"/>
      <c r="X152" s="303"/>
      <c r="Y152" s="87"/>
    </row>
    <row r="153" spans="3:25" ht="21.6" customHeight="1" x14ac:dyDescent="0.3">
      <c r="C153" s="86"/>
      <c r="D153" s="327"/>
      <c r="E153" s="269"/>
      <c r="F153" s="269"/>
      <c r="G153" s="269"/>
      <c r="H153" s="284"/>
      <c r="I153" s="285"/>
      <c r="J153" s="285"/>
      <c r="K153" s="285"/>
      <c r="L153" s="286"/>
      <c r="M153" s="263"/>
      <c r="N153" s="263"/>
      <c r="O153" s="278"/>
      <c r="P153" s="278"/>
      <c r="Q153" s="278"/>
      <c r="R153" s="278"/>
      <c r="S153" s="278"/>
      <c r="T153" s="263"/>
      <c r="U153" s="263"/>
      <c r="V153" s="263"/>
      <c r="W153" s="263"/>
      <c r="X153" s="303"/>
      <c r="Y153" s="87"/>
    </row>
    <row r="154" spans="3:25" ht="21.6" customHeight="1" x14ac:dyDescent="0.3">
      <c r="C154" s="86"/>
      <c r="D154" s="328"/>
      <c r="E154" s="269"/>
      <c r="F154" s="269"/>
      <c r="G154" s="269"/>
      <c r="H154" s="284"/>
      <c r="I154" s="285"/>
      <c r="J154" s="285"/>
      <c r="K154" s="285"/>
      <c r="L154" s="286"/>
      <c r="M154" s="263"/>
      <c r="N154" s="263"/>
      <c r="O154" s="278"/>
      <c r="P154" s="278"/>
      <c r="Q154" s="278"/>
      <c r="R154" s="278"/>
      <c r="S154" s="278"/>
      <c r="T154" s="263"/>
      <c r="U154" s="263"/>
      <c r="V154" s="263"/>
      <c r="W154" s="263"/>
      <c r="X154" s="303"/>
      <c r="Y154" s="87"/>
    </row>
    <row r="155" spans="3:25" ht="21.6" customHeight="1" thickBot="1" x14ac:dyDescent="0.35">
      <c r="C155" s="86"/>
      <c r="D155" s="329"/>
      <c r="E155" s="279"/>
      <c r="F155" s="279"/>
      <c r="G155" s="279"/>
      <c r="H155" s="287"/>
      <c r="I155" s="288"/>
      <c r="J155" s="288"/>
      <c r="K155" s="288"/>
      <c r="L155" s="289"/>
      <c r="M155" s="267"/>
      <c r="N155" s="267"/>
      <c r="O155" s="280"/>
      <c r="P155" s="280"/>
      <c r="Q155" s="280"/>
      <c r="R155" s="280"/>
      <c r="S155" s="280"/>
      <c r="T155" s="267"/>
      <c r="U155" s="267"/>
      <c r="V155" s="267"/>
      <c r="W155" s="267"/>
      <c r="X155" s="348"/>
      <c r="Y155" s="87"/>
    </row>
    <row r="156" spans="3:25" ht="21" customHeight="1" thickBot="1" x14ac:dyDescent="0.35">
      <c r="C156" s="91"/>
      <c r="D156" s="90"/>
      <c r="E156" s="90"/>
      <c r="F156" s="90"/>
      <c r="G156" s="90"/>
      <c r="H156" s="90"/>
      <c r="I156" s="90"/>
      <c r="J156" s="90"/>
      <c r="K156" s="90"/>
      <c r="L156" s="90"/>
      <c r="M156" s="90"/>
      <c r="N156" s="90"/>
      <c r="O156" s="90"/>
      <c r="P156" s="90"/>
      <c r="Q156" s="90"/>
      <c r="R156" s="90"/>
      <c r="S156" s="90"/>
      <c r="T156" s="90"/>
      <c r="U156" s="90"/>
      <c r="V156" s="90"/>
      <c r="W156" s="90"/>
      <c r="X156" s="90"/>
      <c r="Y156" s="92"/>
    </row>
    <row r="157" spans="3:25" x14ac:dyDescent="0.3">
      <c r="C157" s="82"/>
      <c r="D157" s="81"/>
      <c r="E157" s="81"/>
      <c r="F157" s="81"/>
      <c r="G157" s="81"/>
      <c r="H157" s="81"/>
      <c r="I157" s="81"/>
      <c r="J157" s="81"/>
      <c r="K157" s="81"/>
      <c r="L157" s="81"/>
      <c r="M157" s="81"/>
      <c r="N157" s="81"/>
      <c r="O157" s="81"/>
      <c r="P157" s="81"/>
      <c r="Q157" s="81"/>
      <c r="R157" s="81"/>
      <c r="S157" s="81"/>
      <c r="T157" s="81"/>
      <c r="U157" s="81"/>
      <c r="V157" s="81"/>
      <c r="W157" s="81"/>
      <c r="X157" s="81"/>
      <c r="Y157" s="84"/>
    </row>
    <row r="158" spans="3:25" ht="15.6" x14ac:dyDescent="0.3">
      <c r="C158" s="86"/>
      <c r="D158" s="95" t="s">
        <v>126</v>
      </c>
      <c r="Y158" s="87"/>
    </row>
    <row r="159" spans="3:25" x14ac:dyDescent="0.3">
      <c r="C159" s="86"/>
      <c r="E159" s="66" t="s">
        <v>10</v>
      </c>
      <c r="Y159" s="87"/>
    </row>
    <row r="160" spans="3:25" x14ac:dyDescent="0.3">
      <c r="C160" s="86"/>
      <c r="E160" s="96" t="s">
        <v>12</v>
      </c>
      <c r="G160" s="275" t="str">
        <f>IF(ISBLANK(G11),"",G11)</f>
        <v/>
      </c>
      <c r="H160" s="275"/>
      <c r="I160" s="96"/>
      <c r="J160" s="96"/>
      <c r="K160" s="96"/>
      <c r="L160" s="96"/>
      <c r="Y160" s="87"/>
    </row>
    <row r="161" spans="3:25" x14ac:dyDescent="0.3">
      <c r="C161" s="86"/>
      <c r="D161" s="97"/>
      <c r="E161" s="96" t="s">
        <v>127</v>
      </c>
      <c r="F161" s="97"/>
      <c r="G161" s="275"/>
      <c r="H161" s="275"/>
      <c r="I161" s="96"/>
      <c r="J161" s="96"/>
      <c r="K161" s="96"/>
      <c r="L161" s="96"/>
      <c r="M161" s="97"/>
      <c r="N161" s="97"/>
      <c r="O161" s="97"/>
      <c r="P161" s="97"/>
      <c r="Q161" s="97"/>
      <c r="R161" s="97"/>
      <c r="S161" s="97"/>
      <c r="T161" s="97"/>
      <c r="U161" s="97"/>
      <c r="V161" s="97"/>
      <c r="W161" s="97"/>
      <c r="X161" s="97"/>
      <c r="Y161" s="87"/>
    </row>
    <row r="162" spans="3:25" x14ac:dyDescent="0.3">
      <c r="C162" s="86"/>
      <c r="D162" s="97"/>
      <c r="E162" s="96" t="s">
        <v>14</v>
      </c>
      <c r="F162" s="97"/>
      <c r="G162" s="276"/>
      <c r="H162" s="276"/>
      <c r="I162" s="96"/>
      <c r="J162" s="96"/>
      <c r="K162" s="96"/>
      <c r="L162" s="96"/>
      <c r="M162" s="97"/>
      <c r="N162" s="97"/>
      <c r="O162" s="97"/>
      <c r="P162" s="97"/>
      <c r="Q162" s="97"/>
      <c r="R162" s="97"/>
      <c r="S162" s="97"/>
      <c r="T162" s="97"/>
      <c r="U162" s="97"/>
      <c r="V162" s="97"/>
      <c r="W162" s="97"/>
      <c r="X162" s="97"/>
      <c r="Y162" s="87"/>
    </row>
    <row r="163" spans="3:25" x14ac:dyDescent="0.3">
      <c r="C163" s="86"/>
      <c r="E163" s="66" t="s">
        <v>11</v>
      </c>
      <c r="Y163" s="87"/>
    </row>
    <row r="164" spans="3:25" x14ac:dyDescent="0.3">
      <c r="C164" s="86"/>
      <c r="D164" s="97"/>
      <c r="E164" s="96" t="s">
        <v>12</v>
      </c>
      <c r="F164" s="97"/>
      <c r="G164" s="262" t="str">
        <f>IF(ISBLANK(L11),"",L11)</f>
        <v/>
      </c>
      <c r="H164" s="262"/>
      <c r="I164" s="98"/>
      <c r="J164" s="98"/>
      <c r="K164" s="98"/>
      <c r="L164" s="98"/>
      <c r="M164" s="97"/>
      <c r="N164" s="97"/>
      <c r="O164" s="97"/>
      <c r="P164" s="97"/>
      <c r="Q164" s="97"/>
      <c r="R164" s="97"/>
      <c r="S164" s="97"/>
      <c r="T164" s="97"/>
      <c r="U164" s="97"/>
      <c r="V164" s="97"/>
      <c r="W164" s="97"/>
      <c r="X164" s="97"/>
      <c r="Y164" s="87"/>
    </row>
    <row r="165" spans="3:25" x14ac:dyDescent="0.3">
      <c r="C165" s="86"/>
      <c r="D165" s="97"/>
      <c r="E165" s="96" t="s">
        <v>127</v>
      </c>
      <c r="F165" s="97"/>
      <c r="G165" s="262"/>
      <c r="H165" s="262"/>
      <c r="I165" s="98"/>
      <c r="J165" s="98"/>
      <c r="K165" s="98"/>
      <c r="L165" s="98"/>
      <c r="M165" s="97"/>
      <c r="N165" s="97"/>
      <c r="O165" s="97"/>
      <c r="P165" s="97"/>
      <c r="Q165" s="97"/>
      <c r="R165" s="97"/>
      <c r="S165" s="97"/>
      <c r="T165" s="97"/>
      <c r="U165" s="97"/>
      <c r="V165" s="97"/>
      <c r="W165" s="97"/>
      <c r="X165" s="97"/>
      <c r="Y165" s="87"/>
    </row>
    <row r="166" spans="3:25" ht="15.6" x14ac:dyDescent="0.3">
      <c r="C166" s="86"/>
      <c r="D166" s="97"/>
      <c r="E166" s="96" t="s">
        <v>14</v>
      </c>
      <c r="F166" s="97"/>
      <c r="G166" s="261"/>
      <c r="H166" s="261"/>
      <c r="I166" s="98"/>
      <c r="J166" s="98"/>
      <c r="K166" s="98"/>
      <c r="L166" s="124" t="s">
        <v>128</v>
      </c>
      <c r="M166" s="97"/>
      <c r="N166" s="126"/>
      <c r="O166" s="97"/>
      <c r="P166" s="97"/>
      <c r="Q166" s="97"/>
      <c r="R166" s="97"/>
      <c r="S166" s="97"/>
      <c r="T166" s="97"/>
      <c r="U166" s="97"/>
      <c r="V166" s="97"/>
      <c r="W166" s="97"/>
      <c r="X166" s="97"/>
      <c r="Y166" s="87"/>
    </row>
    <row r="167" spans="3:25" ht="15" thickBot="1" x14ac:dyDescent="0.35">
      <c r="C167" s="91"/>
      <c r="D167" s="90"/>
      <c r="E167" s="90"/>
      <c r="F167" s="90"/>
      <c r="G167" s="90"/>
      <c r="H167" s="90"/>
      <c r="I167" s="90"/>
      <c r="J167" s="90"/>
      <c r="K167" s="90"/>
      <c r="L167" s="90"/>
      <c r="M167" s="90"/>
      <c r="N167" s="90"/>
      <c r="O167" s="90"/>
      <c r="P167" s="90"/>
      <c r="Q167" s="90"/>
      <c r="R167" s="90"/>
      <c r="S167" s="90"/>
      <c r="T167" s="90"/>
      <c r="U167" s="90"/>
      <c r="V167" s="90"/>
      <c r="W167" s="90"/>
      <c r="X167" s="90"/>
      <c r="Y167" s="92"/>
    </row>
  </sheetData>
  <sheetProtection algorithmName="SHA-512" hashValue="reyKzBCVOcVFUdnhQUWx4PkXxlLanywAmvC7LQ7+AUZOnhl8hUwxhDD1sJrna+5jNwAvgsx2AuM0QgNiSAGfxQ==" saltValue="qm+Zv2YysqG5xnyy2hJvUg==" spinCount="100000" sheet="1" objects="1" scenarios="1"/>
  <autoFilter ref="D17:X92" xr:uid="{00000000-0009-0000-0000-000000000000}">
    <filterColumn colId="3" showButton="0"/>
    <filterColumn colId="4" showButton="0"/>
    <filterColumn colId="5" showButton="0"/>
  </autoFilter>
  <mergeCells count="413">
    <mergeCell ref="R14:V14"/>
    <mergeCell ref="G63:J63"/>
    <mergeCell ref="G64:J64"/>
    <mergeCell ref="G65:J65"/>
    <mergeCell ref="G66:J66"/>
    <mergeCell ref="G32:J32"/>
    <mergeCell ref="G33:J33"/>
    <mergeCell ref="G34:J34"/>
    <mergeCell ref="G35:J35"/>
    <mergeCell ref="G36:J36"/>
    <mergeCell ref="G37:J37"/>
    <mergeCell ref="G38:J38"/>
    <mergeCell ref="G39:J39"/>
    <mergeCell ref="G40:J40"/>
    <mergeCell ref="G41:J41"/>
    <mergeCell ref="G42:J42"/>
    <mergeCell ref="G43:J43"/>
    <mergeCell ref="G44:J44"/>
    <mergeCell ref="G45:J45"/>
    <mergeCell ref="G46:J46"/>
    <mergeCell ref="G18:J18"/>
    <mergeCell ref="G19:J19"/>
    <mergeCell ref="G56:J56"/>
    <mergeCell ref="G57:J57"/>
    <mergeCell ref="G58:J58"/>
    <mergeCell ref="G59:J59"/>
    <mergeCell ref="G60:J60"/>
    <mergeCell ref="G61:J61"/>
    <mergeCell ref="G62:J62"/>
    <mergeCell ref="G29:J29"/>
    <mergeCell ref="G30:J30"/>
    <mergeCell ref="G31:J31"/>
    <mergeCell ref="G47:J47"/>
    <mergeCell ref="G48:J48"/>
    <mergeCell ref="G49:J49"/>
    <mergeCell ref="G50:J50"/>
    <mergeCell ref="G51:J51"/>
    <mergeCell ref="G52:J52"/>
    <mergeCell ref="G53:J53"/>
    <mergeCell ref="G54:J54"/>
    <mergeCell ref="G55:J55"/>
    <mergeCell ref="G20:J20"/>
    <mergeCell ref="G21:J21"/>
    <mergeCell ref="G22:J22"/>
    <mergeCell ref="G11:H11"/>
    <mergeCell ref="G23:J23"/>
    <mergeCell ref="G15:H15"/>
    <mergeCell ref="G24:J24"/>
    <mergeCell ref="G25:J25"/>
    <mergeCell ref="G26:J26"/>
    <mergeCell ref="G17:J17"/>
    <mergeCell ref="G12:H12"/>
    <mergeCell ref="G13:H13"/>
    <mergeCell ref="H140:L140"/>
    <mergeCell ref="H141:L141"/>
    <mergeCell ref="G83:J83"/>
    <mergeCell ref="G84:J84"/>
    <mergeCell ref="G85:J85"/>
    <mergeCell ref="G86:J86"/>
    <mergeCell ref="G87:J87"/>
    <mergeCell ref="G69:J69"/>
    <mergeCell ref="H145:L145"/>
    <mergeCell ref="H95:L95"/>
    <mergeCell ref="H96:L96"/>
    <mergeCell ref="H97:L97"/>
    <mergeCell ref="H98:L98"/>
    <mergeCell ref="H99:L99"/>
    <mergeCell ref="H100:L100"/>
    <mergeCell ref="H101:L101"/>
    <mergeCell ref="H102:L102"/>
    <mergeCell ref="H103:L103"/>
    <mergeCell ref="H144:L144"/>
    <mergeCell ref="E139:G139"/>
    <mergeCell ref="E103:G103"/>
    <mergeCell ref="E98:G98"/>
    <mergeCell ref="H116:L116"/>
    <mergeCell ref="H117:L117"/>
    <mergeCell ref="G27:J27"/>
    <mergeCell ref="G28:J28"/>
    <mergeCell ref="H109:L109"/>
    <mergeCell ref="H110:L110"/>
    <mergeCell ref="H111:L111"/>
    <mergeCell ref="H112:L112"/>
    <mergeCell ref="H113:L113"/>
    <mergeCell ref="H114:L114"/>
    <mergeCell ref="H115:L115"/>
    <mergeCell ref="G82:J82"/>
    <mergeCell ref="G81:J81"/>
    <mergeCell ref="G70:J70"/>
    <mergeCell ref="G78:J78"/>
    <mergeCell ref="G77:J77"/>
    <mergeCell ref="G80:J80"/>
    <mergeCell ref="G79:J79"/>
    <mergeCell ref="G75:J75"/>
    <mergeCell ref="G71:J71"/>
    <mergeCell ref="G72:J72"/>
    <mergeCell ref="G73:J73"/>
    <mergeCell ref="G74:J74"/>
    <mergeCell ref="G76:J76"/>
    <mergeCell ref="G67:J67"/>
    <mergeCell ref="G68:J68"/>
    <mergeCell ref="H139:L139"/>
    <mergeCell ref="T153:X153"/>
    <mergeCell ref="T147:X147"/>
    <mergeCell ref="E148:G148"/>
    <mergeCell ref="M148:N148"/>
    <mergeCell ref="O148:S148"/>
    <mergeCell ref="T148:X148"/>
    <mergeCell ref="E152:G152"/>
    <mergeCell ref="M152:N152"/>
    <mergeCell ref="O152:S152"/>
    <mergeCell ref="T152:X152"/>
    <mergeCell ref="H151:L151"/>
    <mergeCell ref="H152:L152"/>
    <mergeCell ref="H153:L153"/>
    <mergeCell ref="T151:X151"/>
    <mergeCell ref="M149:N149"/>
    <mergeCell ref="H147:L147"/>
    <mergeCell ref="H148:L148"/>
    <mergeCell ref="H149:L149"/>
    <mergeCell ref="H150:L150"/>
    <mergeCell ref="M142:N142"/>
    <mergeCell ref="O142:S142"/>
    <mergeCell ref="T142:X142"/>
    <mergeCell ref="E143:G143"/>
    <mergeCell ref="M143:N143"/>
    <mergeCell ref="O143:S143"/>
    <mergeCell ref="T143:X143"/>
    <mergeCell ref="H142:L142"/>
    <mergeCell ref="H143:L143"/>
    <mergeCell ref="E142:G142"/>
    <mergeCell ref="M132:N132"/>
    <mergeCell ref="O132:S132"/>
    <mergeCell ref="T132:X132"/>
    <mergeCell ref="E133:G133"/>
    <mergeCell ref="M133:N133"/>
    <mergeCell ref="O133:S133"/>
    <mergeCell ref="T133:X133"/>
    <mergeCell ref="E138:G138"/>
    <mergeCell ref="M138:N138"/>
    <mergeCell ref="O138:S138"/>
    <mergeCell ref="T138:X138"/>
    <mergeCell ref="H132:L132"/>
    <mergeCell ref="H133:L133"/>
    <mergeCell ref="H134:L134"/>
    <mergeCell ref="H135:L135"/>
    <mergeCell ref="H136:L136"/>
    <mergeCell ref="H137:L137"/>
    <mergeCell ref="H138:L138"/>
    <mergeCell ref="O136:S136"/>
    <mergeCell ref="T136:X136"/>
    <mergeCell ref="O137:S137"/>
    <mergeCell ref="T137:X137"/>
    <mergeCell ref="E132:G132"/>
    <mergeCell ref="O134:S134"/>
    <mergeCell ref="M129:N129"/>
    <mergeCell ref="O129:S129"/>
    <mergeCell ref="T129:X129"/>
    <mergeCell ref="E130:G130"/>
    <mergeCell ref="M130:N130"/>
    <mergeCell ref="O130:S130"/>
    <mergeCell ref="T130:X130"/>
    <mergeCell ref="E131:G131"/>
    <mergeCell ref="M131:N131"/>
    <mergeCell ref="O131:S131"/>
    <mergeCell ref="T131:X131"/>
    <mergeCell ref="H129:L129"/>
    <mergeCell ref="H130:L130"/>
    <mergeCell ref="H131:L131"/>
    <mergeCell ref="E129:G129"/>
    <mergeCell ref="M124:N124"/>
    <mergeCell ref="O124:S124"/>
    <mergeCell ref="T124:X124"/>
    <mergeCell ref="E127:G127"/>
    <mergeCell ref="M127:N127"/>
    <mergeCell ref="O127:S127"/>
    <mergeCell ref="T127:X127"/>
    <mergeCell ref="E128:G128"/>
    <mergeCell ref="M128:N128"/>
    <mergeCell ref="O128:S128"/>
    <mergeCell ref="T128:X128"/>
    <mergeCell ref="H124:L124"/>
    <mergeCell ref="H125:L125"/>
    <mergeCell ref="H126:L126"/>
    <mergeCell ref="H127:L127"/>
    <mergeCell ref="H128:L128"/>
    <mergeCell ref="E124:G124"/>
    <mergeCell ref="M121:N121"/>
    <mergeCell ref="O121:S121"/>
    <mergeCell ref="T121:X121"/>
    <mergeCell ref="E122:G122"/>
    <mergeCell ref="M122:N122"/>
    <mergeCell ref="O122:S122"/>
    <mergeCell ref="T122:X122"/>
    <mergeCell ref="E123:G123"/>
    <mergeCell ref="M123:N123"/>
    <mergeCell ref="O123:S123"/>
    <mergeCell ref="T123:X123"/>
    <mergeCell ref="H121:L121"/>
    <mergeCell ref="H122:L122"/>
    <mergeCell ref="H123:L123"/>
    <mergeCell ref="E121:G121"/>
    <mergeCell ref="M118:N118"/>
    <mergeCell ref="O118:S118"/>
    <mergeCell ref="T118:X118"/>
    <mergeCell ref="E119:G119"/>
    <mergeCell ref="M119:N119"/>
    <mergeCell ref="O119:S119"/>
    <mergeCell ref="T119:X119"/>
    <mergeCell ref="E120:G120"/>
    <mergeCell ref="M120:N120"/>
    <mergeCell ref="O120:S120"/>
    <mergeCell ref="T120:X120"/>
    <mergeCell ref="H118:L118"/>
    <mergeCell ref="H119:L119"/>
    <mergeCell ref="H120:L120"/>
    <mergeCell ref="E118:G118"/>
    <mergeCell ref="M111:N111"/>
    <mergeCell ref="O111:S111"/>
    <mergeCell ref="T111:X111"/>
    <mergeCell ref="E112:G112"/>
    <mergeCell ref="M112:N112"/>
    <mergeCell ref="O112:S112"/>
    <mergeCell ref="T112:X112"/>
    <mergeCell ref="E113:G113"/>
    <mergeCell ref="M113:N113"/>
    <mergeCell ref="O113:S113"/>
    <mergeCell ref="T113:X113"/>
    <mergeCell ref="E111:G111"/>
    <mergeCell ref="M107:N107"/>
    <mergeCell ref="O107:S107"/>
    <mergeCell ref="T107:X107"/>
    <mergeCell ref="E108:G108"/>
    <mergeCell ref="M108:N108"/>
    <mergeCell ref="O108:S108"/>
    <mergeCell ref="T108:X108"/>
    <mergeCell ref="H104:L104"/>
    <mergeCell ref="H105:L105"/>
    <mergeCell ref="H106:L106"/>
    <mergeCell ref="H107:L107"/>
    <mergeCell ref="H108:L108"/>
    <mergeCell ref="T105:X105"/>
    <mergeCell ref="T106:X106"/>
    <mergeCell ref="O106:S106"/>
    <mergeCell ref="M109:N109"/>
    <mergeCell ref="O109:S109"/>
    <mergeCell ref="T109:X109"/>
    <mergeCell ref="M110:N110"/>
    <mergeCell ref="O110:S110"/>
    <mergeCell ref="T110:X110"/>
    <mergeCell ref="M98:N98"/>
    <mergeCell ref="O98:S98"/>
    <mergeCell ref="T98:X98"/>
    <mergeCell ref="M102:N102"/>
    <mergeCell ref="O102:S102"/>
    <mergeCell ref="T102:X102"/>
    <mergeCell ref="M104:N104"/>
    <mergeCell ref="O104:S104"/>
    <mergeCell ref="T104:X104"/>
    <mergeCell ref="M99:N99"/>
    <mergeCell ref="O99:S99"/>
    <mergeCell ref="T99:X99"/>
    <mergeCell ref="M100:N100"/>
    <mergeCell ref="O100:S100"/>
    <mergeCell ref="T100:X100"/>
    <mergeCell ref="M101:N101"/>
    <mergeCell ref="O101:S101"/>
    <mergeCell ref="T101:X101"/>
    <mergeCell ref="T154:X154"/>
    <mergeCell ref="M155:N155"/>
    <mergeCell ref="O155:S155"/>
    <mergeCell ref="T155:X155"/>
    <mergeCell ref="M135:N135"/>
    <mergeCell ref="T146:X146"/>
    <mergeCell ref="T149:X149"/>
    <mergeCell ref="T150:X150"/>
    <mergeCell ref="M139:N139"/>
    <mergeCell ref="O139:S139"/>
    <mergeCell ref="T139:X139"/>
    <mergeCell ref="M140:N140"/>
    <mergeCell ref="O140:S140"/>
    <mergeCell ref="T140:X140"/>
    <mergeCell ref="M141:N141"/>
    <mergeCell ref="O141:S141"/>
    <mergeCell ref="T141:X141"/>
    <mergeCell ref="M144:N144"/>
    <mergeCell ref="O144:S144"/>
    <mergeCell ref="T144:X144"/>
    <mergeCell ref="O145:S145"/>
    <mergeCell ref="T145:X145"/>
    <mergeCell ref="O135:S135"/>
    <mergeCell ref="M146:N146"/>
    <mergeCell ref="T114:X114"/>
    <mergeCell ref="T115:X115"/>
    <mergeCell ref="T116:X116"/>
    <mergeCell ref="T117:X117"/>
    <mergeCell ref="T125:X125"/>
    <mergeCell ref="T126:X126"/>
    <mergeCell ref="T134:X134"/>
    <mergeCell ref="T135:X135"/>
    <mergeCell ref="O114:S114"/>
    <mergeCell ref="O115:S115"/>
    <mergeCell ref="O116:S116"/>
    <mergeCell ref="O117:S117"/>
    <mergeCell ref="O125:S125"/>
    <mergeCell ref="O126:S126"/>
    <mergeCell ref="P89:X92"/>
    <mergeCell ref="E102:G102"/>
    <mergeCell ref="E104:G104"/>
    <mergeCell ref="E99:G99"/>
    <mergeCell ref="E100:G100"/>
    <mergeCell ref="T103:X103"/>
    <mergeCell ref="G88:J88"/>
    <mergeCell ref="G89:J89"/>
    <mergeCell ref="G90:J90"/>
    <mergeCell ref="G91:J91"/>
    <mergeCell ref="G92:J92"/>
    <mergeCell ref="D136:D145"/>
    <mergeCell ref="D151:D155"/>
    <mergeCell ref="E155:G155"/>
    <mergeCell ref="D146:D150"/>
    <mergeCell ref="E146:G146"/>
    <mergeCell ref="D106:D115"/>
    <mergeCell ref="E106:G106"/>
    <mergeCell ref="E114:G114"/>
    <mergeCell ref="E115:G115"/>
    <mergeCell ref="D116:D125"/>
    <mergeCell ref="E116:G116"/>
    <mergeCell ref="E117:G117"/>
    <mergeCell ref="E125:G125"/>
    <mergeCell ref="D126:D135"/>
    <mergeCell ref="E126:G126"/>
    <mergeCell ref="E134:G134"/>
    <mergeCell ref="E135:G135"/>
    <mergeCell ref="E109:G109"/>
    <mergeCell ref="E110:G110"/>
    <mergeCell ref="E140:G140"/>
    <mergeCell ref="E141:G141"/>
    <mergeCell ref="E144:G144"/>
    <mergeCell ref="E107:G107"/>
    <mergeCell ref="E149:G149"/>
    <mergeCell ref="C2:F7"/>
    <mergeCell ref="G3:N3"/>
    <mergeCell ref="M95:N95"/>
    <mergeCell ref="M96:N96"/>
    <mergeCell ref="O96:S96"/>
    <mergeCell ref="T96:X96"/>
    <mergeCell ref="T95:X95"/>
    <mergeCell ref="O95:S95"/>
    <mergeCell ref="T97:X97"/>
    <mergeCell ref="D96:D105"/>
    <mergeCell ref="E96:G96"/>
    <mergeCell ref="E97:G97"/>
    <mergeCell ref="E105:G105"/>
    <mergeCell ref="E95:G95"/>
    <mergeCell ref="P5:S5"/>
    <mergeCell ref="U5:X5"/>
    <mergeCell ref="U6:X6"/>
    <mergeCell ref="G4:N5"/>
    <mergeCell ref="P6:S6"/>
    <mergeCell ref="O97:S97"/>
    <mergeCell ref="O105:S105"/>
    <mergeCell ref="E101:G101"/>
    <mergeCell ref="M103:N103"/>
    <mergeCell ref="O103:S103"/>
    <mergeCell ref="M151:N151"/>
    <mergeCell ref="E154:G154"/>
    <mergeCell ref="M134:N134"/>
    <mergeCell ref="G161:H161"/>
    <mergeCell ref="G162:H162"/>
    <mergeCell ref="G164:H164"/>
    <mergeCell ref="O146:S146"/>
    <mergeCell ref="O149:S149"/>
    <mergeCell ref="E150:G150"/>
    <mergeCell ref="M150:N150"/>
    <mergeCell ref="O150:S150"/>
    <mergeCell ref="O151:S151"/>
    <mergeCell ref="E147:G147"/>
    <mergeCell ref="M147:N147"/>
    <mergeCell ref="O147:S147"/>
    <mergeCell ref="E153:G153"/>
    <mergeCell ref="M153:N153"/>
    <mergeCell ref="O153:S153"/>
    <mergeCell ref="H154:L154"/>
    <mergeCell ref="H155:L155"/>
    <mergeCell ref="M154:N154"/>
    <mergeCell ref="O154:S154"/>
    <mergeCell ref="G160:H160"/>
    <mergeCell ref="H146:L146"/>
    <mergeCell ref="P10:X13"/>
    <mergeCell ref="G6:J6"/>
    <mergeCell ref="G7:J7"/>
    <mergeCell ref="L11:N11"/>
    <mergeCell ref="L12:N12"/>
    <mergeCell ref="L13:N13"/>
    <mergeCell ref="G166:H166"/>
    <mergeCell ref="G165:H165"/>
    <mergeCell ref="M97:N97"/>
    <mergeCell ref="M105:N105"/>
    <mergeCell ref="M106:N106"/>
    <mergeCell ref="M114:N114"/>
    <mergeCell ref="M115:N115"/>
    <mergeCell ref="M116:N116"/>
    <mergeCell ref="M117:N117"/>
    <mergeCell ref="M125:N125"/>
    <mergeCell ref="M126:N126"/>
    <mergeCell ref="E136:G136"/>
    <mergeCell ref="M136:N136"/>
    <mergeCell ref="E137:G137"/>
    <mergeCell ref="M137:N137"/>
    <mergeCell ref="E145:G145"/>
    <mergeCell ref="M145:N145"/>
    <mergeCell ref="E151:G151"/>
  </mergeCells>
  <phoneticPr fontId="21" type="noConversion"/>
  <dataValidations count="3">
    <dataValidation type="date" operator="greaterThan" allowBlank="1" showInputMessage="1" showErrorMessage="1" sqref="N166" xr:uid="{00000000-0002-0000-0000-000006000000}">
      <formula1>44562</formula1>
    </dataValidation>
    <dataValidation type="list" allowBlank="1" showInputMessage="1" showErrorMessage="1" sqref="G15:H15" xr:uid="{19469E46-91C5-4C21-AC95-B9251F00E4F4}">
      <formula1>TipoFiscalizacao</formula1>
    </dataValidation>
    <dataValidation type="list" allowBlank="1" showInputMessage="1" showErrorMessage="1" sqref="G11:H11 L11" xr:uid="{5C018D63-73F5-4FA9-B812-8DF4A101A49F}">
      <formula1>ListaOrganizacao</formula1>
    </dataValidation>
  </dataValidations>
  <hyperlinks>
    <hyperlink ref="R14" r:id="rId1" xr:uid="{B6EAF25F-8BBD-4FC9-84C5-4249C580D15A}"/>
  </hyperlinks>
  <printOptions horizontalCentered="1"/>
  <pageMargins left="0.23622047244094491" right="0.23622047244094491" top="0.55118110236220474" bottom="0.35433070866141736" header="0.31496062992125984" footer="0.31496062992125984"/>
  <pageSetup paperSize="5" scale="78" fitToHeight="0" orientation="landscape" r:id="rId2"/>
  <drawing r:id="rId3"/>
  <legacyDrawing r:id="rId4"/>
  <extLst>
    <ext xmlns:x14="http://schemas.microsoft.com/office/spreadsheetml/2009/9/main" uri="{78C0D931-6437-407d-A8EE-F0AAD7539E65}">
      <x14:conditionalFormattings>
        <x14:conditionalFormatting xmlns:xm="http://schemas.microsoft.com/office/excel/2006/main">
          <x14:cfRule type="cellIs" priority="1" operator="equal" id="{F1504F9D-1A8A-41CD-9BC7-0B6A14100821}">
            <xm:f>Config!$E$7</xm:f>
            <x14:dxf>
              <font>
                <color rgb="FFFF0000"/>
              </font>
              <fill>
                <patternFill>
                  <bgColor rgb="FFFF0000"/>
                </patternFill>
              </fill>
            </x14:dxf>
          </x14:cfRule>
          <x14:cfRule type="cellIs" priority="2" operator="equal" id="{94C778C1-4030-4738-92CF-808C28CB8998}">
            <xm:f>Config!$E$6</xm:f>
            <x14:dxf>
              <font>
                <color rgb="FFFFCC00"/>
              </font>
              <fill>
                <patternFill>
                  <bgColor rgb="FFFFC000"/>
                </patternFill>
              </fill>
            </x14:dxf>
          </x14:cfRule>
          <x14:cfRule type="cellIs" priority="3" operator="equal" id="{03C2022F-D6D5-465E-B981-610027CE4DF2}">
            <xm:f>Config!$E$5</xm:f>
            <x14:dxf>
              <font>
                <color rgb="FFFFFF00"/>
              </font>
              <fill>
                <patternFill>
                  <bgColor rgb="FFFFFF00"/>
                </patternFill>
              </fill>
            </x14:dxf>
          </x14:cfRule>
          <x14:cfRule type="cellIs" priority="4" operator="equal" id="{F120F1BE-430A-47DA-87D7-03AF48DB3B9F}">
            <xm:f>Config!$E$4</xm:f>
            <x14:dxf>
              <font>
                <color rgb="FF92D050"/>
              </font>
              <fill>
                <patternFill>
                  <bgColor rgb="FF92D050"/>
                </patternFill>
              </fill>
            </x14:dxf>
          </x14:cfRule>
          <x14:cfRule type="cellIs" priority="5" operator="equal" id="{8D018179-18CC-4B6B-9595-F773F6CF92C4}">
            <xm:f>Config!$E$3</xm:f>
            <x14:dxf>
              <font>
                <color rgb="FF00B050"/>
              </font>
              <fill>
                <patternFill>
                  <bgColor rgb="FF00B050"/>
                </patternFill>
              </fill>
            </x14:dxf>
          </x14:cfRule>
          <x14:cfRule type="cellIs" priority="6" operator="equal" id="{ECB60F80-6538-4D30-A146-77D9634C33BC}">
            <xm:f>Config!$E$2</xm:f>
            <x14:dxf>
              <fill>
                <patternFill>
                  <bgColor theme="0" tint="-4.9989318521683403E-2"/>
                </patternFill>
              </fill>
            </x14:dxf>
          </x14:cfRule>
          <xm:sqref>P18:P88 R18:R88 T18:T88 V18:V88 X18:X88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2000000}">
          <x14:formula1>
            <xm:f>Config!$G$2:$G$3</xm:f>
          </x14:formula1>
          <xm:sqref>M96:N155</xm:sqref>
        </x14:dataValidation>
        <x14:dataValidation type="list" allowBlank="1" showInputMessage="1" showErrorMessage="1" xr:uid="{00000000-0002-0000-0000-000004000000}">
          <x14:formula1>
            <xm:f>Config!$F$2:$F$4</xm:f>
          </x14:formula1>
          <xm:sqref>N89:N92</xm:sqref>
        </x14:dataValidation>
        <x14:dataValidation type="list" allowBlank="1" showInputMessage="1" showErrorMessage="1" xr:uid="{4BBF1DB5-006B-40E0-BDB4-2CC1E47AF9D7}">
          <x14:formula1>
            <xm:f>Config!$H$2:$H$4</xm:f>
          </x14:formula1>
          <xm:sqref>T96:X155</xm:sqref>
        </x14:dataValidation>
        <x14:dataValidation type="list" allowBlank="1" showInputMessage="1" showErrorMessage="1" xr:uid="{5370DE99-D961-4F14-A1F7-548253FC018B}">
          <x14:formula1>
            <xm:f>Config!$E$3:$E$7</xm:f>
          </x14:formula1>
          <xm:sqref>N18:N24 N27:N30 N57:N78 N80:N88 N32:N37</xm:sqref>
        </x14:dataValidation>
        <x14:dataValidation type="list" allowBlank="1" showInputMessage="1" showErrorMessage="1" xr:uid="{5D5EF0AB-9EA4-4B2A-8AD4-85B6B6EC2354}">
          <x14:formula1>
            <xm:f>Config!$E$2:$E$7</xm:f>
          </x14:formula1>
          <xm:sqref>N25:N26 N31 N38:N56 N79</xm:sqref>
        </x14:dataValidation>
        <x14:dataValidation type="list" allowBlank="1" showInputMessage="1" showErrorMessage="1" xr:uid="{00000000-0002-0000-0000-000003000000}">
          <x14:formula1>
            <xm:f>Config!$E$3:$E$8</xm:f>
          </x14:formula1>
          <xm:sqref>N79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AF69"/>
  <sheetViews>
    <sheetView showGridLines="0" zoomScale="70" zoomScaleNormal="70" workbookViewId="0">
      <selection activeCell="H48" sqref="H48:P49"/>
    </sheetView>
  </sheetViews>
  <sheetFormatPr defaultColWidth="8.88671875" defaultRowHeight="14.4" x14ac:dyDescent="0.3"/>
  <cols>
    <col min="1" max="1" width="2.5546875" style="2" customWidth="1"/>
    <col min="2" max="2" width="2.88671875" style="2" customWidth="1"/>
    <col min="3" max="3" width="3.6640625" style="2" customWidth="1"/>
    <col min="4" max="4" width="26.33203125" style="2" customWidth="1"/>
    <col min="5" max="5" width="4" style="3" customWidth="1"/>
    <col min="6" max="6" width="17.6640625" style="2" customWidth="1"/>
    <col min="7" max="7" width="3.5546875" style="3" customWidth="1"/>
    <col min="8" max="8" width="45" style="2" customWidth="1"/>
    <col min="9" max="9" width="7.88671875" style="2" customWidth="1"/>
    <col min="10" max="10" width="14.33203125" style="2" customWidth="1"/>
    <col min="11" max="12" width="4.109375" style="2" customWidth="1"/>
    <col min="13" max="13" width="8.88671875" style="2"/>
    <col min="14" max="17" width="5.6640625" style="2" customWidth="1"/>
    <col min="18" max="18" width="8.88671875" style="2"/>
    <col min="19" max="20" width="4.109375" style="2" customWidth="1"/>
    <col min="21" max="21" width="14.33203125" style="2" customWidth="1"/>
    <col min="22" max="22" width="4.109375" style="2" customWidth="1"/>
    <col min="23" max="23" width="3.5546875" style="3" customWidth="1"/>
    <col min="24" max="24" width="9.88671875" style="2" customWidth="1"/>
    <col min="25" max="27" width="8.88671875" style="2"/>
    <col min="28" max="28" width="8.88671875" style="2" customWidth="1"/>
    <col min="29" max="29" width="13.88671875" style="2" customWidth="1"/>
    <col min="30" max="30" width="21.5546875" style="2" customWidth="1"/>
    <col min="31" max="31" width="3.6640625" style="2" customWidth="1"/>
    <col min="32" max="32" width="3.33203125" style="2" customWidth="1"/>
    <col min="33" max="16384" width="8.88671875" style="2"/>
  </cols>
  <sheetData>
    <row r="1" spans="2:32" ht="10.199999999999999" customHeight="1" x14ac:dyDescent="0.3"/>
    <row r="2" spans="2:32" ht="27.6" customHeight="1" x14ac:dyDescent="0.45">
      <c r="B2" s="1"/>
      <c r="C2" s="4"/>
      <c r="D2" s="4"/>
      <c r="E2" s="4"/>
      <c r="F2" s="4"/>
      <c r="G2" s="4"/>
      <c r="H2" s="4"/>
      <c r="I2" s="4"/>
      <c r="J2" s="4"/>
      <c r="K2" s="4"/>
      <c r="L2" s="4"/>
      <c r="M2" s="1"/>
      <c r="N2" s="1"/>
      <c r="O2" s="1"/>
      <c r="P2" s="1"/>
      <c r="Q2" s="1"/>
      <c r="R2" s="1"/>
      <c r="S2" s="386"/>
      <c r="T2" s="386"/>
      <c r="U2" s="386"/>
      <c r="V2" s="386"/>
      <c r="W2" s="386"/>
      <c r="X2" s="386"/>
      <c r="Y2" s="386"/>
      <c r="Z2" s="386"/>
      <c r="AA2" s="386"/>
      <c r="AB2" s="386"/>
      <c r="AC2" s="386"/>
      <c r="AD2" s="386"/>
      <c r="AE2" s="386"/>
      <c r="AF2" s="1"/>
    </row>
    <row r="3" spans="2:32" ht="26.4" customHeight="1" x14ac:dyDescent="0.45">
      <c r="B3" s="1"/>
      <c r="C3" s="59"/>
      <c r="D3" s="59"/>
      <c r="E3" s="59"/>
      <c r="F3" s="59"/>
      <c r="G3" s="59"/>
      <c r="H3" s="386" t="s">
        <v>5</v>
      </c>
      <c r="I3" s="386"/>
      <c r="J3" s="386"/>
      <c r="K3" s="386"/>
      <c r="L3" s="386"/>
      <c r="M3" s="386"/>
      <c r="N3" s="386"/>
      <c r="O3" s="386"/>
      <c r="P3" s="386"/>
      <c r="Q3" s="386"/>
      <c r="R3" s="386"/>
      <c r="S3" s="386"/>
      <c r="T3" s="386"/>
      <c r="U3" s="386"/>
      <c r="V3" s="386"/>
      <c r="W3" s="386"/>
      <c r="X3" s="386"/>
      <c r="Y3" s="386"/>
      <c r="Z3" s="386"/>
      <c r="AA3" s="386"/>
      <c r="AB3" s="386"/>
      <c r="AC3" s="386"/>
      <c r="AD3" s="386"/>
      <c r="AE3" s="386"/>
      <c r="AF3" s="1"/>
    </row>
    <row r="4" spans="2:32" ht="26.4" customHeight="1" x14ac:dyDescent="0.45">
      <c r="B4" s="1"/>
      <c r="C4" s="59"/>
      <c r="D4" s="59"/>
      <c r="E4" s="59"/>
      <c r="F4" s="59"/>
      <c r="G4" s="59"/>
      <c r="H4" s="390" t="s">
        <v>395</v>
      </c>
      <c r="I4" s="390"/>
      <c r="J4" s="390"/>
      <c r="K4" s="390"/>
      <c r="L4" s="390"/>
      <c r="M4" s="390"/>
      <c r="N4" s="390"/>
      <c r="O4" s="390"/>
      <c r="P4" s="390"/>
      <c r="Q4" s="390"/>
      <c r="R4" s="390"/>
      <c r="S4" s="390"/>
      <c r="T4" s="390"/>
      <c r="U4" s="390"/>
      <c r="V4" s="390"/>
      <c r="W4" s="390"/>
      <c r="X4" s="390"/>
      <c r="Y4" s="390"/>
      <c r="Z4" s="390"/>
      <c r="AA4" s="390"/>
      <c r="AB4" s="390"/>
      <c r="AC4" s="390"/>
      <c r="AD4" s="390"/>
      <c r="AE4" s="390"/>
      <c r="AF4" s="1"/>
    </row>
    <row r="5" spans="2:32" ht="26.4" customHeight="1" x14ac:dyDescent="0.45">
      <c r="B5" s="1"/>
      <c r="C5" s="59"/>
      <c r="D5" s="59"/>
      <c r="E5" s="59"/>
      <c r="F5" s="59"/>
      <c r="G5" s="59"/>
      <c r="H5" s="391" t="str">
        <f>CONCATENATE(GERAL!$G$6," / ",GERAL!$L$6)</f>
        <v xml:space="preserve"> / </v>
      </c>
      <c r="I5" s="391"/>
      <c r="J5" s="391"/>
      <c r="K5" s="391"/>
      <c r="L5" s="391"/>
      <c r="M5" s="391"/>
      <c r="N5" s="391"/>
      <c r="O5" s="391"/>
      <c r="P5" s="391"/>
      <c r="Q5" s="391"/>
      <c r="R5" s="391"/>
      <c r="S5" s="391"/>
      <c r="T5" s="391"/>
      <c r="U5" s="391"/>
      <c r="V5" s="391"/>
      <c r="W5" s="391"/>
      <c r="X5" s="391"/>
      <c r="Y5" s="391"/>
      <c r="Z5" s="391"/>
      <c r="AA5" s="391"/>
      <c r="AB5" s="391"/>
      <c r="AC5" s="391"/>
      <c r="AD5" s="391"/>
      <c r="AE5" s="391"/>
      <c r="AF5" s="1"/>
    </row>
    <row r="6" spans="2:32" ht="9" customHeight="1" x14ac:dyDescent="0.45">
      <c r="B6" s="1"/>
      <c r="C6" s="59"/>
      <c r="D6" s="59"/>
      <c r="E6" s="59"/>
      <c r="F6" s="59"/>
      <c r="G6" s="59"/>
      <c r="H6" s="59"/>
      <c r="I6" s="59"/>
      <c r="J6" s="59"/>
      <c r="K6" s="59"/>
      <c r="L6" s="59"/>
      <c r="M6" s="1"/>
      <c r="N6" s="1"/>
      <c r="O6" s="1"/>
      <c r="P6" s="1"/>
      <c r="Q6" s="1"/>
      <c r="R6" s="1"/>
      <c r="S6" s="59"/>
      <c r="T6" s="59"/>
      <c r="U6" s="59"/>
      <c r="V6" s="59"/>
      <c r="W6" s="59"/>
      <c r="X6" s="59"/>
      <c r="Y6" s="59"/>
      <c r="Z6" s="59"/>
      <c r="AA6" s="59"/>
      <c r="AB6" s="59"/>
      <c r="AC6" s="59"/>
      <c r="AD6" s="59"/>
      <c r="AE6" s="59"/>
      <c r="AF6" s="1"/>
    </row>
    <row r="7" spans="2:32" ht="61.95" customHeight="1" x14ac:dyDescent="0.5">
      <c r="B7" s="1"/>
      <c r="C7" s="389" t="s">
        <v>182</v>
      </c>
      <c r="D7" s="389"/>
      <c r="E7" s="389"/>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c r="AE7" s="389"/>
      <c r="AF7" s="1"/>
    </row>
    <row r="8" spans="2:32" ht="43.2" customHeight="1" x14ac:dyDescent="0.45">
      <c r="B8" s="1"/>
      <c r="C8" s="386" t="s">
        <v>183</v>
      </c>
      <c r="D8" s="386"/>
      <c r="E8" s="386"/>
      <c r="F8" s="386"/>
      <c r="G8" s="386"/>
      <c r="H8" s="386"/>
      <c r="I8" s="386"/>
      <c r="J8" s="386"/>
      <c r="K8" s="386"/>
      <c r="L8" s="386"/>
      <c r="M8" s="1"/>
      <c r="N8" s="1"/>
      <c r="O8" s="1"/>
      <c r="P8" s="1"/>
      <c r="Q8" s="1"/>
      <c r="R8" s="1"/>
      <c r="S8" s="386" t="s">
        <v>184</v>
      </c>
      <c r="T8" s="386"/>
      <c r="U8" s="386"/>
      <c r="V8" s="386"/>
      <c r="W8" s="386"/>
      <c r="X8" s="386"/>
      <c r="Y8" s="386"/>
      <c r="Z8" s="386"/>
      <c r="AA8" s="386"/>
      <c r="AB8" s="386"/>
      <c r="AC8" s="386"/>
      <c r="AD8" s="386"/>
      <c r="AE8" s="386"/>
      <c r="AF8" s="1"/>
    </row>
    <row r="9" spans="2:32" ht="5.25" customHeight="1" x14ac:dyDescent="0.3">
      <c r="B9" s="1"/>
      <c r="C9" s="1"/>
      <c r="D9" s="1"/>
      <c r="E9" s="5"/>
      <c r="F9" s="1"/>
      <c r="G9" s="5"/>
      <c r="H9" s="1"/>
      <c r="I9" s="1"/>
      <c r="J9" s="1"/>
      <c r="K9" s="1"/>
      <c r="L9" s="1"/>
      <c r="M9" s="1"/>
      <c r="N9" s="1"/>
      <c r="O9" s="1"/>
      <c r="P9" s="1"/>
      <c r="Q9" s="1"/>
      <c r="R9" s="1"/>
      <c r="S9" s="1"/>
      <c r="T9" s="1"/>
      <c r="U9" s="1"/>
      <c r="V9" s="1"/>
      <c r="W9" s="5"/>
      <c r="X9" s="1"/>
      <c r="Y9" s="1"/>
      <c r="Z9" s="1"/>
      <c r="AA9" s="1"/>
      <c r="AB9" s="1"/>
      <c r="AC9" s="1"/>
      <c r="AD9" s="1"/>
      <c r="AE9" s="1"/>
      <c r="AF9" s="1"/>
    </row>
    <row r="10" spans="2:32" x14ac:dyDescent="0.3">
      <c r="B10" s="1"/>
      <c r="C10" s="1"/>
      <c r="D10" s="1"/>
      <c r="E10" s="5"/>
      <c r="F10" s="1"/>
      <c r="G10" s="5"/>
      <c r="H10" s="1"/>
      <c r="I10" s="1"/>
      <c r="J10" s="1"/>
      <c r="K10" s="1"/>
      <c r="L10" s="1"/>
      <c r="M10" s="1"/>
      <c r="N10" s="1"/>
      <c r="O10" s="1"/>
      <c r="P10" s="1"/>
      <c r="Q10" s="1"/>
      <c r="R10" s="1"/>
      <c r="S10" s="1"/>
      <c r="T10" s="1"/>
      <c r="U10" s="1"/>
      <c r="V10" s="1"/>
      <c r="W10" s="5"/>
      <c r="X10" s="1"/>
      <c r="Y10" s="1"/>
      <c r="Z10" s="1"/>
      <c r="AA10" s="1"/>
      <c r="AB10" s="1"/>
      <c r="AC10" s="1"/>
      <c r="AD10" s="1"/>
      <c r="AE10" s="1"/>
      <c r="AF10" s="1"/>
    </row>
    <row r="11" spans="2:32" x14ac:dyDescent="0.3">
      <c r="B11" s="1"/>
      <c r="C11" s="1"/>
      <c r="D11" s="1"/>
      <c r="E11" s="6"/>
      <c r="F11" s="7"/>
      <c r="G11" s="8"/>
      <c r="H11" s="7"/>
      <c r="I11" s="7"/>
      <c r="J11" s="7"/>
      <c r="K11" s="9"/>
      <c r="L11" s="1"/>
      <c r="M11" s="1"/>
      <c r="N11" s="1"/>
      <c r="O11" s="1"/>
      <c r="P11" s="1"/>
      <c r="Q11" s="1"/>
      <c r="R11" s="1"/>
      <c r="S11" s="1"/>
      <c r="T11" s="1"/>
      <c r="U11" s="1"/>
      <c r="V11" s="1"/>
      <c r="W11" s="5"/>
      <c r="X11" s="1"/>
      <c r="Y11" s="1"/>
      <c r="Z11" s="1"/>
      <c r="AA11" s="1"/>
      <c r="AB11" s="1"/>
      <c r="AC11" s="1"/>
      <c r="AD11" s="1"/>
      <c r="AE11" s="1"/>
      <c r="AF11" s="1"/>
    </row>
    <row r="12" spans="2:32" ht="16.2" x14ac:dyDescent="0.3">
      <c r="B12" s="1"/>
      <c r="C12" s="1"/>
      <c r="D12" s="378" t="s">
        <v>185</v>
      </c>
      <c r="E12" s="381">
        <v>4</v>
      </c>
      <c r="F12" s="382" t="s">
        <v>186</v>
      </c>
      <c r="G12" s="10" t="str">
        <f>IF(J12="Muito Fraca",0,IF(J12="Fraca",1,IF(J12="Moderada",2,IF(J12="Forte",3,IF(J12="Muito Forte",4,"")))))</f>
        <v/>
      </c>
      <c r="H12" s="1" t="s">
        <v>187</v>
      </c>
      <c r="I12" s="1"/>
      <c r="J12" s="11">
        <f>GERAL!P18</f>
        <v>0</v>
      </c>
      <c r="K12" s="12"/>
      <c r="L12" s="1"/>
      <c r="M12" s="1"/>
      <c r="N12" s="1"/>
      <c r="O12" s="1"/>
      <c r="P12" s="1"/>
      <c r="Q12" s="1"/>
      <c r="R12" s="1"/>
      <c r="S12" s="1"/>
      <c r="T12" s="1"/>
      <c r="U12" s="1"/>
      <c r="V12" s="1"/>
      <c r="W12" s="5"/>
      <c r="X12" s="1"/>
      <c r="Y12" s="1"/>
      <c r="Z12" s="1"/>
      <c r="AA12" s="1"/>
      <c r="AB12" s="1"/>
      <c r="AC12" s="1"/>
      <c r="AD12" s="1"/>
      <c r="AE12" s="1"/>
      <c r="AF12" s="1"/>
    </row>
    <row r="13" spans="2:32" ht="16.2" x14ac:dyDescent="0.3">
      <c r="B13" s="1"/>
      <c r="C13" s="1"/>
      <c r="D13" s="380"/>
      <c r="E13" s="381"/>
      <c r="F13" s="382"/>
      <c r="G13" s="10" t="str">
        <f>IF(J13="Muito Fraca",0,IF(J13="Fraca",1,IF(J13="Moderada",2,IF(J13="Forte",3,IF(J13="Muito Forte",4,"")))))</f>
        <v/>
      </c>
      <c r="H13" s="1" t="s">
        <v>188</v>
      </c>
      <c r="I13" s="1"/>
      <c r="J13" s="11">
        <f>GERAL!P19</f>
        <v>0</v>
      </c>
      <c r="K13" s="12"/>
      <c r="L13" s="1"/>
      <c r="M13" s="1"/>
      <c r="N13" s="1"/>
      <c r="O13" s="1"/>
      <c r="P13" s="1"/>
      <c r="Q13" s="1"/>
      <c r="R13" s="1"/>
      <c r="S13" s="1"/>
      <c r="T13" s="1"/>
      <c r="U13" s="1"/>
      <c r="V13" s="1"/>
      <c r="W13" s="5"/>
      <c r="X13" s="1"/>
      <c r="Y13" s="1"/>
      <c r="Z13" s="1"/>
      <c r="AA13" s="1"/>
      <c r="AB13" s="1"/>
      <c r="AC13" s="1"/>
      <c r="AD13" s="1"/>
      <c r="AE13" s="1"/>
      <c r="AF13" s="1"/>
    </row>
    <row r="14" spans="2:32" x14ac:dyDescent="0.3">
      <c r="B14" s="1"/>
      <c r="C14" s="1"/>
      <c r="D14" s="380"/>
      <c r="E14" s="58"/>
      <c r="F14" s="1"/>
      <c r="G14" s="5"/>
      <c r="H14" s="1"/>
      <c r="I14" s="1"/>
      <c r="J14" s="13"/>
      <c r="K14" s="14"/>
      <c r="L14" s="1"/>
      <c r="M14" s="1"/>
      <c r="N14" s="1"/>
      <c r="O14" s="1"/>
      <c r="P14" s="1"/>
      <c r="Q14" s="1"/>
      <c r="R14" s="1"/>
      <c r="S14" s="1"/>
      <c r="T14" s="1"/>
      <c r="U14" s="1"/>
      <c r="V14" s="1"/>
      <c r="W14" s="5"/>
      <c r="X14" s="1"/>
      <c r="Y14" s="1"/>
      <c r="Z14" s="1"/>
      <c r="AA14" s="1"/>
      <c r="AB14" s="1"/>
      <c r="AC14" s="1"/>
      <c r="AD14" s="1"/>
      <c r="AE14" s="1"/>
      <c r="AF14" s="1"/>
    </row>
    <row r="15" spans="2:32" ht="16.2" x14ac:dyDescent="0.3">
      <c r="B15" s="1"/>
      <c r="C15" s="1"/>
      <c r="D15" s="380"/>
      <c r="E15" s="10" t="str">
        <f>IF(J15="Muito Fraca",0,IF(J15="Fraca",1,IF(J15="Moderada",2,IF(J15="Forte",3,IF(J15="Muito Forte",4,"")))))</f>
        <v/>
      </c>
      <c r="F15" s="1" t="s">
        <v>336</v>
      </c>
      <c r="G15" s="5"/>
      <c r="H15" s="1"/>
      <c r="I15" s="1"/>
      <c r="J15" s="11">
        <f>GERAL!P20</f>
        <v>0</v>
      </c>
      <c r="K15" s="12"/>
      <c r="L15" s="1"/>
      <c r="M15" s="1"/>
      <c r="N15" s="1"/>
      <c r="O15" s="1"/>
      <c r="P15" s="1"/>
      <c r="Q15" s="1"/>
      <c r="R15" s="1"/>
      <c r="S15" s="1"/>
      <c r="T15" s="1"/>
      <c r="U15" s="1"/>
      <c r="V15" s="1"/>
      <c r="W15" s="5"/>
      <c r="X15" s="1"/>
      <c r="Y15" s="1"/>
      <c r="Z15" s="1"/>
      <c r="AA15" s="1"/>
      <c r="AB15" s="1"/>
      <c r="AC15" s="1"/>
      <c r="AD15" s="1"/>
      <c r="AE15" s="1"/>
      <c r="AF15" s="1"/>
    </row>
    <row r="16" spans="2:32" x14ac:dyDescent="0.3">
      <c r="B16" s="1"/>
      <c r="C16" s="1"/>
      <c r="D16" s="380"/>
      <c r="E16" s="58"/>
      <c r="F16" s="1"/>
      <c r="G16" s="5"/>
      <c r="H16" s="1"/>
      <c r="I16" s="1"/>
      <c r="J16" s="13"/>
      <c r="K16" s="14"/>
      <c r="L16" s="1"/>
      <c r="M16" s="1"/>
      <c r="N16" s="1"/>
      <c r="O16" s="1"/>
      <c r="P16" s="1"/>
      <c r="Q16" s="1"/>
      <c r="R16" s="1"/>
      <c r="S16" s="1"/>
      <c r="T16" s="1"/>
      <c r="U16" s="1"/>
      <c r="V16" s="1"/>
      <c r="W16" s="5"/>
      <c r="X16" s="1"/>
      <c r="Y16" s="1"/>
      <c r="Z16" s="1"/>
      <c r="AA16" s="1"/>
      <c r="AB16" s="1"/>
      <c r="AC16" s="1"/>
      <c r="AD16" s="1"/>
      <c r="AE16" s="1"/>
      <c r="AF16" s="1"/>
    </row>
    <row r="17" spans="2:32" ht="16.2" x14ac:dyDescent="0.3">
      <c r="B17" s="1"/>
      <c r="C17" s="1"/>
      <c r="D17" s="380"/>
      <c r="E17" s="10" t="str">
        <f>IF(J17="Muito Fraca",0,IF(J17="Fraca",1,IF(J17="Moderada",2,IF(J17="Forte",3,IF(J17="Muito Forte",4,"")))))</f>
        <v/>
      </c>
      <c r="F17" s="1" t="s">
        <v>189</v>
      </c>
      <c r="G17" s="5"/>
      <c r="H17" s="1"/>
      <c r="I17" s="1"/>
      <c r="J17" s="11">
        <f>GERAL!P22</f>
        <v>0</v>
      </c>
      <c r="K17" s="12"/>
      <c r="L17" s="1"/>
      <c r="M17" s="1"/>
      <c r="N17" s="1"/>
      <c r="O17" s="1"/>
      <c r="P17" s="1"/>
      <c r="Q17" s="1"/>
      <c r="R17" s="1"/>
      <c r="S17" s="1"/>
      <c r="T17" s="1"/>
      <c r="U17" s="1"/>
      <c r="V17" s="1"/>
      <c r="W17" s="5"/>
      <c r="X17" s="1"/>
      <c r="Y17" s="1"/>
      <c r="Z17" s="1"/>
      <c r="AA17" s="1"/>
      <c r="AB17" s="1"/>
      <c r="AC17" s="1"/>
      <c r="AD17" s="1"/>
      <c r="AE17" s="1"/>
      <c r="AF17" s="1"/>
    </row>
    <row r="18" spans="2:32" x14ac:dyDescent="0.3">
      <c r="B18" s="1"/>
      <c r="C18" s="1"/>
      <c r="D18" s="380"/>
      <c r="E18" s="58"/>
      <c r="F18" s="1"/>
      <c r="G18" s="5"/>
      <c r="H18" s="1"/>
      <c r="I18" s="1"/>
      <c r="J18" s="13"/>
      <c r="K18" s="14"/>
      <c r="L18" s="1"/>
      <c r="M18" s="1"/>
      <c r="N18" s="1"/>
      <c r="O18" s="1"/>
      <c r="P18" s="1"/>
      <c r="Q18" s="1"/>
      <c r="R18" s="1"/>
      <c r="S18" s="1"/>
      <c r="T18" s="1"/>
      <c r="U18" s="1"/>
      <c r="V18" s="1"/>
      <c r="W18" s="5"/>
      <c r="X18" s="1"/>
      <c r="Y18" s="1"/>
      <c r="Z18" s="1"/>
      <c r="AA18" s="1"/>
      <c r="AB18" s="1"/>
      <c r="AC18" s="1"/>
      <c r="AD18" s="1"/>
      <c r="AE18" s="1"/>
      <c r="AF18" s="1"/>
    </row>
    <row r="19" spans="2:32" ht="15" customHeight="1" x14ac:dyDescent="0.3">
      <c r="B19" s="1"/>
      <c r="C19" s="1"/>
      <c r="D19" s="380"/>
      <c r="E19" s="381">
        <v>4</v>
      </c>
      <c r="F19" s="382" t="s">
        <v>190</v>
      </c>
      <c r="G19" s="10" t="str">
        <f>IF(J19="Muito Fraca",0,IF(J19="Fraca",1,IF(J19="Moderada",2,IF(J19="Forte",3,IF(J19="Muito Forte",4,"")))))</f>
        <v/>
      </c>
      <c r="H19" s="1" t="s">
        <v>337</v>
      </c>
      <c r="I19" s="1"/>
      <c r="J19" s="11">
        <f>GERAL!P23</f>
        <v>0</v>
      </c>
      <c r="K19" s="12"/>
      <c r="L19" s="1"/>
      <c r="M19" s="1"/>
      <c r="N19" s="1"/>
      <c r="O19" s="1"/>
      <c r="P19" s="1"/>
      <c r="Q19" s="1"/>
      <c r="R19" s="1"/>
      <c r="S19" s="1"/>
      <c r="T19" s="1"/>
      <c r="U19" s="1"/>
      <c r="V19" s="1"/>
      <c r="W19" s="5"/>
      <c r="X19" s="1"/>
      <c r="Y19" s="1"/>
      <c r="Z19" s="1"/>
      <c r="AA19" s="1"/>
      <c r="AB19" s="1"/>
      <c r="AC19" s="1"/>
      <c r="AD19" s="1"/>
      <c r="AE19" s="1"/>
      <c r="AF19" s="1"/>
    </row>
    <row r="20" spans="2:32" ht="15.75" customHeight="1" x14ac:dyDescent="0.3">
      <c r="B20" s="1"/>
      <c r="C20" s="1"/>
      <c r="D20" s="380"/>
      <c r="E20" s="381"/>
      <c r="F20" s="382"/>
      <c r="G20" s="10" t="str">
        <f>IF(J20="Muito Fraca",0,IF(J20="Fraca",1,IF(J20="Moderada",2,IF(J20="Forte",3,IF(J20="Muito Forte",4,"")))))</f>
        <v/>
      </c>
      <c r="H20" s="1" t="s">
        <v>338</v>
      </c>
      <c r="I20" s="1"/>
      <c r="J20" s="11">
        <f>GERAL!P25</f>
        <v>0</v>
      </c>
      <c r="K20" s="12"/>
      <c r="L20" s="1"/>
      <c r="M20" s="1"/>
      <c r="N20" s="1"/>
      <c r="O20" s="1"/>
      <c r="P20" s="1"/>
      <c r="Q20" s="1"/>
      <c r="R20" s="1"/>
      <c r="S20" s="1"/>
      <c r="T20" s="15"/>
      <c r="U20" s="7"/>
      <c r="V20" s="7"/>
      <c r="W20" s="8"/>
      <c r="X20" s="7"/>
      <c r="Y20" s="7"/>
      <c r="Z20" s="7"/>
      <c r="AA20" s="7"/>
      <c r="AB20" s="7"/>
      <c r="AC20" s="9"/>
      <c r="AD20" s="1"/>
      <c r="AE20" s="1"/>
      <c r="AF20" s="1"/>
    </row>
    <row r="21" spans="2:32" ht="15.75" customHeight="1" x14ac:dyDescent="0.3">
      <c r="B21" s="1"/>
      <c r="C21" s="1"/>
      <c r="D21" s="380"/>
      <c r="E21" s="381"/>
      <c r="F21" s="382"/>
      <c r="G21" s="10" t="str">
        <f>IF(J21="Muito Fraca",0,IF(J21="Fraca",1,IF(J21="Moderada",2,IF(J21="Forte",3,IF(J21="Muito Forte",4,"")))))</f>
        <v/>
      </c>
      <c r="H21" s="1" t="s">
        <v>191</v>
      </c>
      <c r="I21" s="1"/>
      <c r="J21" s="11">
        <f>GERAL!P27</f>
        <v>0</v>
      </c>
      <c r="K21" s="12"/>
      <c r="L21" s="1"/>
      <c r="M21" s="1"/>
      <c r="N21" s="1"/>
      <c r="O21" s="1"/>
      <c r="P21" s="1"/>
      <c r="Q21" s="1"/>
      <c r="R21" s="1"/>
      <c r="S21" s="1"/>
      <c r="T21" s="16"/>
      <c r="U21" s="17">
        <f>GERAL!P83</f>
        <v>0</v>
      </c>
      <c r="V21" s="157"/>
      <c r="W21" s="188" t="str">
        <f>IF(U21="Muito Fraca",0,IF(U21="Fraca",1,IF(U21="Moderada",2,IF(U21="Forte",3,IF(U21="Muito Forte",4,"")))))</f>
        <v/>
      </c>
      <c r="X21" s="157" t="s">
        <v>348</v>
      </c>
      <c r="Y21" s="157"/>
      <c r="Z21" s="157"/>
      <c r="AA21" s="157"/>
      <c r="AB21" s="157"/>
      <c r="AC21" s="18"/>
      <c r="AD21" s="383" t="s">
        <v>185</v>
      </c>
      <c r="AE21" s="1"/>
      <c r="AF21" s="1"/>
    </row>
    <row r="22" spans="2:32" ht="15.75" customHeight="1" x14ac:dyDescent="0.3">
      <c r="B22" s="1"/>
      <c r="C22" s="1"/>
      <c r="D22" s="380"/>
      <c r="E22" s="381"/>
      <c r="F22" s="382"/>
      <c r="G22" s="10" t="str">
        <f>IF(J22="Muito Fraca",0,IF(J22="Fraca",1,IF(J22="Moderada",2,IF(J22="Forte",3,IF(J22="Muito Forte",4,"")))))</f>
        <v/>
      </c>
      <c r="H22" s="1" t="s">
        <v>192</v>
      </c>
      <c r="I22" s="1"/>
      <c r="J22" s="11">
        <f>GERAL!P28</f>
        <v>0</v>
      </c>
      <c r="K22" s="12"/>
      <c r="L22" s="1"/>
      <c r="M22" s="1"/>
      <c r="N22" s="1"/>
      <c r="O22" s="1"/>
      <c r="P22" s="1"/>
      <c r="Q22" s="1"/>
      <c r="R22" s="1"/>
      <c r="S22" s="1"/>
      <c r="T22" s="16"/>
      <c r="U22" s="17">
        <f>GERAL!P84</f>
        <v>0</v>
      </c>
      <c r="V22" s="157"/>
      <c r="W22" s="188" t="str">
        <f>IF(U22="Muito Fraca",0,IF(U22="Fraca",1,IF(U22="Moderada",2,IF(U22="Forte",3,IF(U22="Muito Forte",4,"")))))</f>
        <v/>
      </c>
      <c r="X22" s="157" t="s">
        <v>349</v>
      </c>
      <c r="Y22" s="157"/>
      <c r="Z22" s="157"/>
      <c r="AA22" s="157"/>
      <c r="AB22" s="157"/>
      <c r="AC22" s="18"/>
      <c r="AD22" s="384"/>
      <c r="AE22" s="1"/>
      <c r="AF22" s="1"/>
    </row>
    <row r="23" spans="2:32" ht="16.2" x14ac:dyDescent="0.3">
      <c r="B23" s="1"/>
      <c r="C23" s="1"/>
      <c r="D23" s="380"/>
      <c r="E23" s="58"/>
      <c r="F23" s="1"/>
      <c r="G23" s="5"/>
      <c r="H23" s="1"/>
      <c r="I23" s="1"/>
      <c r="J23" s="13"/>
      <c r="K23" s="14"/>
      <c r="L23" s="1"/>
      <c r="M23" s="1"/>
      <c r="N23" s="1"/>
      <c r="O23" s="1"/>
      <c r="P23" s="1"/>
      <c r="Q23" s="1"/>
      <c r="R23" s="1"/>
      <c r="S23" s="1"/>
      <c r="T23" s="16"/>
      <c r="U23" s="17">
        <f>GERAL!P85</f>
        <v>0</v>
      </c>
      <c r="V23" s="157"/>
      <c r="W23" s="188" t="str">
        <f>IF(U23="Muito Fraca",0,IF(U23="Fraca",1,IF(U23="Moderada",2,IF(U23="Forte",3,IF(U23="Muito Forte",4,"")))))</f>
        <v/>
      </c>
      <c r="X23" s="157" t="s">
        <v>350</v>
      </c>
      <c r="Y23" s="157"/>
      <c r="Z23" s="157"/>
      <c r="AA23" s="157"/>
      <c r="AB23" s="157"/>
      <c r="AC23" s="18"/>
      <c r="AD23" s="384"/>
      <c r="AE23" s="1"/>
      <c r="AF23" s="1"/>
    </row>
    <row r="24" spans="2:32" ht="16.2" x14ac:dyDescent="0.3">
      <c r="B24" s="1"/>
      <c r="C24" s="1"/>
      <c r="D24" s="379"/>
      <c r="E24" s="10" t="str">
        <f>IF(J24="Muito Fraca",0,IF(J24="Fraca",1,IF(J24="Moderada",2,IF(J24="Forte",3,IF(J24="Muito Forte",4,"")))))</f>
        <v/>
      </c>
      <c r="F24" s="1" t="s">
        <v>193</v>
      </c>
      <c r="G24" s="5"/>
      <c r="H24" s="1"/>
      <c r="I24" s="1"/>
      <c r="J24" s="11">
        <f>GERAL!P29</f>
        <v>0</v>
      </c>
      <c r="K24" s="12"/>
      <c r="L24" s="1"/>
      <c r="M24" s="1"/>
      <c r="N24" s="1"/>
      <c r="O24" s="1"/>
      <c r="P24" s="1"/>
      <c r="Q24" s="1"/>
      <c r="R24" s="1"/>
      <c r="S24" s="1"/>
      <c r="T24" s="16"/>
      <c r="U24" s="17">
        <f>GERAL!P86</f>
        <v>0</v>
      </c>
      <c r="V24" s="157"/>
      <c r="W24" s="188" t="str">
        <f>IF(U24="Muito Fraca",0,IF(U24="Fraca",1,IF(U24="Moderada",2,IF(U24="Forte",3,IF(U24="Muito Forte",4,"")))))</f>
        <v/>
      </c>
      <c r="X24" s="157" t="s">
        <v>351</v>
      </c>
      <c r="Y24" s="157"/>
      <c r="Z24" s="157"/>
      <c r="AA24" s="157"/>
      <c r="AB24" s="157"/>
      <c r="AC24" s="18"/>
      <c r="AD24" s="385"/>
      <c r="AE24" s="1"/>
      <c r="AF24" s="1"/>
    </row>
    <row r="25" spans="2:32" x14ac:dyDescent="0.3">
      <c r="B25" s="1"/>
      <c r="C25" s="1"/>
      <c r="D25" s="1"/>
      <c r="E25" s="19"/>
      <c r="F25" s="20"/>
      <c r="G25" s="21"/>
      <c r="H25" s="20"/>
      <c r="I25" s="20"/>
      <c r="J25" s="11"/>
      <c r="K25" s="22"/>
      <c r="L25" s="1"/>
      <c r="M25" s="1"/>
      <c r="N25" s="1"/>
      <c r="O25" s="1"/>
      <c r="P25" s="1"/>
      <c r="Q25" s="1"/>
      <c r="R25" s="1"/>
      <c r="S25" s="1"/>
      <c r="T25" s="25"/>
      <c r="U25" s="167"/>
      <c r="V25" s="20"/>
      <c r="W25" s="21"/>
      <c r="X25" s="20"/>
      <c r="Y25" s="20"/>
      <c r="Z25" s="20"/>
      <c r="AA25" s="20"/>
      <c r="AB25" s="20"/>
      <c r="AC25" s="26"/>
      <c r="AD25" s="187"/>
      <c r="AE25" s="1"/>
      <c r="AF25" s="1"/>
    </row>
    <row r="26" spans="2:32" x14ac:dyDescent="0.3">
      <c r="B26" s="1"/>
      <c r="C26" s="1"/>
      <c r="D26" s="1"/>
      <c r="E26" s="6"/>
      <c r="F26" s="7"/>
      <c r="G26" s="8"/>
      <c r="H26" s="7"/>
      <c r="I26" s="7"/>
      <c r="J26" s="23"/>
      <c r="K26" s="24"/>
      <c r="L26" s="1"/>
      <c r="M26" s="1"/>
      <c r="N26" s="1"/>
      <c r="O26" s="1"/>
      <c r="P26" s="1"/>
      <c r="Q26" s="1"/>
      <c r="R26" s="1"/>
      <c r="S26" s="1"/>
      <c r="T26" s="15"/>
      <c r="U26" s="166"/>
      <c r="V26" s="7"/>
      <c r="W26" s="8"/>
      <c r="X26" s="7"/>
      <c r="Y26" s="7"/>
      <c r="Z26" s="7"/>
      <c r="AA26" s="7"/>
      <c r="AB26" s="7"/>
      <c r="AC26" s="9"/>
      <c r="AD26" s="187"/>
      <c r="AE26" s="1"/>
      <c r="AF26" s="1"/>
    </row>
    <row r="27" spans="2:32" ht="16.2" x14ac:dyDescent="0.3">
      <c r="B27" s="1"/>
      <c r="C27" s="1"/>
      <c r="D27" s="378" t="s">
        <v>194</v>
      </c>
      <c r="E27" s="388">
        <v>4</v>
      </c>
      <c r="F27" s="387" t="s">
        <v>195</v>
      </c>
      <c r="G27" s="10" t="str">
        <f t="shared" ref="G27:G32" si="0">IF(J27="Muito Fraca",0,IF(J27="Fraca",1,IF(J27="Moderada",2,IF(J27="Forte",3,IF(J27="Muito Forte",4,"")))))</f>
        <v/>
      </c>
      <c r="H27" s="1" t="s">
        <v>339</v>
      </c>
      <c r="I27" s="1"/>
      <c r="J27" s="11">
        <f>GERAL!P61</f>
        <v>0</v>
      </c>
      <c r="K27" s="12"/>
      <c r="L27" s="1"/>
      <c r="M27" s="1"/>
      <c r="N27" s="1"/>
      <c r="O27" s="1"/>
      <c r="P27" s="1"/>
      <c r="Q27" s="1"/>
      <c r="R27" s="1"/>
      <c r="S27" s="1"/>
      <c r="T27" s="16"/>
      <c r="U27" s="17">
        <f>GERAL!P88</f>
        <v>0</v>
      </c>
      <c r="V27" s="157"/>
      <c r="W27" s="188" t="str">
        <f>IF(U27="Muito Fraca",0,IF(U27="Fraca",1,IF(U27="Moderada",2,IF(U27="Forte",3,IF(U27="Muito Forte",4,"")))))</f>
        <v/>
      </c>
      <c r="X27" s="157" t="s">
        <v>353</v>
      </c>
      <c r="Y27" s="157"/>
      <c r="Z27" s="157"/>
      <c r="AA27" s="157"/>
      <c r="AB27" s="157"/>
      <c r="AC27" s="18"/>
      <c r="AD27" s="378" t="s">
        <v>194</v>
      </c>
      <c r="AE27" s="1"/>
      <c r="AF27" s="1"/>
    </row>
    <row r="28" spans="2:32" ht="16.2" x14ac:dyDescent="0.3">
      <c r="B28" s="1"/>
      <c r="C28" s="1"/>
      <c r="D28" s="380"/>
      <c r="E28" s="388"/>
      <c r="F28" s="387"/>
      <c r="G28" s="10" t="str">
        <f t="shared" si="0"/>
        <v/>
      </c>
      <c r="H28" s="1" t="s">
        <v>340</v>
      </c>
      <c r="I28" s="1"/>
      <c r="J28" s="11">
        <f>GERAL!P62</f>
        <v>0</v>
      </c>
      <c r="K28" s="12"/>
      <c r="L28" s="1"/>
      <c r="M28" s="1"/>
      <c r="N28" s="1"/>
      <c r="O28" s="1"/>
      <c r="P28" s="1"/>
      <c r="Q28" s="1"/>
      <c r="R28" s="1"/>
      <c r="S28" s="1"/>
      <c r="T28" s="16"/>
      <c r="U28" s="17">
        <f>GERAL!P87</f>
        <v>0</v>
      </c>
      <c r="V28" s="157"/>
      <c r="W28" s="188" t="str">
        <f>IF(U28="Muito Fraca",0,IF(U28="Fraca",1,IF(U28="Moderada",2,IF(U28="Forte",3,IF(U28="Muito Forte",4,"")))))</f>
        <v/>
      </c>
      <c r="X28" s="157" t="s">
        <v>352</v>
      </c>
      <c r="Y28" s="157"/>
      <c r="Z28" s="157"/>
      <c r="AA28" s="157"/>
      <c r="AB28" s="157"/>
      <c r="AC28" s="18"/>
      <c r="AD28" s="379"/>
      <c r="AE28" s="1"/>
      <c r="AF28" s="1"/>
    </row>
    <row r="29" spans="2:32" ht="16.2" x14ac:dyDescent="0.3">
      <c r="B29" s="1"/>
      <c r="C29" s="1"/>
      <c r="D29" s="380"/>
      <c r="E29" s="388"/>
      <c r="F29" s="387"/>
      <c r="G29" s="10" t="str">
        <f t="shared" si="0"/>
        <v/>
      </c>
      <c r="H29" s="1" t="s">
        <v>341</v>
      </c>
      <c r="I29" s="1"/>
      <c r="J29" s="11">
        <f>GERAL!P63</f>
        <v>0</v>
      </c>
      <c r="K29" s="12"/>
      <c r="L29" s="1"/>
      <c r="M29" s="1"/>
      <c r="N29" s="1"/>
      <c r="O29" s="1"/>
      <c r="P29" s="1"/>
      <c r="Q29" s="1"/>
      <c r="R29" s="1"/>
      <c r="S29" s="1"/>
      <c r="T29" s="25"/>
      <c r="U29" s="20"/>
      <c r="V29" s="20"/>
      <c r="W29" s="20"/>
      <c r="X29" s="20"/>
      <c r="Y29" s="20"/>
      <c r="Z29" s="20"/>
      <c r="AA29" s="20"/>
      <c r="AB29" s="20"/>
      <c r="AC29" s="26"/>
      <c r="AD29" s="134"/>
      <c r="AE29" s="1"/>
      <c r="AF29" s="1"/>
    </row>
    <row r="30" spans="2:32" ht="16.2" x14ac:dyDescent="0.3">
      <c r="B30" s="1"/>
      <c r="C30" s="1"/>
      <c r="D30" s="380"/>
      <c r="E30" s="388"/>
      <c r="F30" s="387"/>
      <c r="G30" s="10" t="str">
        <f t="shared" si="0"/>
        <v/>
      </c>
      <c r="H30" s="1" t="s">
        <v>342</v>
      </c>
      <c r="I30" s="1"/>
      <c r="J30" s="11">
        <f>GERAL!P64</f>
        <v>0</v>
      </c>
      <c r="K30" s="12"/>
      <c r="L30" s="1"/>
      <c r="M30" s="1"/>
      <c r="N30" s="1"/>
      <c r="O30" s="1"/>
      <c r="P30" s="1"/>
      <c r="Q30" s="1"/>
      <c r="R30" s="1"/>
      <c r="S30" s="1"/>
      <c r="T30" s="157"/>
      <c r="U30" s="157"/>
      <c r="V30" s="157"/>
      <c r="W30" s="157"/>
      <c r="X30" s="157"/>
      <c r="Y30" s="157"/>
      <c r="Z30" s="157"/>
      <c r="AA30" s="157"/>
      <c r="AB30" s="157"/>
      <c r="AC30" s="157"/>
      <c r="AD30" s="134"/>
      <c r="AE30" s="1"/>
      <c r="AF30" s="1"/>
    </row>
    <row r="31" spans="2:32" ht="16.2" x14ac:dyDescent="0.3">
      <c r="B31" s="1"/>
      <c r="C31" s="1"/>
      <c r="D31" s="380"/>
      <c r="E31" s="388"/>
      <c r="F31" s="387"/>
      <c r="G31" s="10" t="str">
        <f t="shared" si="0"/>
        <v/>
      </c>
      <c r="H31" s="1" t="s">
        <v>364</v>
      </c>
      <c r="I31" s="1"/>
      <c r="J31" s="11">
        <f>GERAL!P68</f>
        <v>0</v>
      </c>
      <c r="K31" s="12"/>
      <c r="L31" s="1"/>
      <c r="M31" s="1"/>
      <c r="N31" s="1"/>
      <c r="O31" s="1"/>
      <c r="P31" s="1"/>
      <c r="Q31" s="1"/>
      <c r="R31" s="1"/>
      <c r="S31" s="1"/>
      <c r="T31" s="157"/>
      <c r="U31" s="189"/>
      <c r="V31" s="157"/>
      <c r="W31" s="188"/>
      <c r="X31" s="157"/>
      <c r="Y31" s="157"/>
      <c r="Z31" s="157"/>
      <c r="AA31" s="157"/>
      <c r="AB31" s="157"/>
      <c r="AC31" s="157"/>
      <c r="AD31" s="134"/>
      <c r="AE31" s="1"/>
      <c r="AF31" s="1"/>
    </row>
    <row r="32" spans="2:32" ht="16.2" x14ac:dyDescent="0.3">
      <c r="B32" s="1"/>
      <c r="C32" s="1"/>
      <c r="D32" s="380"/>
      <c r="E32" s="388"/>
      <c r="F32" s="387"/>
      <c r="G32" s="10" t="str">
        <f t="shared" si="0"/>
        <v/>
      </c>
      <c r="H32" s="1" t="s">
        <v>343</v>
      </c>
      <c r="I32" s="1"/>
      <c r="J32" s="11">
        <f>GERAL!P70</f>
        <v>0</v>
      </c>
      <c r="K32" s="12"/>
      <c r="L32" s="1"/>
      <c r="M32" s="1"/>
      <c r="N32" s="1"/>
      <c r="O32" s="1"/>
      <c r="P32" s="1"/>
      <c r="Q32" s="1"/>
      <c r="R32" s="1"/>
      <c r="S32" s="1"/>
      <c r="T32" s="157"/>
      <c r="U32" s="157"/>
      <c r="V32" s="157"/>
      <c r="W32" s="186"/>
      <c r="X32" s="157"/>
      <c r="Y32" s="157"/>
      <c r="Z32" s="157"/>
      <c r="AA32" s="157"/>
      <c r="AB32" s="157"/>
      <c r="AC32" s="157"/>
      <c r="AD32" s="1"/>
      <c r="AE32" s="1"/>
      <c r="AF32" s="1"/>
    </row>
    <row r="33" spans="2:32" x14ac:dyDescent="0.3">
      <c r="B33" s="1"/>
      <c r="C33" s="1"/>
      <c r="D33" s="380"/>
      <c r="E33" s="58"/>
      <c r="F33" s="1"/>
      <c r="G33" s="5"/>
      <c r="H33" s="1"/>
      <c r="I33" s="1"/>
      <c r="J33" s="13"/>
      <c r="K33" s="14"/>
      <c r="L33" s="1"/>
      <c r="M33" s="1"/>
      <c r="N33" s="1"/>
      <c r="O33" s="1"/>
      <c r="P33" s="1"/>
      <c r="Q33" s="1"/>
      <c r="R33" s="1"/>
      <c r="S33" s="1"/>
      <c r="T33" s="1"/>
      <c r="U33" s="1"/>
      <c r="V33" s="1"/>
      <c r="W33" s="5"/>
      <c r="X33" s="1"/>
      <c r="Y33" s="1"/>
      <c r="Z33" s="1"/>
      <c r="AA33" s="1"/>
      <c r="AB33" s="1"/>
      <c r="AC33" s="1"/>
      <c r="AD33" s="1"/>
      <c r="AE33" s="1"/>
      <c r="AF33" s="1"/>
    </row>
    <row r="34" spans="2:32" ht="16.2" x14ac:dyDescent="0.3">
      <c r="B34" s="1"/>
      <c r="C34" s="1"/>
      <c r="D34" s="380"/>
      <c r="E34" s="10" t="str">
        <f>IF(J34="Muito Fraca",0,IF(J34="Fraca",1,IF(J34="Moderada",2,IF(J34="Forte",3,IF(J34="Muito Forte",4,"")))))</f>
        <v/>
      </c>
      <c r="F34" s="1" t="s">
        <v>344</v>
      </c>
      <c r="G34" s="5"/>
      <c r="H34" s="1"/>
      <c r="I34" s="1"/>
      <c r="J34" s="11">
        <f>GERAL!P65</f>
        <v>0</v>
      </c>
      <c r="K34" s="12"/>
      <c r="L34" s="1"/>
      <c r="M34" s="1"/>
      <c r="N34" s="1"/>
      <c r="O34" s="1"/>
      <c r="P34" s="1"/>
      <c r="Q34" s="1"/>
      <c r="R34" s="1"/>
      <c r="S34" s="1"/>
      <c r="T34" s="1"/>
      <c r="U34" s="1"/>
      <c r="V34" s="1"/>
      <c r="W34" s="5"/>
      <c r="X34" s="1"/>
      <c r="Y34" s="1"/>
      <c r="Z34" s="1"/>
      <c r="AA34" s="1"/>
      <c r="AB34" s="1"/>
      <c r="AC34" s="1"/>
      <c r="AD34" s="1"/>
      <c r="AE34" s="1"/>
      <c r="AF34" s="1"/>
    </row>
    <row r="35" spans="2:32" ht="16.2" x14ac:dyDescent="0.3">
      <c r="B35" s="1"/>
      <c r="C35" s="1"/>
      <c r="D35" s="379"/>
      <c r="E35" s="10" t="str">
        <f>IF(J35="Muito Fraca",0,IF(J35="Fraca",1,IF(J35="Moderada",2,IF(J35="Forte",3,IF(J35="Muito Forte",4,"")))))</f>
        <v/>
      </c>
      <c r="F35" s="1" t="s">
        <v>345</v>
      </c>
      <c r="G35" s="5"/>
      <c r="H35" s="1"/>
      <c r="I35" s="1"/>
      <c r="J35" s="11">
        <f>GERAL!P66</f>
        <v>0</v>
      </c>
      <c r="K35" s="12"/>
      <c r="L35" s="1"/>
      <c r="M35" s="1"/>
      <c r="N35" s="1"/>
      <c r="O35" s="1"/>
      <c r="P35" s="1"/>
      <c r="Q35" s="1"/>
      <c r="R35" s="1"/>
      <c r="S35" s="1"/>
      <c r="T35" s="1"/>
      <c r="U35" s="1"/>
      <c r="V35" s="1"/>
      <c r="W35" s="5"/>
      <c r="X35" s="1"/>
      <c r="Y35" s="1"/>
      <c r="Z35" s="1"/>
      <c r="AA35" s="1"/>
      <c r="AB35" s="1"/>
      <c r="AC35" s="1"/>
      <c r="AD35" s="1"/>
      <c r="AE35" s="1"/>
      <c r="AF35" s="1"/>
    </row>
    <row r="36" spans="2:32" ht="16.2" x14ac:dyDescent="0.3">
      <c r="B36" s="1"/>
      <c r="C36" s="1"/>
      <c r="D36" s="134"/>
      <c r="E36" s="10" t="str">
        <f>IF(J36="Muito Fraca",0,IF(J36="Fraca",1,IF(J36="Moderada",2,IF(J36="Forte",3,IF(J36="Muito Forte",4,"")))))</f>
        <v/>
      </c>
      <c r="F36" s="1" t="s">
        <v>396</v>
      </c>
      <c r="G36" s="5"/>
      <c r="H36" s="1"/>
      <c r="I36" s="1"/>
      <c r="J36" s="11">
        <f>GERAL!P71</f>
        <v>0</v>
      </c>
      <c r="K36" s="12"/>
      <c r="L36" s="1"/>
      <c r="M36" s="1"/>
      <c r="N36" s="1"/>
      <c r="O36" s="1"/>
      <c r="P36" s="1"/>
      <c r="Q36" s="1"/>
      <c r="R36" s="1"/>
      <c r="S36" s="1"/>
      <c r="T36" s="1"/>
      <c r="U36" s="1"/>
      <c r="V36" s="1"/>
      <c r="W36" s="5"/>
      <c r="X36" s="1"/>
      <c r="Y36" s="1"/>
      <c r="Z36" s="1"/>
      <c r="AA36" s="1"/>
      <c r="AB36" s="1"/>
      <c r="AC36" s="1"/>
      <c r="AD36" s="1"/>
      <c r="AE36" s="1"/>
      <c r="AF36" s="1"/>
    </row>
    <row r="37" spans="2:32" ht="16.2" x14ac:dyDescent="0.3">
      <c r="B37" s="1"/>
      <c r="C37" s="1"/>
      <c r="D37" s="134"/>
      <c r="E37" s="10" t="str">
        <f>IF(J37="Muito Fraca",0,IF(J37="Fraca",1,IF(J37="Moderada",2,IF(J37="Forte",3,IF(J37="Muito Forte",4,"")))))</f>
        <v/>
      </c>
      <c r="F37" s="1" t="s">
        <v>347</v>
      </c>
      <c r="G37" s="5"/>
      <c r="H37" s="1"/>
      <c r="I37" s="1"/>
      <c r="J37" s="27">
        <f>GERAL!P79</f>
        <v>0</v>
      </c>
      <c r="K37" s="12"/>
      <c r="L37" s="1"/>
      <c r="M37" s="1"/>
      <c r="N37" s="1"/>
      <c r="O37" s="1"/>
      <c r="P37" s="1"/>
      <c r="Q37" s="1"/>
      <c r="R37" s="1"/>
      <c r="S37" s="1"/>
      <c r="T37" s="1"/>
      <c r="U37" s="1"/>
      <c r="V37" s="1"/>
      <c r="W37" s="5"/>
      <c r="X37" s="1"/>
      <c r="Y37" s="1"/>
      <c r="Z37" s="1"/>
      <c r="AA37" s="1"/>
      <c r="AB37" s="1"/>
      <c r="AC37" s="1"/>
      <c r="AD37" s="1"/>
      <c r="AE37" s="1"/>
      <c r="AF37" s="1"/>
    </row>
    <row r="38" spans="2:32" x14ac:dyDescent="0.3">
      <c r="B38" s="1"/>
      <c r="C38" s="1"/>
      <c r="D38" s="1"/>
      <c r="E38" s="19"/>
      <c r="F38" s="20"/>
      <c r="G38" s="21"/>
      <c r="H38" s="20"/>
      <c r="I38" s="20"/>
      <c r="J38" s="11"/>
      <c r="K38" s="22"/>
      <c r="L38" s="1"/>
      <c r="M38" s="1"/>
      <c r="N38" s="1"/>
      <c r="O38" s="1"/>
      <c r="P38" s="1"/>
      <c r="Q38" s="1"/>
      <c r="R38" s="1"/>
      <c r="S38" s="1"/>
      <c r="T38" s="1"/>
      <c r="U38" s="1"/>
      <c r="V38" s="1"/>
      <c r="W38" s="5"/>
      <c r="X38" s="1"/>
      <c r="Y38" s="1"/>
      <c r="Z38" s="1"/>
      <c r="AA38" s="1"/>
      <c r="AB38" s="1"/>
      <c r="AC38" s="1"/>
      <c r="AD38" s="1"/>
      <c r="AE38" s="1"/>
      <c r="AF38" s="1"/>
    </row>
    <row r="39" spans="2:32" x14ac:dyDescent="0.3">
      <c r="B39" s="1"/>
      <c r="C39" s="1"/>
      <c r="D39" s="1"/>
      <c r="E39" s="6"/>
      <c r="F39" s="7"/>
      <c r="G39" s="8"/>
      <c r="H39" s="7"/>
      <c r="I39" s="7"/>
      <c r="J39" s="23"/>
      <c r="K39" s="24"/>
      <c r="L39" s="1"/>
      <c r="M39" s="1"/>
      <c r="N39" s="1"/>
      <c r="O39" s="1"/>
      <c r="P39" s="1"/>
      <c r="Q39" s="1"/>
      <c r="R39" s="1"/>
      <c r="S39" s="1"/>
      <c r="T39" s="1"/>
      <c r="U39" s="1"/>
      <c r="V39" s="1"/>
      <c r="W39" s="5"/>
      <c r="X39" s="1"/>
      <c r="Y39" s="1"/>
      <c r="Z39" s="1"/>
      <c r="AA39" s="1"/>
      <c r="AB39" s="1"/>
      <c r="AC39" s="1"/>
      <c r="AD39" s="1"/>
      <c r="AE39" s="1"/>
      <c r="AF39" s="1"/>
    </row>
    <row r="40" spans="2:32" ht="16.2" x14ac:dyDescent="0.3">
      <c r="B40" s="1"/>
      <c r="C40" s="1"/>
      <c r="D40" s="378" t="s">
        <v>196</v>
      </c>
      <c r="E40" s="10" t="str">
        <f>IF(J40="Muito Fraca",0,IF(J40="Fraca",1,IF(J40="Moderada",2,IF(J40="Forte",3,IF(J40="Muito Forte",4,"")))))</f>
        <v/>
      </c>
      <c r="F40" s="1" t="s">
        <v>346</v>
      </c>
      <c r="G40" s="5"/>
      <c r="H40" s="1"/>
      <c r="I40" s="1"/>
      <c r="J40" s="11">
        <f>GERAL!P80</f>
        <v>0</v>
      </c>
      <c r="K40" s="12"/>
      <c r="L40" s="1"/>
      <c r="M40" s="1"/>
      <c r="N40" s="1"/>
      <c r="O40" s="1"/>
      <c r="P40" s="1"/>
      <c r="Q40" s="1"/>
      <c r="R40" s="1"/>
      <c r="S40" s="1"/>
      <c r="T40" s="1"/>
      <c r="U40" s="1"/>
      <c r="V40" s="1"/>
      <c r="W40" s="5"/>
      <c r="X40" s="1"/>
      <c r="Y40" s="1"/>
      <c r="Z40" s="1"/>
      <c r="AA40" s="1"/>
      <c r="AB40" s="1"/>
      <c r="AC40" s="1"/>
      <c r="AD40" s="1"/>
      <c r="AE40" s="1"/>
      <c r="AF40" s="1"/>
    </row>
    <row r="41" spans="2:32" ht="16.2" x14ac:dyDescent="0.3">
      <c r="B41" s="1"/>
      <c r="C41" s="1"/>
      <c r="D41" s="379"/>
      <c r="E41" s="10" t="str">
        <f>IF(J41="Muito Fraca",0,IF(J41="Fraca",1,IF(J41="Moderada",2,IF(J41="Forte",3,IF(J41="Muito Forte",4,"")))))</f>
        <v/>
      </c>
      <c r="F41" s="1" t="s">
        <v>397</v>
      </c>
      <c r="G41" s="5"/>
      <c r="H41" s="1"/>
      <c r="I41" s="1"/>
      <c r="J41" s="11">
        <f>GERAL!P82</f>
        <v>0</v>
      </c>
      <c r="K41" s="12"/>
      <c r="L41" s="1"/>
      <c r="M41" s="1"/>
      <c r="N41" s="1"/>
      <c r="O41" s="1"/>
      <c r="P41" s="1"/>
      <c r="Q41" s="1"/>
      <c r="R41" s="1"/>
      <c r="S41" s="1"/>
      <c r="T41" s="1"/>
      <c r="U41" s="1"/>
      <c r="V41" s="1"/>
      <c r="W41" s="5"/>
      <c r="X41" s="1"/>
      <c r="Y41" s="1"/>
      <c r="Z41" s="1"/>
      <c r="AA41" s="1"/>
      <c r="AB41" s="1"/>
      <c r="AC41" s="1"/>
      <c r="AD41" s="1"/>
      <c r="AE41" s="1"/>
      <c r="AF41" s="1"/>
    </row>
    <row r="42" spans="2:32" x14ac:dyDescent="0.3">
      <c r="B42" s="1"/>
      <c r="C42" s="1"/>
      <c r="D42" s="1"/>
      <c r="E42" s="19"/>
      <c r="F42" s="20"/>
      <c r="G42" s="21"/>
      <c r="H42" s="20"/>
      <c r="I42" s="20"/>
      <c r="J42" s="20"/>
      <c r="K42" s="22"/>
      <c r="L42" s="1"/>
      <c r="M42" s="1"/>
      <c r="N42" s="1"/>
      <c r="O42" s="1"/>
      <c r="P42" s="1"/>
      <c r="Q42" s="1"/>
      <c r="R42" s="1"/>
      <c r="S42" s="1"/>
      <c r="T42" s="1"/>
      <c r="U42" s="1"/>
      <c r="V42" s="1"/>
      <c r="W42" s="5"/>
      <c r="X42" s="1"/>
      <c r="Y42" s="1"/>
      <c r="Z42" s="1"/>
      <c r="AA42" s="1"/>
      <c r="AB42" s="1"/>
      <c r="AC42" s="1"/>
      <c r="AD42" s="1"/>
      <c r="AE42" s="1"/>
      <c r="AF42" s="1"/>
    </row>
    <row r="43" spans="2:32" x14ac:dyDescent="0.3">
      <c r="B43" s="1"/>
      <c r="C43" s="1"/>
      <c r="D43" s="1"/>
      <c r="E43" s="5"/>
      <c r="F43" s="1"/>
      <c r="G43" s="5"/>
      <c r="H43" s="1"/>
      <c r="I43" s="1"/>
      <c r="J43" s="1"/>
      <c r="K43" s="1"/>
      <c r="L43" s="1"/>
      <c r="M43" s="1"/>
      <c r="N43" s="1"/>
      <c r="O43" s="1"/>
      <c r="P43" s="1"/>
      <c r="Q43" s="1"/>
      <c r="R43" s="1"/>
      <c r="S43" s="1"/>
      <c r="T43" s="1"/>
      <c r="U43" s="1"/>
      <c r="V43" s="1"/>
      <c r="W43" s="5"/>
      <c r="X43" s="1"/>
      <c r="Y43" s="1"/>
      <c r="Z43" s="1"/>
      <c r="AA43" s="1"/>
      <c r="AB43" s="1"/>
      <c r="AC43" s="1"/>
      <c r="AD43" s="1"/>
      <c r="AE43" s="1"/>
      <c r="AF43" s="1"/>
    </row>
    <row r="44" spans="2:32" x14ac:dyDescent="0.3">
      <c r="B44" s="1"/>
      <c r="C44" s="1"/>
      <c r="D44" s="1"/>
      <c r="E44" s="5"/>
      <c r="F44" s="1"/>
      <c r="G44" s="5"/>
      <c r="H44" s="1"/>
      <c r="I44" s="1"/>
      <c r="J44" s="1"/>
      <c r="K44" s="1"/>
      <c r="L44" s="1"/>
      <c r="M44" s="1"/>
      <c r="N44" s="1"/>
      <c r="O44" s="1"/>
      <c r="P44" s="1"/>
      <c r="Q44" s="1"/>
      <c r="R44" s="1"/>
      <c r="S44" s="1"/>
      <c r="T44" s="1"/>
      <c r="U44" s="1"/>
      <c r="V44" s="1"/>
      <c r="W44" s="5"/>
      <c r="X44" s="1"/>
      <c r="Y44" s="1"/>
      <c r="Z44" s="1"/>
      <c r="AA44" s="1"/>
      <c r="AB44" s="1"/>
      <c r="AC44" s="1"/>
      <c r="AD44" s="1"/>
      <c r="AE44" s="1"/>
      <c r="AF44" s="1"/>
    </row>
    <row r="45" spans="2:32" x14ac:dyDescent="0.3">
      <c r="B45" s="1"/>
      <c r="C45" s="67" t="s">
        <v>197</v>
      </c>
      <c r="D45" s="68" t="s">
        <v>198</v>
      </c>
      <c r="E45" s="5"/>
      <c r="F45" s="1"/>
      <c r="G45" s="5"/>
      <c r="H45" s="1"/>
      <c r="I45" s="1"/>
      <c r="J45" s="1"/>
      <c r="K45" s="1"/>
      <c r="L45" s="1"/>
      <c r="M45" s="1"/>
      <c r="N45" s="1"/>
      <c r="O45" s="1"/>
      <c r="P45" s="1"/>
      <c r="Q45" s="1"/>
      <c r="R45" s="1"/>
      <c r="S45" s="1"/>
      <c r="T45" s="1"/>
      <c r="U45" s="1"/>
      <c r="V45" s="1"/>
      <c r="W45" s="5"/>
      <c r="X45" s="1"/>
      <c r="Y45" s="1"/>
      <c r="Z45" s="1"/>
      <c r="AA45" s="1"/>
      <c r="AB45" s="1"/>
      <c r="AC45" s="1"/>
      <c r="AD45" s="1"/>
      <c r="AE45" s="1"/>
      <c r="AF45" s="1"/>
    </row>
    <row r="46" spans="2:32" x14ac:dyDescent="0.3">
      <c r="B46" s="1"/>
      <c r="C46" s="15"/>
      <c r="D46" s="7"/>
      <c r="E46" s="8"/>
      <c r="F46" s="7"/>
      <c r="G46" s="8"/>
      <c r="H46" s="7"/>
      <c r="I46" s="7"/>
      <c r="J46" s="7"/>
      <c r="K46" s="7"/>
      <c r="L46" s="7"/>
      <c r="M46" s="7"/>
      <c r="N46" s="7"/>
      <c r="O46" s="7"/>
      <c r="P46" s="7"/>
      <c r="Q46" s="7"/>
      <c r="R46" s="7"/>
      <c r="S46" s="7"/>
      <c r="T46" s="7"/>
      <c r="U46" s="7"/>
      <c r="V46" s="7"/>
      <c r="W46" s="8"/>
      <c r="X46" s="7"/>
      <c r="Y46" s="7"/>
      <c r="Z46" s="7"/>
      <c r="AA46" s="7"/>
      <c r="AB46" s="7"/>
      <c r="AC46" s="7"/>
      <c r="AD46" s="7"/>
      <c r="AE46" s="9"/>
      <c r="AF46" s="1"/>
    </row>
    <row r="47" spans="2:32" x14ac:dyDescent="0.3">
      <c r="B47" s="1"/>
      <c r="C47" s="16"/>
      <c r="D47" s="392" t="s">
        <v>119</v>
      </c>
      <c r="E47" s="392"/>
      <c r="F47" s="392"/>
      <c r="G47" s="392"/>
      <c r="H47" s="392" t="s">
        <v>120</v>
      </c>
      <c r="I47" s="392"/>
      <c r="J47" s="392"/>
      <c r="K47" s="392"/>
      <c r="L47" s="392"/>
      <c r="M47" s="392"/>
      <c r="N47" s="392"/>
      <c r="O47" s="392"/>
      <c r="P47" s="392"/>
      <c r="Q47" s="392" t="s">
        <v>121</v>
      </c>
      <c r="R47" s="392"/>
      <c r="S47" s="392"/>
      <c r="T47" s="392"/>
      <c r="U47" s="392"/>
      <c r="V47" s="392"/>
      <c r="W47" s="392"/>
      <c r="X47" s="392" t="s">
        <v>122</v>
      </c>
      <c r="Y47" s="392"/>
      <c r="Z47" s="392"/>
      <c r="AA47" s="392" t="s">
        <v>123</v>
      </c>
      <c r="AB47" s="392"/>
      <c r="AC47" s="392"/>
      <c r="AD47" s="392"/>
      <c r="AE47" s="18"/>
      <c r="AF47" s="1"/>
    </row>
    <row r="48" spans="2:32" x14ac:dyDescent="0.3">
      <c r="B48" s="1"/>
      <c r="C48" s="16"/>
      <c r="D48" s="393" t="str">
        <f>IF(GERAL!E96="","",GERAL!E96)</f>
        <v/>
      </c>
      <c r="E48" s="394"/>
      <c r="F48" s="394"/>
      <c r="G48" s="395"/>
      <c r="H48" s="399" t="str">
        <f>IF(GERAL!H96="","",GERAL!H96)</f>
        <v/>
      </c>
      <c r="I48" s="400"/>
      <c r="J48" s="400"/>
      <c r="K48" s="400"/>
      <c r="L48" s="400"/>
      <c r="M48" s="400"/>
      <c r="N48" s="400"/>
      <c r="O48" s="400"/>
      <c r="P48" s="401"/>
      <c r="Q48" s="405" t="str">
        <f>IF(GERAL!M96="","",GERAL!M96)</f>
        <v/>
      </c>
      <c r="R48" s="406"/>
      <c r="S48" s="406"/>
      <c r="T48" s="406"/>
      <c r="U48" s="406"/>
      <c r="V48" s="406"/>
      <c r="W48" s="407"/>
      <c r="X48" s="411" t="str">
        <f>IF(GERAL!O96="","",GERAL!O96)</f>
        <v/>
      </c>
      <c r="Y48" s="412"/>
      <c r="Z48" s="413"/>
      <c r="AA48" s="405" t="str">
        <f>IF(GERAL!T96="","",GERAL!T96)</f>
        <v/>
      </c>
      <c r="AB48" s="406"/>
      <c r="AC48" s="406"/>
      <c r="AD48" s="407"/>
      <c r="AE48" s="18"/>
      <c r="AF48" s="1"/>
    </row>
    <row r="49" spans="2:32" x14ac:dyDescent="0.3">
      <c r="B49" s="1"/>
      <c r="C49" s="16"/>
      <c r="D49" s="396"/>
      <c r="E49" s="397"/>
      <c r="F49" s="397"/>
      <c r="G49" s="398"/>
      <c r="H49" s="402"/>
      <c r="I49" s="403"/>
      <c r="J49" s="403"/>
      <c r="K49" s="403"/>
      <c r="L49" s="403"/>
      <c r="M49" s="403"/>
      <c r="N49" s="403"/>
      <c r="O49" s="403"/>
      <c r="P49" s="404"/>
      <c r="Q49" s="408"/>
      <c r="R49" s="409"/>
      <c r="S49" s="409"/>
      <c r="T49" s="409"/>
      <c r="U49" s="409"/>
      <c r="V49" s="409"/>
      <c r="W49" s="410"/>
      <c r="X49" s="414"/>
      <c r="Y49" s="415"/>
      <c r="Z49" s="416"/>
      <c r="AA49" s="408"/>
      <c r="AB49" s="409"/>
      <c r="AC49" s="409"/>
      <c r="AD49" s="410"/>
      <c r="AE49" s="18"/>
      <c r="AF49" s="1"/>
    </row>
    <row r="50" spans="2:32" x14ac:dyDescent="0.3">
      <c r="B50" s="1"/>
      <c r="C50" s="16"/>
      <c r="D50" s="393" t="str">
        <f>IF(GERAL!E97="","",GERAL!E97)</f>
        <v/>
      </c>
      <c r="E50" s="394"/>
      <c r="F50" s="394"/>
      <c r="G50" s="395"/>
      <c r="H50" s="399" t="str">
        <f>IF(GERAL!H97="","",GERAL!H97)</f>
        <v/>
      </c>
      <c r="I50" s="400"/>
      <c r="J50" s="400"/>
      <c r="K50" s="400"/>
      <c r="L50" s="400"/>
      <c r="M50" s="400"/>
      <c r="N50" s="400"/>
      <c r="O50" s="400"/>
      <c r="P50" s="401"/>
      <c r="Q50" s="405" t="str">
        <f>IF(GERAL!M97="","",GERAL!M97)</f>
        <v/>
      </c>
      <c r="R50" s="406"/>
      <c r="S50" s="406"/>
      <c r="T50" s="406"/>
      <c r="U50" s="406"/>
      <c r="V50" s="406"/>
      <c r="W50" s="407"/>
      <c r="X50" s="411" t="str">
        <f>IF(GERAL!O97="","",GERAL!O97)</f>
        <v/>
      </c>
      <c r="Y50" s="412"/>
      <c r="Z50" s="413"/>
      <c r="AA50" s="405" t="str">
        <f>IF(GERAL!T97="","",GERAL!T97)</f>
        <v/>
      </c>
      <c r="AB50" s="406"/>
      <c r="AC50" s="406"/>
      <c r="AD50" s="407"/>
      <c r="AE50" s="18"/>
      <c r="AF50" s="1"/>
    </row>
    <row r="51" spans="2:32" x14ac:dyDescent="0.3">
      <c r="B51" s="1"/>
      <c r="C51" s="16"/>
      <c r="D51" s="396"/>
      <c r="E51" s="397"/>
      <c r="F51" s="397"/>
      <c r="G51" s="398"/>
      <c r="H51" s="402"/>
      <c r="I51" s="403"/>
      <c r="J51" s="403"/>
      <c r="K51" s="403"/>
      <c r="L51" s="403"/>
      <c r="M51" s="403"/>
      <c r="N51" s="403"/>
      <c r="O51" s="403"/>
      <c r="P51" s="404"/>
      <c r="Q51" s="408"/>
      <c r="R51" s="409"/>
      <c r="S51" s="409"/>
      <c r="T51" s="409"/>
      <c r="U51" s="409"/>
      <c r="V51" s="409"/>
      <c r="W51" s="410"/>
      <c r="X51" s="414"/>
      <c r="Y51" s="415"/>
      <c r="Z51" s="416"/>
      <c r="AA51" s="408"/>
      <c r="AB51" s="409"/>
      <c r="AC51" s="409"/>
      <c r="AD51" s="410"/>
      <c r="AE51" s="18"/>
      <c r="AF51" s="1"/>
    </row>
    <row r="52" spans="2:32" x14ac:dyDescent="0.3">
      <c r="B52" s="1"/>
      <c r="C52" s="16"/>
      <c r="D52" s="393" t="str">
        <f>IF(GERAL!E98="","",GERAL!E98)</f>
        <v/>
      </c>
      <c r="E52" s="394"/>
      <c r="F52" s="394"/>
      <c r="G52" s="395"/>
      <c r="H52" s="399" t="str">
        <f>IF(GERAL!H98="","",GERAL!H98)</f>
        <v/>
      </c>
      <c r="I52" s="400"/>
      <c r="J52" s="400"/>
      <c r="K52" s="400"/>
      <c r="L52" s="400"/>
      <c r="M52" s="400"/>
      <c r="N52" s="400"/>
      <c r="O52" s="400"/>
      <c r="P52" s="401"/>
      <c r="Q52" s="405" t="str">
        <f>IF(GERAL!M98="","",GERAL!M98)</f>
        <v/>
      </c>
      <c r="R52" s="406"/>
      <c r="S52" s="406"/>
      <c r="T52" s="406"/>
      <c r="U52" s="406"/>
      <c r="V52" s="406"/>
      <c r="W52" s="407"/>
      <c r="X52" s="411" t="str">
        <f>IF(GERAL!O98="","",GERAL!O98)</f>
        <v/>
      </c>
      <c r="Y52" s="412"/>
      <c r="Z52" s="413"/>
      <c r="AA52" s="405" t="str">
        <f>IF(GERAL!T98="","",GERAL!T98)</f>
        <v/>
      </c>
      <c r="AB52" s="406"/>
      <c r="AC52" s="406"/>
      <c r="AD52" s="407"/>
      <c r="AE52" s="18"/>
      <c r="AF52" s="1"/>
    </row>
    <row r="53" spans="2:32" x14ac:dyDescent="0.3">
      <c r="B53" s="1"/>
      <c r="C53" s="16"/>
      <c r="D53" s="396"/>
      <c r="E53" s="397"/>
      <c r="F53" s="397"/>
      <c r="G53" s="398"/>
      <c r="H53" s="402"/>
      <c r="I53" s="403"/>
      <c r="J53" s="403"/>
      <c r="K53" s="403"/>
      <c r="L53" s="403"/>
      <c r="M53" s="403"/>
      <c r="N53" s="403"/>
      <c r="O53" s="403"/>
      <c r="P53" s="404"/>
      <c r="Q53" s="408"/>
      <c r="R53" s="409"/>
      <c r="S53" s="409"/>
      <c r="T53" s="409"/>
      <c r="U53" s="409"/>
      <c r="V53" s="409"/>
      <c r="W53" s="410"/>
      <c r="X53" s="414"/>
      <c r="Y53" s="415"/>
      <c r="Z53" s="416"/>
      <c r="AA53" s="408"/>
      <c r="AB53" s="409"/>
      <c r="AC53" s="409"/>
      <c r="AD53" s="410"/>
      <c r="AE53" s="18"/>
      <c r="AF53" s="1"/>
    </row>
    <row r="54" spans="2:32" x14ac:dyDescent="0.3">
      <c r="B54" s="1"/>
      <c r="C54" s="16"/>
      <c r="D54" s="393" t="str">
        <f>IF(GERAL!E99="","",GERAL!E99)</f>
        <v/>
      </c>
      <c r="E54" s="394"/>
      <c r="F54" s="394"/>
      <c r="G54" s="395"/>
      <c r="H54" s="399" t="str">
        <f>IF(GERAL!H99="","",GERAL!H99)</f>
        <v/>
      </c>
      <c r="I54" s="400"/>
      <c r="J54" s="400"/>
      <c r="K54" s="400"/>
      <c r="L54" s="400"/>
      <c r="M54" s="400"/>
      <c r="N54" s="400"/>
      <c r="O54" s="400"/>
      <c r="P54" s="401"/>
      <c r="Q54" s="405" t="str">
        <f>IF(GERAL!M99="","",GERAL!M99)</f>
        <v/>
      </c>
      <c r="R54" s="406"/>
      <c r="S54" s="406"/>
      <c r="T54" s="406"/>
      <c r="U54" s="406"/>
      <c r="V54" s="406"/>
      <c r="W54" s="407"/>
      <c r="X54" s="411" t="str">
        <f>IF(GERAL!O99="","",GERAL!O99)</f>
        <v/>
      </c>
      <c r="Y54" s="412"/>
      <c r="Z54" s="413"/>
      <c r="AA54" s="405" t="str">
        <f>IF(GERAL!T99="","",GERAL!T99)</f>
        <v/>
      </c>
      <c r="AB54" s="406"/>
      <c r="AC54" s="406"/>
      <c r="AD54" s="407"/>
      <c r="AE54" s="18"/>
      <c r="AF54" s="1"/>
    </row>
    <row r="55" spans="2:32" x14ac:dyDescent="0.3">
      <c r="B55" s="1"/>
      <c r="C55" s="16"/>
      <c r="D55" s="396"/>
      <c r="E55" s="397"/>
      <c r="F55" s="397"/>
      <c r="G55" s="398"/>
      <c r="H55" s="402"/>
      <c r="I55" s="403"/>
      <c r="J55" s="403"/>
      <c r="K55" s="403"/>
      <c r="L55" s="403"/>
      <c r="M55" s="403"/>
      <c r="N55" s="403"/>
      <c r="O55" s="403"/>
      <c r="P55" s="404"/>
      <c r="Q55" s="408"/>
      <c r="R55" s="409"/>
      <c r="S55" s="409"/>
      <c r="T55" s="409"/>
      <c r="U55" s="409"/>
      <c r="V55" s="409"/>
      <c r="W55" s="410"/>
      <c r="X55" s="414"/>
      <c r="Y55" s="415"/>
      <c r="Z55" s="416"/>
      <c r="AA55" s="408"/>
      <c r="AB55" s="409"/>
      <c r="AC55" s="409"/>
      <c r="AD55" s="410"/>
      <c r="AE55" s="18"/>
      <c r="AF55" s="1"/>
    </row>
    <row r="56" spans="2:32" x14ac:dyDescent="0.3">
      <c r="B56" s="1"/>
      <c r="C56" s="16"/>
      <c r="D56" s="393" t="str">
        <f>IF(GERAL!E100="","",GERAL!E100)</f>
        <v/>
      </c>
      <c r="E56" s="394"/>
      <c r="F56" s="394"/>
      <c r="G56" s="395"/>
      <c r="H56" s="399" t="str">
        <f>IF(GERAL!H100="","",GERAL!H100)</f>
        <v/>
      </c>
      <c r="I56" s="400"/>
      <c r="J56" s="400"/>
      <c r="K56" s="400"/>
      <c r="L56" s="400"/>
      <c r="M56" s="400"/>
      <c r="N56" s="400"/>
      <c r="O56" s="400"/>
      <c r="P56" s="401"/>
      <c r="Q56" s="405" t="str">
        <f>IF(GERAL!M100="","",GERAL!M100)</f>
        <v/>
      </c>
      <c r="R56" s="406"/>
      <c r="S56" s="406"/>
      <c r="T56" s="406"/>
      <c r="U56" s="406"/>
      <c r="V56" s="406"/>
      <c r="W56" s="407"/>
      <c r="X56" s="411" t="str">
        <f>IF(GERAL!O100="","",GERAL!O100)</f>
        <v/>
      </c>
      <c r="Y56" s="412"/>
      <c r="Z56" s="413"/>
      <c r="AA56" s="405" t="str">
        <f>IF(GERAL!T100="","",GERAL!T100)</f>
        <v/>
      </c>
      <c r="AB56" s="406"/>
      <c r="AC56" s="406"/>
      <c r="AD56" s="407"/>
      <c r="AE56" s="18"/>
      <c r="AF56" s="1"/>
    </row>
    <row r="57" spans="2:32" x14ac:dyDescent="0.3">
      <c r="B57" s="1"/>
      <c r="C57" s="16"/>
      <c r="D57" s="396"/>
      <c r="E57" s="397"/>
      <c r="F57" s="397"/>
      <c r="G57" s="398"/>
      <c r="H57" s="402"/>
      <c r="I57" s="403"/>
      <c r="J57" s="403"/>
      <c r="K57" s="403"/>
      <c r="L57" s="403"/>
      <c r="M57" s="403"/>
      <c r="N57" s="403"/>
      <c r="O57" s="403"/>
      <c r="P57" s="404"/>
      <c r="Q57" s="408"/>
      <c r="R57" s="409"/>
      <c r="S57" s="409"/>
      <c r="T57" s="409"/>
      <c r="U57" s="409"/>
      <c r="V57" s="409"/>
      <c r="W57" s="410"/>
      <c r="X57" s="414"/>
      <c r="Y57" s="415"/>
      <c r="Z57" s="416"/>
      <c r="AA57" s="408"/>
      <c r="AB57" s="409"/>
      <c r="AC57" s="409"/>
      <c r="AD57" s="410"/>
      <c r="AE57" s="18"/>
      <c r="AF57" s="1"/>
    </row>
    <row r="58" spans="2:32" x14ac:dyDescent="0.3">
      <c r="B58" s="1"/>
      <c r="C58" s="16"/>
      <c r="D58" s="393" t="str">
        <f>IF(GERAL!E101="","",GERAL!E101)</f>
        <v/>
      </c>
      <c r="E58" s="394"/>
      <c r="F58" s="394"/>
      <c r="G58" s="395"/>
      <c r="H58" s="399" t="str">
        <f>IF(GERAL!H101="","",GERAL!H101)</f>
        <v/>
      </c>
      <c r="I58" s="400"/>
      <c r="J58" s="400"/>
      <c r="K58" s="400"/>
      <c r="L58" s="400"/>
      <c r="M58" s="400"/>
      <c r="N58" s="400"/>
      <c r="O58" s="400"/>
      <c r="P58" s="401"/>
      <c r="Q58" s="405" t="str">
        <f>IF(GERAL!M101="","",GERAL!M101)</f>
        <v/>
      </c>
      <c r="R58" s="406"/>
      <c r="S58" s="406"/>
      <c r="T58" s="406"/>
      <c r="U58" s="406"/>
      <c r="V58" s="406"/>
      <c r="W58" s="407"/>
      <c r="X58" s="411" t="str">
        <f>IF(GERAL!O101="","",GERAL!O101)</f>
        <v/>
      </c>
      <c r="Y58" s="412"/>
      <c r="Z58" s="413"/>
      <c r="AA58" s="405" t="str">
        <f>IF(GERAL!T101="","",GERAL!T101)</f>
        <v/>
      </c>
      <c r="AB58" s="406"/>
      <c r="AC58" s="406"/>
      <c r="AD58" s="407"/>
      <c r="AE58" s="18"/>
      <c r="AF58" s="1"/>
    </row>
    <row r="59" spans="2:32" x14ac:dyDescent="0.3">
      <c r="B59" s="1"/>
      <c r="C59" s="16"/>
      <c r="D59" s="396"/>
      <c r="E59" s="397"/>
      <c r="F59" s="397"/>
      <c r="G59" s="398"/>
      <c r="H59" s="402"/>
      <c r="I59" s="403"/>
      <c r="J59" s="403"/>
      <c r="K59" s="403"/>
      <c r="L59" s="403"/>
      <c r="M59" s="403"/>
      <c r="N59" s="403"/>
      <c r="O59" s="403"/>
      <c r="P59" s="404"/>
      <c r="Q59" s="408"/>
      <c r="R59" s="409"/>
      <c r="S59" s="409"/>
      <c r="T59" s="409"/>
      <c r="U59" s="409"/>
      <c r="V59" s="409"/>
      <c r="W59" s="410"/>
      <c r="X59" s="414"/>
      <c r="Y59" s="415"/>
      <c r="Z59" s="416"/>
      <c r="AA59" s="408"/>
      <c r="AB59" s="409"/>
      <c r="AC59" s="409"/>
      <c r="AD59" s="410"/>
      <c r="AE59" s="18"/>
      <c r="AF59" s="1"/>
    </row>
    <row r="60" spans="2:32" x14ac:dyDescent="0.3">
      <c r="B60" s="1"/>
      <c r="C60" s="16"/>
      <c r="D60" s="393" t="str">
        <f>IF(GERAL!E102="","",GERAL!E102)</f>
        <v/>
      </c>
      <c r="E60" s="394"/>
      <c r="F60" s="394"/>
      <c r="G60" s="395"/>
      <c r="H60" s="399" t="str">
        <f>IF(GERAL!H102="","",GERAL!H102)</f>
        <v/>
      </c>
      <c r="I60" s="400"/>
      <c r="J60" s="400"/>
      <c r="K60" s="400"/>
      <c r="L60" s="400"/>
      <c r="M60" s="400"/>
      <c r="N60" s="400"/>
      <c r="O60" s="400"/>
      <c r="P60" s="401"/>
      <c r="Q60" s="405" t="str">
        <f>IF(GERAL!M102="","",GERAL!M102)</f>
        <v/>
      </c>
      <c r="R60" s="406"/>
      <c r="S60" s="406"/>
      <c r="T60" s="406"/>
      <c r="U60" s="406"/>
      <c r="V60" s="406"/>
      <c r="W60" s="407"/>
      <c r="X60" s="411" t="str">
        <f>IF(GERAL!O102="","",GERAL!O102)</f>
        <v/>
      </c>
      <c r="Y60" s="412"/>
      <c r="Z60" s="413"/>
      <c r="AA60" s="405" t="str">
        <f>IF(GERAL!T102="","",GERAL!T102)</f>
        <v/>
      </c>
      <c r="AB60" s="406"/>
      <c r="AC60" s="406"/>
      <c r="AD60" s="407"/>
      <c r="AE60" s="18"/>
      <c r="AF60" s="1"/>
    </row>
    <row r="61" spans="2:32" x14ac:dyDescent="0.3">
      <c r="B61" s="1"/>
      <c r="C61" s="16"/>
      <c r="D61" s="396"/>
      <c r="E61" s="397"/>
      <c r="F61" s="397"/>
      <c r="G61" s="398"/>
      <c r="H61" s="402"/>
      <c r="I61" s="403"/>
      <c r="J61" s="403"/>
      <c r="K61" s="403"/>
      <c r="L61" s="403"/>
      <c r="M61" s="403"/>
      <c r="N61" s="403"/>
      <c r="O61" s="403"/>
      <c r="P61" s="404"/>
      <c r="Q61" s="408"/>
      <c r="R61" s="409"/>
      <c r="S61" s="409"/>
      <c r="T61" s="409"/>
      <c r="U61" s="409"/>
      <c r="V61" s="409"/>
      <c r="W61" s="410"/>
      <c r="X61" s="414"/>
      <c r="Y61" s="415"/>
      <c r="Z61" s="416"/>
      <c r="AA61" s="408"/>
      <c r="AB61" s="409"/>
      <c r="AC61" s="409"/>
      <c r="AD61" s="410"/>
      <c r="AE61" s="18"/>
      <c r="AF61" s="1"/>
    </row>
    <row r="62" spans="2:32" x14ac:dyDescent="0.3">
      <c r="B62" s="1"/>
      <c r="C62" s="16"/>
      <c r="D62" s="393" t="str">
        <f>IF(GERAL!E103="","",GERAL!E103)</f>
        <v/>
      </c>
      <c r="E62" s="394"/>
      <c r="F62" s="394"/>
      <c r="G62" s="395"/>
      <c r="H62" s="399" t="str">
        <f>IF(GERAL!H103="","",GERAL!H103)</f>
        <v/>
      </c>
      <c r="I62" s="400"/>
      <c r="J62" s="400"/>
      <c r="K62" s="400"/>
      <c r="L62" s="400"/>
      <c r="M62" s="400"/>
      <c r="N62" s="400"/>
      <c r="O62" s="400"/>
      <c r="P62" s="401"/>
      <c r="Q62" s="405" t="str">
        <f>IF(GERAL!M103="","",GERAL!M103)</f>
        <v/>
      </c>
      <c r="R62" s="406"/>
      <c r="S62" s="406"/>
      <c r="T62" s="406"/>
      <c r="U62" s="406"/>
      <c r="V62" s="406"/>
      <c r="W62" s="407"/>
      <c r="X62" s="411" t="str">
        <f>IF(GERAL!O103="","",GERAL!O103)</f>
        <v/>
      </c>
      <c r="Y62" s="412"/>
      <c r="Z62" s="413"/>
      <c r="AA62" s="405" t="str">
        <f>IF(GERAL!T103="","",GERAL!T103)</f>
        <v/>
      </c>
      <c r="AB62" s="406"/>
      <c r="AC62" s="406"/>
      <c r="AD62" s="407"/>
      <c r="AE62" s="18"/>
      <c r="AF62" s="1"/>
    </row>
    <row r="63" spans="2:32" x14ac:dyDescent="0.3">
      <c r="B63" s="1"/>
      <c r="C63" s="16"/>
      <c r="D63" s="396"/>
      <c r="E63" s="397"/>
      <c r="F63" s="397"/>
      <c r="G63" s="398"/>
      <c r="H63" s="402"/>
      <c r="I63" s="403"/>
      <c r="J63" s="403"/>
      <c r="K63" s="403"/>
      <c r="L63" s="403"/>
      <c r="M63" s="403"/>
      <c r="N63" s="403"/>
      <c r="O63" s="403"/>
      <c r="P63" s="404"/>
      <c r="Q63" s="408"/>
      <c r="R63" s="409"/>
      <c r="S63" s="409"/>
      <c r="T63" s="409"/>
      <c r="U63" s="409"/>
      <c r="V63" s="409"/>
      <c r="W63" s="410"/>
      <c r="X63" s="414"/>
      <c r="Y63" s="415"/>
      <c r="Z63" s="416"/>
      <c r="AA63" s="408"/>
      <c r="AB63" s="409"/>
      <c r="AC63" s="409"/>
      <c r="AD63" s="410"/>
      <c r="AE63" s="18"/>
      <c r="AF63" s="1"/>
    </row>
    <row r="64" spans="2:32" x14ac:dyDescent="0.3">
      <c r="B64" s="1"/>
      <c r="C64" s="16"/>
      <c r="D64" s="393" t="str">
        <f>IF(GERAL!E104="","",GERAL!E104)</f>
        <v/>
      </c>
      <c r="E64" s="394"/>
      <c r="F64" s="394"/>
      <c r="G64" s="395"/>
      <c r="H64" s="399" t="str">
        <f>IF(GERAL!H104="","",GERAL!H104)</f>
        <v/>
      </c>
      <c r="I64" s="400"/>
      <c r="J64" s="400"/>
      <c r="K64" s="400"/>
      <c r="L64" s="400"/>
      <c r="M64" s="400"/>
      <c r="N64" s="400"/>
      <c r="O64" s="400"/>
      <c r="P64" s="401"/>
      <c r="Q64" s="405" t="str">
        <f>IF(GERAL!M104="","",GERAL!M104)</f>
        <v/>
      </c>
      <c r="R64" s="406"/>
      <c r="S64" s="406"/>
      <c r="T64" s="406"/>
      <c r="U64" s="406"/>
      <c r="V64" s="406"/>
      <c r="W64" s="407"/>
      <c r="X64" s="411" t="str">
        <f>IF(GERAL!O104="","",GERAL!O104)</f>
        <v/>
      </c>
      <c r="Y64" s="412"/>
      <c r="Z64" s="413"/>
      <c r="AA64" s="405" t="str">
        <f>IF(GERAL!T104="","",GERAL!T104)</f>
        <v/>
      </c>
      <c r="AB64" s="406"/>
      <c r="AC64" s="406"/>
      <c r="AD64" s="407"/>
      <c r="AE64" s="18"/>
      <c r="AF64" s="1"/>
    </row>
    <row r="65" spans="2:32" x14ac:dyDescent="0.3">
      <c r="B65" s="1"/>
      <c r="C65" s="16"/>
      <c r="D65" s="396"/>
      <c r="E65" s="397"/>
      <c r="F65" s="397"/>
      <c r="G65" s="398"/>
      <c r="H65" s="402"/>
      <c r="I65" s="403"/>
      <c r="J65" s="403"/>
      <c r="K65" s="403"/>
      <c r="L65" s="403"/>
      <c r="M65" s="403"/>
      <c r="N65" s="403"/>
      <c r="O65" s="403"/>
      <c r="P65" s="404"/>
      <c r="Q65" s="408"/>
      <c r="R65" s="409"/>
      <c r="S65" s="409"/>
      <c r="T65" s="409"/>
      <c r="U65" s="409"/>
      <c r="V65" s="409"/>
      <c r="W65" s="410"/>
      <c r="X65" s="414"/>
      <c r="Y65" s="415"/>
      <c r="Z65" s="416"/>
      <c r="AA65" s="408"/>
      <c r="AB65" s="409"/>
      <c r="AC65" s="409"/>
      <c r="AD65" s="410"/>
      <c r="AE65" s="18"/>
      <c r="AF65" s="1"/>
    </row>
    <row r="66" spans="2:32" x14ac:dyDescent="0.3">
      <c r="B66" s="1"/>
      <c r="C66" s="16"/>
      <c r="D66" s="393" t="str">
        <f>IF(GERAL!E105="","",GERAL!E105)</f>
        <v/>
      </c>
      <c r="E66" s="394"/>
      <c r="F66" s="394"/>
      <c r="G66" s="395"/>
      <c r="H66" s="399" t="str">
        <f>IF(GERAL!H105="","",GERAL!H105)</f>
        <v/>
      </c>
      <c r="I66" s="400"/>
      <c r="J66" s="400"/>
      <c r="K66" s="400"/>
      <c r="L66" s="400"/>
      <c r="M66" s="400"/>
      <c r="N66" s="400"/>
      <c r="O66" s="400"/>
      <c r="P66" s="401"/>
      <c r="Q66" s="405" t="str">
        <f>IF(GERAL!M105="","",GERAL!M105)</f>
        <v/>
      </c>
      <c r="R66" s="406"/>
      <c r="S66" s="406"/>
      <c r="T66" s="406"/>
      <c r="U66" s="406"/>
      <c r="V66" s="406"/>
      <c r="W66" s="407"/>
      <c r="X66" s="411" t="str">
        <f>IF(GERAL!O105="","",GERAL!O105)</f>
        <v/>
      </c>
      <c r="Y66" s="412"/>
      <c r="Z66" s="413"/>
      <c r="AA66" s="405" t="str">
        <f>IF(GERAL!T105="","",GERAL!T105)</f>
        <v/>
      </c>
      <c r="AB66" s="406"/>
      <c r="AC66" s="406"/>
      <c r="AD66" s="407"/>
      <c r="AE66" s="18"/>
      <c r="AF66" s="1"/>
    </row>
    <row r="67" spans="2:32" x14ac:dyDescent="0.3">
      <c r="B67" s="1"/>
      <c r="C67" s="16"/>
      <c r="D67" s="396"/>
      <c r="E67" s="397"/>
      <c r="F67" s="397"/>
      <c r="G67" s="398"/>
      <c r="H67" s="402"/>
      <c r="I67" s="403"/>
      <c r="J67" s="403"/>
      <c r="K67" s="403"/>
      <c r="L67" s="403"/>
      <c r="M67" s="403"/>
      <c r="N67" s="403"/>
      <c r="O67" s="403"/>
      <c r="P67" s="404"/>
      <c r="Q67" s="408"/>
      <c r="R67" s="409"/>
      <c r="S67" s="409"/>
      <c r="T67" s="409"/>
      <c r="U67" s="409"/>
      <c r="V67" s="409"/>
      <c r="W67" s="410"/>
      <c r="X67" s="414"/>
      <c r="Y67" s="415"/>
      <c r="Z67" s="416"/>
      <c r="AA67" s="408"/>
      <c r="AB67" s="409"/>
      <c r="AC67" s="409"/>
      <c r="AD67" s="410"/>
      <c r="AE67" s="18"/>
      <c r="AF67" s="1"/>
    </row>
    <row r="68" spans="2:32" x14ac:dyDescent="0.3">
      <c r="B68" s="1"/>
      <c r="C68" s="25"/>
      <c r="D68" s="20"/>
      <c r="E68" s="21"/>
      <c r="F68" s="20"/>
      <c r="G68" s="21"/>
      <c r="H68" s="20"/>
      <c r="I68" s="20"/>
      <c r="J68" s="20"/>
      <c r="K68" s="20"/>
      <c r="L68" s="20"/>
      <c r="M68" s="20"/>
      <c r="N68" s="20"/>
      <c r="O68" s="20"/>
      <c r="P68" s="20"/>
      <c r="Q68" s="20"/>
      <c r="R68" s="20"/>
      <c r="S68" s="20"/>
      <c r="T68" s="20"/>
      <c r="U68" s="20"/>
      <c r="V68" s="20"/>
      <c r="W68" s="21"/>
      <c r="X68" s="20"/>
      <c r="Y68" s="20"/>
      <c r="Z68" s="20"/>
      <c r="AA68" s="20"/>
      <c r="AB68" s="20"/>
      <c r="AC68" s="20"/>
      <c r="AD68" s="20"/>
      <c r="AE68" s="26"/>
      <c r="AF68" s="1"/>
    </row>
    <row r="69" spans="2:32" x14ac:dyDescent="0.3">
      <c r="B69" s="1"/>
      <c r="C69" s="1"/>
      <c r="D69" s="1"/>
      <c r="E69" s="5"/>
      <c r="F69" s="1"/>
      <c r="G69" s="5"/>
      <c r="H69" s="1"/>
      <c r="I69" s="1"/>
      <c r="J69" s="1"/>
      <c r="K69" s="1"/>
      <c r="L69" s="1"/>
      <c r="M69" s="1"/>
      <c r="N69" s="1"/>
      <c r="O69" s="1"/>
      <c r="P69" s="1"/>
      <c r="Q69" s="1"/>
      <c r="R69" s="1"/>
      <c r="S69" s="1"/>
      <c r="T69" s="1"/>
      <c r="U69" s="1"/>
      <c r="V69" s="1"/>
      <c r="W69" s="5"/>
      <c r="X69" s="1"/>
      <c r="Y69" s="1"/>
      <c r="Z69" s="1"/>
      <c r="AA69" s="1"/>
      <c r="AB69" s="1"/>
      <c r="AC69" s="1"/>
      <c r="AD69" s="1"/>
      <c r="AE69" s="1"/>
      <c r="AF69" s="1"/>
    </row>
  </sheetData>
  <sheetProtection algorithmName="SHA-512" hashValue="6sNfHEWGhIDXjpjLESrR6g8/lSXQCv1ghLUqZw8ycPkL+CtCXWH6sUpWfsOIFh/80zevpX6dZ6/SsTgiW0YcPQ==" saltValue="iDPOQIkkOlCtfVgvVVwbuw==" spinCount="100000" sheet="1" objects="1" scenarios="1"/>
  <mergeCells count="73">
    <mergeCell ref="D54:G55"/>
    <mergeCell ref="H54:P55"/>
    <mergeCell ref="Q54:W55"/>
    <mergeCell ref="X54:Z55"/>
    <mergeCell ref="AA54:AD55"/>
    <mergeCell ref="D52:G53"/>
    <mergeCell ref="H52:P53"/>
    <mergeCell ref="Q52:W53"/>
    <mergeCell ref="X52:Z53"/>
    <mergeCell ref="AA52:AD53"/>
    <mergeCell ref="D50:G51"/>
    <mergeCell ref="H50:P51"/>
    <mergeCell ref="Q50:W51"/>
    <mergeCell ref="X50:Z51"/>
    <mergeCell ref="AA50:AD51"/>
    <mergeCell ref="D60:G61"/>
    <mergeCell ref="H60:P61"/>
    <mergeCell ref="Q60:W61"/>
    <mergeCell ref="X60:Z61"/>
    <mergeCell ref="AA60:AD61"/>
    <mergeCell ref="D58:G59"/>
    <mergeCell ref="H58:P59"/>
    <mergeCell ref="Q58:W59"/>
    <mergeCell ref="X58:Z59"/>
    <mergeCell ref="AA58:AD59"/>
    <mergeCell ref="D56:G57"/>
    <mergeCell ref="H56:P57"/>
    <mergeCell ref="Q56:W57"/>
    <mergeCell ref="X56:Z57"/>
    <mergeCell ref="AA56:AD57"/>
    <mergeCell ref="D64:G65"/>
    <mergeCell ref="H64:P65"/>
    <mergeCell ref="Q64:W65"/>
    <mergeCell ref="X64:Z65"/>
    <mergeCell ref="AA64:AD65"/>
    <mergeCell ref="D66:G67"/>
    <mergeCell ref="H66:P67"/>
    <mergeCell ref="Q66:W67"/>
    <mergeCell ref="X66:Z67"/>
    <mergeCell ref="AA66:AD67"/>
    <mergeCell ref="D62:G63"/>
    <mergeCell ref="H62:P63"/>
    <mergeCell ref="Q62:W63"/>
    <mergeCell ref="X62:Z63"/>
    <mergeCell ref="AA62:AD63"/>
    <mergeCell ref="D48:G49"/>
    <mergeCell ref="H48:P49"/>
    <mergeCell ref="Q48:W49"/>
    <mergeCell ref="X48:Z49"/>
    <mergeCell ref="AA48:AD49"/>
    <mergeCell ref="D47:G47"/>
    <mergeCell ref="H47:P47"/>
    <mergeCell ref="Q47:W47"/>
    <mergeCell ref="X47:Z47"/>
    <mergeCell ref="AA47:AD47"/>
    <mergeCell ref="S2:AE2"/>
    <mergeCell ref="F27:F32"/>
    <mergeCell ref="E27:E32"/>
    <mergeCell ref="D27:D35"/>
    <mergeCell ref="C8:L8"/>
    <mergeCell ref="S8:AE8"/>
    <mergeCell ref="C7:AE7"/>
    <mergeCell ref="H3:AE3"/>
    <mergeCell ref="H4:AE4"/>
    <mergeCell ref="H5:AE5"/>
    <mergeCell ref="D40:D41"/>
    <mergeCell ref="AD27:AD28"/>
    <mergeCell ref="D12:D24"/>
    <mergeCell ref="E19:E22"/>
    <mergeCell ref="F19:F22"/>
    <mergeCell ref="E12:E13"/>
    <mergeCell ref="F12:F13"/>
    <mergeCell ref="AD21:AD24"/>
  </mergeCells>
  <conditionalFormatting sqref="G12:G13">
    <cfRule type="iconSet" priority="25">
      <iconSet iconSet="5Arrows" showValue="0">
        <cfvo type="percent" val="0"/>
        <cfvo type="num" val="1"/>
        <cfvo type="num" val="2"/>
        <cfvo type="num" val="3"/>
        <cfvo type="num" val="4"/>
      </iconSet>
    </cfRule>
  </conditionalFormatting>
  <conditionalFormatting sqref="G19">
    <cfRule type="iconSet" priority="24">
      <iconSet iconSet="5Arrows" showValue="0">
        <cfvo type="percent" val="0"/>
        <cfvo type="num" val="1"/>
        <cfvo type="num" val="2"/>
        <cfvo type="num" val="3"/>
        <cfvo type="num" val="4"/>
      </iconSet>
    </cfRule>
  </conditionalFormatting>
  <conditionalFormatting sqref="G20">
    <cfRule type="iconSet" priority="23">
      <iconSet iconSet="5Arrows" showValue="0">
        <cfvo type="percent" val="0"/>
        <cfvo type="num" val="1"/>
        <cfvo type="num" val="2"/>
        <cfvo type="num" val="3"/>
        <cfvo type="num" val="4"/>
      </iconSet>
    </cfRule>
  </conditionalFormatting>
  <conditionalFormatting sqref="G21">
    <cfRule type="iconSet" priority="22">
      <iconSet iconSet="5Arrows" showValue="0">
        <cfvo type="percent" val="0"/>
        <cfvo type="num" val="1"/>
        <cfvo type="num" val="2"/>
        <cfvo type="num" val="3"/>
        <cfvo type="num" val="4"/>
      </iconSet>
    </cfRule>
  </conditionalFormatting>
  <conditionalFormatting sqref="G22">
    <cfRule type="iconSet" priority="21">
      <iconSet iconSet="5Arrows" showValue="0">
        <cfvo type="percent" val="0"/>
        <cfvo type="num" val="1"/>
        <cfvo type="num" val="2"/>
        <cfvo type="num" val="3"/>
        <cfvo type="num" val="4"/>
      </iconSet>
    </cfRule>
  </conditionalFormatting>
  <conditionalFormatting sqref="E15">
    <cfRule type="iconSet" priority="20">
      <iconSet iconSet="5Arrows" showValue="0">
        <cfvo type="percent" val="0"/>
        <cfvo type="num" val="1"/>
        <cfvo type="num" val="2"/>
        <cfvo type="num" val="3"/>
        <cfvo type="num" val="4"/>
      </iconSet>
    </cfRule>
  </conditionalFormatting>
  <conditionalFormatting sqref="E17">
    <cfRule type="iconSet" priority="19">
      <iconSet iconSet="5Arrows" showValue="0">
        <cfvo type="percent" val="0"/>
        <cfvo type="num" val="1"/>
        <cfvo type="num" val="2"/>
        <cfvo type="num" val="3"/>
        <cfvo type="num" val="4"/>
      </iconSet>
    </cfRule>
  </conditionalFormatting>
  <conditionalFormatting sqref="E24">
    <cfRule type="iconSet" priority="18">
      <iconSet iconSet="5Arrows" showValue="0">
        <cfvo type="percent" val="0"/>
        <cfvo type="num" val="1"/>
        <cfvo type="num" val="2"/>
        <cfvo type="num" val="3"/>
        <cfvo type="num" val="4"/>
      </iconSet>
    </cfRule>
  </conditionalFormatting>
  <conditionalFormatting sqref="E34">
    <cfRule type="iconSet" priority="17">
      <iconSet iconSet="5Arrows" showValue="0">
        <cfvo type="percent" val="0"/>
        <cfvo type="num" val="1"/>
        <cfvo type="num" val="2"/>
        <cfvo type="num" val="3"/>
        <cfvo type="num" val="4"/>
      </iconSet>
    </cfRule>
  </conditionalFormatting>
  <conditionalFormatting sqref="E35:E36">
    <cfRule type="iconSet" priority="16">
      <iconSet iconSet="5Arrows" showValue="0">
        <cfvo type="percent" val="0"/>
        <cfvo type="num" val="1"/>
        <cfvo type="num" val="2"/>
        <cfvo type="num" val="3"/>
        <cfvo type="num" val="4"/>
      </iconSet>
    </cfRule>
  </conditionalFormatting>
  <conditionalFormatting sqref="E40">
    <cfRule type="iconSet" priority="15">
      <iconSet iconSet="5Arrows" showValue="0">
        <cfvo type="percent" val="0"/>
        <cfvo type="num" val="1"/>
        <cfvo type="num" val="2"/>
        <cfvo type="num" val="3"/>
        <cfvo type="num" val="4"/>
      </iconSet>
    </cfRule>
  </conditionalFormatting>
  <conditionalFormatting sqref="E41">
    <cfRule type="iconSet" priority="14">
      <iconSet iconSet="5Arrows" showValue="0">
        <cfvo type="percent" val="0"/>
        <cfvo type="num" val="1"/>
        <cfvo type="num" val="2"/>
        <cfvo type="num" val="3"/>
        <cfvo type="num" val="4"/>
      </iconSet>
    </cfRule>
  </conditionalFormatting>
  <conditionalFormatting sqref="E37">
    <cfRule type="iconSet" priority="13">
      <iconSet iconSet="5Arrows" showValue="0">
        <cfvo type="percent" val="0"/>
        <cfvo type="num" val="1"/>
        <cfvo type="num" val="2"/>
        <cfvo type="num" val="3"/>
        <cfvo type="num" val="4"/>
      </iconSet>
    </cfRule>
  </conditionalFormatting>
  <conditionalFormatting sqref="G27">
    <cfRule type="iconSet" priority="12">
      <iconSet iconSet="5Arrows" showValue="0">
        <cfvo type="percent" val="0"/>
        <cfvo type="num" val="1"/>
        <cfvo type="num" val="2"/>
        <cfvo type="num" val="3"/>
        <cfvo type="num" val="4"/>
      </iconSet>
    </cfRule>
  </conditionalFormatting>
  <conditionalFormatting sqref="G28">
    <cfRule type="iconSet" priority="11">
      <iconSet iconSet="5Arrows" showValue="0">
        <cfvo type="percent" val="0"/>
        <cfvo type="num" val="1"/>
        <cfvo type="num" val="2"/>
        <cfvo type="num" val="3"/>
        <cfvo type="num" val="4"/>
      </iconSet>
    </cfRule>
  </conditionalFormatting>
  <conditionalFormatting sqref="G29">
    <cfRule type="iconSet" priority="10">
      <iconSet iconSet="5Arrows" showValue="0">
        <cfvo type="percent" val="0"/>
        <cfvo type="num" val="1"/>
        <cfvo type="num" val="2"/>
        <cfvo type="num" val="3"/>
        <cfvo type="num" val="4"/>
      </iconSet>
    </cfRule>
  </conditionalFormatting>
  <conditionalFormatting sqref="G30:G31">
    <cfRule type="iconSet" priority="9">
      <iconSet iconSet="5Arrows" showValue="0">
        <cfvo type="percent" val="0"/>
        <cfvo type="num" val="1"/>
        <cfvo type="num" val="2"/>
        <cfvo type="num" val="3"/>
        <cfvo type="num" val="4"/>
      </iconSet>
    </cfRule>
  </conditionalFormatting>
  <conditionalFormatting sqref="G32">
    <cfRule type="iconSet" priority="8">
      <iconSet iconSet="5Arrows" showValue="0">
        <cfvo type="percent" val="0"/>
        <cfvo type="num" val="1"/>
        <cfvo type="num" val="2"/>
        <cfvo type="num" val="3"/>
        <cfvo type="num" val="4"/>
      </iconSet>
    </cfRule>
  </conditionalFormatting>
  <conditionalFormatting sqref="W21">
    <cfRule type="iconSet" priority="7">
      <iconSet iconSet="5Arrows" showValue="0">
        <cfvo type="percent" val="0"/>
        <cfvo type="num" val="1"/>
        <cfvo type="num" val="2"/>
        <cfvo type="num" val="3"/>
        <cfvo type="num" val="4"/>
      </iconSet>
    </cfRule>
  </conditionalFormatting>
  <conditionalFormatting sqref="W22">
    <cfRule type="iconSet" priority="6">
      <iconSet iconSet="5Arrows" showValue="0">
        <cfvo type="percent" val="0"/>
        <cfvo type="num" val="1"/>
        <cfvo type="num" val="2"/>
        <cfvo type="num" val="3"/>
        <cfvo type="num" val="4"/>
      </iconSet>
    </cfRule>
  </conditionalFormatting>
  <conditionalFormatting sqref="W23">
    <cfRule type="iconSet" priority="5">
      <iconSet iconSet="5Arrows" showValue="0">
        <cfvo type="percent" val="0"/>
        <cfvo type="num" val="1"/>
        <cfvo type="num" val="2"/>
        <cfvo type="num" val="3"/>
        <cfvo type="num" val="4"/>
      </iconSet>
    </cfRule>
  </conditionalFormatting>
  <conditionalFormatting sqref="W24">
    <cfRule type="iconSet" priority="3">
      <iconSet iconSet="5Arrows" showValue="0">
        <cfvo type="percent" val="0"/>
        <cfvo type="num" val="1"/>
        <cfvo type="num" val="2"/>
        <cfvo type="num" val="3"/>
        <cfvo type="num" val="4"/>
      </iconSet>
    </cfRule>
  </conditionalFormatting>
  <conditionalFormatting sqref="W27">
    <cfRule type="iconSet" priority="2">
      <iconSet iconSet="5Arrows" showValue="0">
        <cfvo type="percent" val="0"/>
        <cfvo type="num" val="1"/>
        <cfvo type="num" val="2"/>
        <cfvo type="num" val="3"/>
        <cfvo type="num" val="4"/>
      </iconSet>
    </cfRule>
  </conditionalFormatting>
  <conditionalFormatting sqref="W31 W28">
    <cfRule type="iconSet" priority="3781">
      <iconSet iconSet="5Arrows" showValue="0">
        <cfvo type="percent" val="0"/>
        <cfvo type="num" val="1"/>
        <cfvo type="num" val="2"/>
        <cfvo type="num" val="3"/>
        <cfvo type="num" val="4"/>
      </iconSet>
    </cfRule>
  </conditionalFormatting>
  <printOptions horizontalCentered="1"/>
  <pageMargins left="0.23622047244094491" right="0.23622047244094491" top="0.74803149606299213" bottom="0.74803149606299213" header="0.31496062992125984" footer="0.31496062992125984"/>
  <pageSetup paperSize="9" scale="4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AF74"/>
  <sheetViews>
    <sheetView showGridLines="0" zoomScale="70" zoomScaleNormal="70" workbookViewId="0"/>
  </sheetViews>
  <sheetFormatPr defaultColWidth="8.88671875" defaultRowHeight="14.4" x14ac:dyDescent="0.3"/>
  <cols>
    <col min="1" max="1" width="2.5546875" style="2" customWidth="1"/>
    <col min="2" max="2" width="2.88671875" style="2" customWidth="1"/>
    <col min="3" max="3" width="3.6640625" style="2" customWidth="1"/>
    <col min="4" max="4" width="24" style="2" customWidth="1"/>
    <col min="5" max="5" width="4" style="3" customWidth="1"/>
    <col min="6" max="6" width="17.6640625" style="2" customWidth="1"/>
    <col min="7" max="7" width="3.5546875" style="3" customWidth="1"/>
    <col min="8" max="8" width="45" style="2" customWidth="1"/>
    <col min="9" max="9" width="13.109375" style="2" customWidth="1"/>
    <col min="10" max="10" width="14.33203125" style="2" customWidth="1"/>
    <col min="11" max="12" width="4.109375" style="2" customWidth="1"/>
    <col min="13" max="13" width="8.88671875" style="2"/>
    <col min="14" max="17" width="5.6640625" style="2" customWidth="1"/>
    <col min="18" max="18" width="8.88671875" style="2"/>
    <col min="19" max="20" width="4.109375" style="2" customWidth="1"/>
    <col min="21" max="21" width="14.33203125" style="2" customWidth="1"/>
    <col min="22" max="22" width="4.109375" style="2" customWidth="1"/>
    <col min="23" max="23" width="3.5546875" style="3" customWidth="1"/>
    <col min="24" max="28" width="8.88671875" style="2"/>
    <col min="29" max="29" width="12.33203125" style="2" customWidth="1"/>
    <col min="30" max="30" width="21.88671875" style="2" customWidth="1"/>
    <col min="31" max="31" width="2.5546875" style="2" customWidth="1"/>
    <col min="32" max="32" width="3.109375" style="2" customWidth="1"/>
    <col min="33" max="16384" width="8.88671875" style="2"/>
  </cols>
  <sheetData>
    <row r="1" spans="2:32" ht="10.199999999999999" customHeight="1" x14ac:dyDescent="0.3"/>
    <row r="2" spans="2:32" ht="27.6" customHeight="1" x14ac:dyDescent="0.45">
      <c r="B2" s="28"/>
      <c r="C2" s="29"/>
      <c r="D2" s="29"/>
      <c r="E2" s="29"/>
      <c r="F2" s="29"/>
      <c r="G2" s="29"/>
      <c r="H2" s="29"/>
      <c r="I2" s="29"/>
      <c r="J2" s="29"/>
      <c r="K2" s="29"/>
      <c r="L2" s="29"/>
      <c r="M2" s="28"/>
      <c r="N2" s="28"/>
      <c r="O2" s="28"/>
      <c r="P2" s="28"/>
      <c r="Q2" s="28"/>
      <c r="R2" s="28"/>
      <c r="S2" s="420"/>
      <c r="T2" s="420"/>
      <c r="U2" s="420"/>
      <c r="V2" s="420"/>
      <c r="W2" s="420"/>
      <c r="X2" s="420"/>
      <c r="Y2" s="420"/>
      <c r="Z2" s="420"/>
      <c r="AA2" s="420"/>
      <c r="AB2" s="420"/>
      <c r="AC2" s="420"/>
      <c r="AD2" s="420"/>
      <c r="AE2" s="420"/>
      <c r="AF2" s="28"/>
    </row>
    <row r="3" spans="2:32" ht="26.4" customHeight="1" x14ac:dyDescent="0.45">
      <c r="B3" s="28"/>
      <c r="C3" s="60"/>
      <c r="D3" s="60"/>
      <c r="E3" s="60"/>
      <c r="F3" s="60"/>
      <c r="G3" s="60"/>
      <c r="H3" s="420" t="s">
        <v>5</v>
      </c>
      <c r="I3" s="420"/>
      <c r="J3" s="420"/>
      <c r="K3" s="420"/>
      <c r="L3" s="420"/>
      <c r="M3" s="420"/>
      <c r="N3" s="420"/>
      <c r="O3" s="420"/>
      <c r="P3" s="420"/>
      <c r="Q3" s="420"/>
      <c r="R3" s="420"/>
      <c r="S3" s="420"/>
      <c r="T3" s="420"/>
      <c r="U3" s="420"/>
      <c r="V3" s="420"/>
      <c r="W3" s="420"/>
      <c r="X3" s="420"/>
      <c r="Y3" s="420"/>
      <c r="Z3" s="420"/>
      <c r="AA3" s="420"/>
      <c r="AB3" s="420"/>
      <c r="AC3" s="420"/>
      <c r="AD3" s="420"/>
      <c r="AE3" s="420"/>
      <c r="AF3" s="28"/>
    </row>
    <row r="4" spans="2:32" ht="26.4" customHeight="1" x14ac:dyDescent="0.45">
      <c r="B4" s="28"/>
      <c r="C4" s="60"/>
      <c r="D4" s="60"/>
      <c r="E4" s="60"/>
      <c r="F4" s="60"/>
      <c r="G4" s="60"/>
      <c r="H4" s="428" t="s">
        <v>395</v>
      </c>
      <c r="I4" s="428"/>
      <c r="J4" s="428"/>
      <c r="K4" s="428"/>
      <c r="L4" s="428"/>
      <c r="M4" s="428"/>
      <c r="N4" s="428"/>
      <c r="O4" s="428"/>
      <c r="P4" s="428"/>
      <c r="Q4" s="428"/>
      <c r="R4" s="428"/>
      <c r="S4" s="428"/>
      <c r="T4" s="428"/>
      <c r="U4" s="428"/>
      <c r="V4" s="428"/>
      <c r="W4" s="428"/>
      <c r="X4" s="428"/>
      <c r="Y4" s="428"/>
      <c r="Z4" s="428"/>
      <c r="AA4" s="428"/>
      <c r="AB4" s="428"/>
      <c r="AC4" s="428"/>
      <c r="AD4" s="428"/>
      <c r="AE4" s="428"/>
      <c r="AF4" s="28"/>
    </row>
    <row r="5" spans="2:32" ht="26.4" customHeight="1" x14ac:dyDescent="0.45">
      <c r="B5" s="28"/>
      <c r="C5" s="60"/>
      <c r="D5" s="60"/>
      <c r="E5" s="60"/>
      <c r="F5" s="60"/>
      <c r="G5" s="60"/>
      <c r="H5" s="391" t="str">
        <f>CONCATENATE(GERAL!$G$6," / ",GERAL!$L$6)</f>
        <v xml:space="preserve"> / </v>
      </c>
      <c r="I5" s="391"/>
      <c r="J5" s="391"/>
      <c r="K5" s="391"/>
      <c r="L5" s="391"/>
      <c r="M5" s="391"/>
      <c r="N5" s="391"/>
      <c r="O5" s="391"/>
      <c r="P5" s="391"/>
      <c r="Q5" s="391"/>
      <c r="R5" s="391"/>
      <c r="S5" s="391"/>
      <c r="T5" s="391"/>
      <c r="U5" s="391"/>
      <c r="V5" s="391"/>
      <c r="W5" s="391"/>
      <c r="X5" s="391"/>
      <c r="Y5" s="391"/>
      <c r="Z5" s="391"/>
      <c r="AA5" s="391"/>
      <c r="AB5" s="391"/>
      <c r="AC5" s="391"/>
      <c r="AD5" s="391"/>
      <c r="AE5" s="391"/>
      <c r="AF5" s="28"/>
    </row>
    <row r="6" spans="2:32" ht="9" customHeight="1" x14ac:dyDescent="0.45">
      <c r="B6" s="28"/>
      <c r="C6" s="60"/>
      <c r="D6" s="60"/>
      <c r="E6" s="60"/>
      <c r="F6" s="60"/>
      <c r="G6" s="60"/>
      <c r="H6" s="60"/>
      <c r="I6" s="60"/>
      <c r="J6" s="60"/>
      <c r="K6" s="60"/>
      <c r="L6" s="60"/>
      <c r="M6" s="28"/>
      <c r="N6" s="28"/>
      <c r="O6" s="28"/>
      <c r="P6" s="28"/>
      <c r="Q6" s="28"/>
      <c r="R6" s="28"/>
      <c r="S6" s="60"/>
      <c r="T6" s="60"/>
      <c r="U6" s="60"/>
      <c r="V6" s="60"/>
      <c r="W6" s="60"/>
      <c r="X6" s="60"/>
      <c r="Y6" s="60"/>
      <c r="Z6" s="60"/>
      <c r="AA6" s="60"/>
      <c r="AB6" s="60"/>
      <c r="AC6" s="60"/>
      <c r="AD6" s="60"/>
      <c r="AE6" s="60"/>
      <c r="AF6" s="28"/>
    </row>
    <row r="7" spans="2:32" ht="61.95" customHeight="1" x14ac:dyDescent="0.5">
      <c r="B7" s="28"/>
      <c r="C7" s="429" t="s">
        <v>182</v>
      </c>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28"/>
    </row>
    <row r="8" spans="2:32" ht="43.2" customHeight="1" x14ac:dyDescent="0.45">
      <c r="B8" s="28"/>
      <c r="C8" s="420" t="s">
        <v>183</v>
      </c>
      <c r="D8" s="420"/>
      <c r="E8" s="420"/>
      <c r="F8" s="420"/>
      <c r="G8" s="420"/>
      <c r="H8" s="420"/>
      <c r="I8" s="420"/>
      <c r="J8" s="420"/>
      <c r="K8" s="420"/>
      <c r="L8" s="420"/>
      <c r="M8" s="28"/>
      <c r="N8" s="28"/>
      <c r="O8" s="28"/>
      <c r="P8" s="28"/>
      <c r="Q8" s="28"/>
      <c r="R8" s="28"/>
      <c r="S8" s="420" t="s">
        <v>184</v>
      </c>
      <c r="T8" s="420"/>
      <c r="U8" s="420"/>
      <c r="V8" s="420"/>
      <c r="W8" s="420"/>
      <c r="X8" s="420"/>
      <c r="Y8" s="420"/>
      <c r="Z8" s="420"/>
      <c r="AA8" s="420"/>
      <c r="AB8" s="420"/>
      <c r="AC8" s="420"/>
      <c r="AD8" s="420"/>
      <c r="AE8" s="420"/>
      <c r="AF8" s="28"/>
    </row>
    <row r="9" spans="2:32" ht="4.95" customHeight="1" x14ac:dyDescent="0.3">
      <c r="B9" s="28"/>
      <c r="C9" s="28"/>
      <c r="D9" s="28"/>
      <c r="E9" s="64"/>
      <c r="F9" s="28"/>
      <c r="G9" s="64"/>
      <c r="H9" s="28"/>
      <c r="I9" s="28"/>
      <c r="J9" s="28"/>
      <c r="K9" s="28"/>
      <c r="L9" s="28"/>
      <c r="M9" s="28"/>
      <c r="N9" s="28"/>
      <c r="O9" s="28"/>
      <c r="P9" s="28"/>
      <c r="Q9" s="28"/>
      <c r="R9" s="28"/>
      <c r="S9" s="28"/>
      <c r="T9" s="28"/>
      <c r="U9" s="28"/>
      <c r="V9" s="28"/>
      <c r="W9" s="64"/>
      <c r="X9" s="28"/>
      <c r="Y9" s="28"/>
      <c r="Z9" s="28"/>
      <c r="AA9" s="28"/>
      <c r="AB9" s="28"/>
      <c r="AC9" s="28"/>
      <c r="AD9" s="28"/>
      <c r="AE9" s="28"/>
      <c r="AF9" s="28"/>
    </row>
    <row r="10" spans="2:32" x14ac:dyDescent="0.3">
      <c r="B10" s="28"/>
      <c r="C10" s="28"/>
      <c r="D10" s="28"/>
      <c r="E10" s="64"/>
      <c r="F10" s="28"/>
      <c r="G10" s="64"/>
      <c r="H10" s="28"/>
      <c r="I10" s="28"/>
      <c r="J10" s="28"/>
      <c r="K10" s="28"/>
      <c r="L10" s="28"/>
      <c r="M10" s="28"/>
      <c r="N10" s="28"/>
      <c r="O10" s="28"/>
      <c r="P10" s="28"/>
      <c r="Q10" s="28"/>
      <c r="R10" s="28"/>
      <c r="S10" s="28"/>
      <c r="T10" s="28"/>
      <c r="U10" s="28"/>
      <c r="V10" s="28"/>
      <c r="W10" s="64"/>
      <c r="X10" s="28"/>
      <c r="Y10" s="28"/>
      <c r="Z10" s="28"/>
      <c r="AA10" s="28"/>
      <c r="AB10" s="28"/>
      <c r="AC10" s="28"/>
      <c r="AD10" s="28"/>
      <c r="AE10" s="28"/>
      <c r="AF10" s="28"/>
    </row>
    <row r="11" spans="2:32" x14ac:dyDescent="0.3">
      <c r="B11" s="28"/>
      <c r="C11" s="28"/>
      <c r="D11" s="28"/>
      <c r="E11" s="30"/>
      <c r="F11" s="31"/>
      <c r="G11" s="32"/>
      <c r="H11" s="31"/>
      <c r="I11" s="31"/>
      <c r="J11" s="31"/>
      <c r="K11" s="33"/>
      <c r="L11" s="28"/>
      <c r="M11" s="28"/>
      <c r="N11" s="28"/>
      <c r="O11" s="28"/>
      <c r="P11" s="28"/>
      <c r="Q11" s="28"/>
      <c r="R11" s="28"/>
      <c r="S11" s="28"/>
      <c r="T11" s="28"/>
      <c r="U11" s="28"/>
      <c r="V11" s="28"/>
      <c r="W11" s="64"/>
      <c r="X11" s="28"/>
      <c r="Y11" s="28"/>
      <c r="Z11" s="28"/>
      <c r="AA11" s="28"/>
      <c r="AB11" s="28"/>
      <c r="AC11" s="28"/>
      <c r="AD11" s="28"/>
      <c r="AE11" s="28"/>
      <c r="AF11" s="28"/>
    </row>
    <row r="12" spans="2:32" ht="16.2" x14ac:dyDescent="0.3">
      <c r="B12" s="28"/>
      <c r="C12" s="28"/>
      <c r="D12" s="421" t="s">
        <v>185</v>
      </c>
      <c r="E12" s="424">
        <v>4</v>
      </c>
      <c r="F12" s="425" t="s">
        <v>186</v>
      </c>
      <c r="G12" s="34" t="str">
        <f>IF(J12="Muito Fraca",0,IF(J12="Fraca",1,IF(J12="Moderada",2,IF(J12="Forte",3,IF(J12="Muito Forte",4,"")))))</f>
        <v/>
      </c>
      <c r="H12" s="28" t="s">
        <v>187</v>
      </c>
      <c r="I12" s="28"/>
      <c r="J12" s="35">
        <f>GERAL!R18</f>
        <v>0</v>
      </c>
      <c r="K12" s="36"/>
      <c r="L12" s="28"/>
      <c r="M12" s="28"/>
      <c r="N12" s="28"/>
      <c r="O12" s="28"/>
      <c r="P12" s="28"/>
      <c r="Q12" s="28"/>
      <c r="R12" s="28"/>
      <c r="S12" s="28"/>
      <c r="T12" s="28"/>
      <c r="U12" s="28"/>
      <c r="V12" s="28"/>
      <c r="W12" s="64"/>
      <c r="X12" s="28"/>
      <c r="Y12" s="28"/>
      <c r="Z12" s="28"/>
      <c r="AA12" s="28"/>
      <c r="AB12" s="28"/>
      <c r="AC12" s="28"/>
      <c r="AD12" s="28"/>
      <c r="AE12" s="28"/>
      <c r="AF12" s="28"/>
    </row>
    <row r="13" spans="2:32" ht="16.2" x14ac:dyDescent="0.3">
      <c r="B13" s="28"/>
      <c r="C13" s="28"/>
      <c r="D13" s="422"/>
      <c r="E13" s="424"/>
      <c r="F13" s="425"/>
      <c r="G13" s="34" t="str">
        <f>IF(J13="Muito Fraca",0,IF(J13="Fraca",1,IF(J13="Moderada",2,IF(J13="Forte",3,IF(J13="Muito Forte",4,"")))))</f>
        <v/>
      </c>
      <c r="H13" s="28" t="s">
        <v>188</v>
      </c>
      <c r="I13" s="28"/>
      <c r="J13" s="35">
        <f>GERAL!R19</f>
        <v>0</v>
      </c>
      <c r="K13" s="36"/>
      <c r="L13" s="28"/>
      <c r="M13" s="28"/>
      <c r="N13" s="28"/>
      <c r="O13" s="28"/>
      <c r="P13" s="28"/>
      <c r="Q13" s="28"/>
      <c r="R13" s="28"/>
      <c r="S13" s="28"/>
      <c r="T13" s="28"/>
      <c r="U13" s="28"/>
      <c r="V13" s="28"/>
      <c r="W13" s="64"/>
      <c r="X13" s="28"/>
      <c r="Y13" s="28"/>
      <c r="Z13" s="28"/>
      <c r="AA13" s="28"/>
      <c r="AB13" s="28"/>
      <c r="AC13" s="28"/>
      <c r="AD13" s="28"/>
      <c r="AE13" s="28"/>
      <c r="AF13" s="28"/>
    </row>
    <row r="14" spans="2:32" x14ac:dyDescent="0.3">
      <c r="B14" s="28"/>
      <c r="C14" s="28"/>
      <c r="D14" s="422"/>
      <c r="E14" s="61"/>
      <c r="F14" s="28"/>
      <c r="G14" s="64"/>
      <c r="H14" s="28"/>
      <c r="I14" s="28"/>
      <c r="J14" s="37"/>
      <c r="K14" s="36"/>
      <c r="L14" s="28"/>
      <c r="M14" s="28"/>
      <c r="N14" s="28"/>
      <c r="O14" s="28"/>
      <c r="P14" s="28"/>
      <c r="Q14" s="28"/>
      <c r="R14" s="28"/>
      <c r="S14" s="28"/>
      <c r="T14" s="28"/>
      <c r="U14" s="28"/>
      <c r="V14" s="28"/>
      <c r="W14" s="64"/>
      <c r="X14" s="28"/>
      <c r="Y14" s="28"/>
      <c r="Z14" s="28"/>
      <c r="AA14" s="28"/>
      <c r="AB14" s="28"/>
      <c r="AC14" s="28"/>
      <c r="AD14" s="28"/>
      <c r="AE14" s="28"/>
      <c r="AF14" s="28"/>
    </row>
    <row r="15" spans="2:32" ht="16.2" x14ac:dyDescent="0.3">
      <c r="B15" s="28"/>
      <c r="C15" s="28"/>
      <c r="D15" s="422"/>
      <c r="E15" s="424">
        <v>4</v>
      </c>
      <c r="F15" s="427" t="s">
        <v>199</v>
      </c>
      <c r="G15" s="34" t="str">
        <f>IF(J15="Muito Fraca",0,IF(J15="Fraca",1,IF(J15="Moderada",2,IF(J15="Forte",3,IF(J15="Muito Forte",4,"")))))</f>
        <v/>
      </c>
      <c r="H15" s="28" t="s">
        <v>354</v>
      </c>
      <c r="I15" s="28"/>
      <c r="J15" s="35">
        <f>GERAL!R30</f>
        <v>0</v>
      </c>
      <c r="K15" s="36"/>
      <c r="L15" s="28"/>
      <c r="M15" s="28"/>
      <c r="N15" s="28"/>
      <c r="O15" s="28"/>
      <c r="P15" s="28"/>
      <c r="Q15" s="28"/>
      <c r="R15" s="28"/>
      <c r="S15" s="28"/>
      <c r="T15" s="28"/>
      <c r="U15" s="28"/>
      <c r="V15" s="28"/>
      <c r="W15" s="64"/>
      <c r="X15" s="28"/>
      <c r="Y15" s="28"/>
      <c r="Z15" s="28"/>
      <c r="AA15" s="28"/>
      <c r="AB15" s="28"/>
      <c r="AC15" s="28"/>
      <c r="AD15" s="28"/>
      <c r="AE15" s="28"/>
      <c r="AF15" s="28"/>
    </row>
    <row r="16" spans="2:32" ht="16.2" x14ac:dyDescent="0.3">
      <c r="B16" s="28"/>
      <c r="C16" s="28"/>
      <c r="D16" s="422"/>
      <c r="E16" s="424"/>
      <c r="F16" s="427"/>
      <c r="G16" s="34" t="str">
        <f>IF(J16="Muito Fraca",0,IF(J16="Fraca",1,IF(J16="Moderada",2,IF(J16="Forte",3,IF(J16="Muito Forte",4,"")))))</f>
        <v/>
      </c>
      <c r="H16" s="28" t="s">
        <v>355</v>
      </c>
      <c r="I16" s="28"/>
      <c r="J16" s="35">
        <f>GERAL!R31</f>
        <v>0</v>
      </c>
      <c r="K16" s="36"/>
      <c r="L16" s="28"/>
      <c r="M16" s="28"/>
      <c r="N16" s="28"/>
      <c r="O16" s="28"/>
      <c r="P16" s="28"/>
      <c r="Q16" s="28"/>
      <c r="R16" s="28"/>
      <c r="S16" s="28"/>
      <c r="T16" s="28"/>
      <c r="U16" s="28"/>
      <c r="V16" s="28"/>
      <c r="W16" s="64"/>
      <c r="X16" s="28"/>
      <c r="Y16" s="28"/>
      <c r="Z16" s="28"/>
      <c r="AA16" s="28"/>
      <c r="AB16" s="28"/>
      <c r="AC16" s="28"/>
      <c r="AD16" s="28"/>
      <c r="AE16" s="28"/>
      <c r="AF16" s="28"/>
    </row>
    <row r="17" spans="2:32" ht="16.2" x14ac:dyDescent="0.3">
      <c r="B17" s="28"/>
      <c r="C17" s="28"/>
      <c r="D17" s="422"/>
      <c r="E17" s="424"/>
      <c r="F17" s="427"/>
      <c r="G17" s="34" t="str">
        <f>IF(J17="Muito Fraca",0,IF(J17="Fraca",1,IF(J17="Moderada",2,IF(J17="Forte",3,IF(J17="Muito Forte",4,"")))))</f>
        <v/>
      </c>
      <c r="H17" s="28" t="s">
        <v>356</v>
      </c>
      <c r="I17" s="28"/>
      <c r="J17" s="35">
        <f>GERAL!R32</f>
        <v>0</v>
      </c>
      <c r="K17" s="36"/>
      <c r="L17" s="28"/>
      <c r="M17" s="28"/>
      <c r="N17" s="28"/>
      <c r="O17" s="28"/>
      <c r="P17" s="28"/>
      <c r="Q17" s="28"/>
      <c r="R17" s="28"/>
      <c r="S17" s="28"/>
      <c r="T17" s="28"/>
      <c r="U17" s="28"/>
      <c r="V17" s="28"/>
      <c r="W17" s="64"/>
      <c r="X17" s="28"/>
      <c r="Y17" s="28"/>
      <c r="Z17" s="28"/>
      <c r="AA17" s="28"/>
      <c r="AB17" s="28"/>
      <c r="AC17" s="28"/>
      <c r="AD17" s="28"/>
      <c r="AE17" s="28"/>
      <c r="AF17" s="28"/>
    </row>
    <row r="18" spans="2:32" x14ac:dyDescent="0.3">
      <c r="B18" s="28"/>
      <c r="C18" s="28"/>
      <c r="D18" s="422"/>
      <c r="E18" s="61"/>
      <c r="F18" s="28"/>
      <c r="G18" s="64"/>
      <c r="H18" s="28"/>
      <c r="I18" s="28"/>
      <c r="J18" s="37"/>
      <c r="K18" s="36"/>
      <c r="L18" s="28"/>
      <c r="M18" s="28"/>
      <c r="N18" s="28"/>
      <c r="O18" s="28"/>
      <c r="P18" s="28"/>
      <c r="Q18" s="28"/>
      <c r="R18" s="28"/>
      <c r="S18" s="28"/>
      <c r="T18" s="28"/>
      <c r="U18" s="28"/>
      <c r="V18" s="28"/>
      <c r="W18" s="64"/>
      <c r="X18" s="28"/>
      <c r="Y18" s="28"/>
      <c r="Z18" s="28"/>
      <c r="AA18" s="28"/>
      <c r="AB18" s="28"/>
      <c r="AC18" s="28"/>
      <c r="AD18" s="28"/>
      <c r="AE18" s="28"/>
      <c r="AF18" s="28"/>
    </row>
    <row r="19" spans="2:32" ht="15" customHeight="1" x14ac:dyDescent="0.3">
      <c r="B19" s="28"/>
      <c r="C19" s="28"/>
      <c r="D19" s="422"/>
      <c r="E19" s="424">
        <v>4</v>
      </c>
      <c r="F19" s="426" t="s">
        <v>200</v>
      </c>
      <c r="G19" s="34" t="str">
        <f>IF(J19="Muito Fraca",0,IF(J19="Fraca",1,IF(J19="Moderada",2,IF(J19="Forte",3,IF(J19="Muito Forte",4,"")))))</f>
        <v/>
      </c>
      <c r="H19" s="28" t="s">
        <v>357</v>
      </c>
      <c r="I19" s="28"/>
      <c r="J19" s="35">
        <f>GERAL!R33</f>
        <v>0</v>
      </c>
      <c r="K19" s="36"/>
      <c r="L19" s="28"/>
      <c r="M19" s="28"/>
      <c r="N19" s="28"/>
      <c r="O19" s="28"/>
      <c r="P19" s="28"/>
      <c r="Q19" s="28"/>
      <c r="R19" s="28"/>
      <c r="S19" s="28"/>
      <c r="T19" s="28"/>
      <c r="U19" s="28"/>
      <c r="V19" s="28"/>
      <c r="W19" s="64"/>
      <c r="X19" s="28"/>
      <c r="Y19" s="28"/>
      <c r="Z19" s="28"/>
      <c r="AA19" s="28"/>
      <c r="AB19" s="28"/>
      <c r="AC19" s="28"/>
      <c r="AD19" s="28"/>
      <c r="AE19" s="28"/>
      <c r="AF19" s="28"/>
    </row>
    <row r="20" spans="2:32" ht="15.75" customHeight="1" x14ac:dyDescent="0.3">
      <c r="B20" s="28"/>
      <c r="C20" s="28"/>
      <c r="D20" s="422"/>
      <c r="E20" s="424"/>
      <c r="F20" s="426"/>
      <c r="G20" s="34" t="str">
        <f>IF(J20="Muito Fraca",0,IF(J20="Fraca",1,IF(J20="Moderada",2,IF(J20="Forte",3,IF(J20="Muito Forte",4,"")))))</f>
        <v/>
      </c>
      <c r="H20" s="28" t="s">
        <v>358</v>
      </c>
      <c r="I20" s="28"/>
      <c r="J20" s="35">
        <f>GERAL!R34</f>
        <v>0</v>
      </c>
      <c r="K20" s="36"/>
      <c r="L20" s="28"/>
      <c r="M20" s="28"/>
      <c r="N20" s="28"/>
      <c r="O20" s="28"/>
      <c r="P20" s="28"/>
      <c r="Q20" s="28"/>
      <c r="R20" s="28"/>
      <c r="S20" s="28"/>
      <c r="T20" s="28"/>
      <c r="U20" s="28"/>
      <c r="V20" s="28"/>
      <c r="W20" s="64"/>
      <c r="X20" s="28"/>
      <c r="Y20" s="28"/>
      <c r="Z20" s="28"/>
      <c r="AA20" s="28"/>
      <c r="AB20" s="28"/>
      <c r="AC20" s="28"/>
      <c r="AD20" s="28"/>
      <c r="AE20" s="28"/>
      <c r="AF20" s="28"/>
    </row>
    <row r="21" spans="2:32" ht="15.75" customHeight="1" x14ac:dyDescent="0.3">
      <c r="B21" s="28"/>
      <c r="C21" s="28"/>
      <c r="D21" s="422"/>
      <c r="E21" s="424"/>
      <c r="F21" s="426"/>
      <c r="G21" s="34" t="str">
        <f>IF(J21="Muito Fraca",0,IF(J21="Fraca",1,IF(J21="Moderada",2,IF(J21="Forte",3,IF(J21="Muito Forte",4,"")))))</f>
        <v/>
      </c>
      <c r="H21" s="28" t="s">
        <v>359</v>
      </c>
      <c r="I21" s="28"/>
      <c r="J21" s="35">
        <f>GERAL!R35</f>
        <v>0</v>
      </c>
      <c r="K21" s="36"/>
      <c r="L21" s="28"/>
      <c r="M21" s="28"/>
      <c r="N21" s="28"/>
      <c r="O21" s="28"/>
      <c r="P21" s="28"/>
      <c r="Q21" s="28"/>
      <c r="R21" s="28"/>
      <c r="S21" s="28"/>
      <c r="T21" s="28"/>
      <c r="U21" s="28"/>
      <c r="V21" s="28"/>
      <c r="W21" s="64"/>
      <c r="X21" s="28"/>
      <c r="Y21" s="28"/>
      <c r="Z21" s="28"/>
      <c r="AA21" s="28"/>
      <c r="AB21" s="28"/>
      <c r="AC21" s="28"/>
      <c r="AD21" s="28"/>
      <c r="AE21" s="28"/>
      <c r="AF21" s="28"/>
    </row>
    <row r="22" spans="2:32" ht="15.75" customHeight="1" x14ac:dyDescent="0.3">
      <c r="B22" s="28"/>
      <c r="C22" s="28"/>
      <c r="D22" s="422"/>
      <c r="E22" s="38"/>
      <c r="F22" s="62"/>
      <c r="G22" s="64"/>
      <c r="H22" s="28"/>
      <c r="I22" s="28"/>
      <c r="J22" s="37"/>
      <c r="K22" s="36"/>
      <c r="L22" s="28"/>
      <c r="M22" s="28"/>
      <c r="N22" s="28"/>
      <c r="O22" s="28"/>
      <c r="P22" s="28"/>
      <c r="Q22" s="28"/>
      <c r="R22" s="28"/>
      <c r="S22" s="28"/>
      <c r="T22" s="28"/>
      <c r="U22" s="28"/>
      <c r="V22" s="28"/>
      <c r="W22" s="64"/>
      <c r="X22" s="28"/>
      <c r="Y22" s="28"/>
      <c r="Z22" s="28"/>
      <c r="AA22" s="28"/>
      <c r="AB22" s="28"/>
      <c r="AC22" s="28"/>
      <c r="AD22" s="28"/>
      <c r="AE22" s="28"/>
      <c r="AF22" s="28"/>
    </row>
    <row r="23" spans="2:32" ht="16.2" x14ac:dyDescent="0.3">
      <c r="B23" s="28"/>
      <c r="C23" s="28"/>
      <c r="D23" s="422"/>
      <c r="E23" s="424">
        <v>4</v>
      </c>
      <c r="F23" s="426" t="s">
        <v>190</v>
      </c>
      <c r="G23" s="34" t="str">
        <f>IF(J23="Muito Fraca",0,IF(J23="Fraca",1,IF(J23="Moderada",2,IF(J23="Forte",3,IF(J23="Muito Forte",4,"")))))</f>
        <v/>
      </c>
      <c r="H23" s="28" t="s">
        <v>360</v>
      </c>
      <c r="I23" s="28"/>
      <c r="J23" s="35">
        <f>GERAL!R24</f>
        <v>0</v>
      </c>
      <c r="K23" s="36"/>
      <c r="L23" s="28"/>
      <c r="M23" s="28"/>
      <c r="N23" s="28"/>
      <c r="O23" s="28"/>
      <c r="P23" s="28"/>
      <c r="Q23" s="28"/>
      <c r="R23" s="28"/>
      <c r="S23" s="28"/>
      <c r="T23" s="28"/>
      <c r="U23" s="28"/>
      <c r="V23" s="28"/>
      <c r="W23" s="64"/>
      <c r="X23" s="28"/>
      <c r="Y23" s="28"/>
      <c r="Z23" s="28"/>
      <c r="AA23" s="28"/>
      <c r="AB23" s="28"/>
      <c r="AC23" s="28"/>
      <c r="AD23" s="28"/>
      <c r="AE23" s="28"/>
      <c r="AF23" s="28"/>
    </row>
    <row r="24" spans="2:32" ht="16.2" x14ac:dyDescent="0.3">
      <c r="B24" s="28"/>
      <c r="C24" s="28"/>
      <c r="D24" s="422"/>
      <c r="E24" s="424"/>
      <c r="F24" s="426"/>
      <c r="G24" s="34" t="str">
        <f>IF(J24="Muito Fraca",0,IF(J24="Fraca",1,IF(J24="Moderada",2,IF(J24="Forte",3,IF(J24="Muito Forte",4,"")))))</f>
        <v/>
      </c>
      <c r="H24" s="28" t="s">
        <v>361</v>
      </c>
      <c r="I24" s="28"/>
      <c r="J24" s="35">
        <f>GERAL!R26</f>
        <v>0</v>
      </c>
      <c r="K24" s="36"/>
      <c r="L24" s="28"/>
      <c r="M24" s="28"/>
      <c r="N24" s="28"/>
      <c r="O24" s="28"/>
      <c r="P24" s="28"/>
      <c r="Q24" s="28"/>
      <c r="R24" s="28"/>
      <c r="S24" s="28"/>
      <c r="T24" s="39"/>
      <c r="U24" s="31"/>
      <c r="V24" s="31"/>
      <c r="W24" s="32"/>
      <c r="X24" s="31"/>
      <c r="Y24" s="31"/>
      <c r="Z24" s="31"/>
      <c r="AA24" s="31"/>
      <c r="AB24" s="31"/>
      <c r="AC24" s="33"/>
      <c r="AD24" s="28"/>
      <c r="AE24" s="28"/>
      <c r="AF24" s="28"/>
    </row>
    <row r="25" spans="2:32" ht="15.75" customHeight="1" x14ac:dyDescent="0.3">
      <c r="B25" s="28"/>
      <c r="C25" s="28"/>
      <c r="D25" s="422"/>
      <c r="E25" s="61"/>
      <c r="F25" s="62"/>
      <c r="G25" s="64"/>
      <c r="H25" s="28"/>
      <c r="I25" s="28"/>
      <c r="J25" s="37"/>
      <c r="K25" s="36"/>
      <c r="L25" s="28"/>
      <c r="M25" s="28"/>
      <c r="N25" s="28"/>
      <c r="O25" s="28"/>
      <c r="P25" s="28"/>
      <c r="Q25" s="28"/>
      <c r="R25" s="28"/>
      <c r="S25" s="28"/>
      <c r="T25" s="40"/>
      <c r="U25" s="41">
        <f>GERAL!R83</f>
        <v>0</v>
      </c>
      <c r="V25" s="206"/>
      <c r="W25" s="133" t="str">
        <f>IF(U25="Muito Fraca",0,IF(U25="Fraca",1,IF(U25="Moderada",2,IF(U25="Forte",3,IF(U25="Muito Forte",4,"")))))</f>
        <v/>
      </c>
      <c r="X25" s="206" t="s">
        <v>348</v>
      </c>
      <c r="Y25" s="206"/>
      <c r="Z25" s="206"/>
      <c r="AA25" s="206"/>
      <c r="AB25" s="206"/>
      <c r="AC25" s="36"/>
      <c r="AD25" s="417" t="s">
        <v>185</v>
      </c>
      <c r="AE25" s="28"/>
      <c r="AF25" s="28"/>
    </row>
    <row r="26" spans="2:32" ht="17.25" customHeight="1" x14ac:dyDescent="0.3">
      <c r="B26" s="28"/>
      <c r="C26" s="28"/>
      <c r="D26" s="422"/>
      <c r="E26" s="34" t="str">
        <f>IF(J26="Muito Fraca",0,IF(J26="Fraca",1,IF(J26="Moderada",2,IF(J26="Forte",3,IF(J26="Muito Forte",4,"")))))</f>
        <v/>
      </c>
      <c r="F26" s="28" t="s">
        <v>398</v>
      </c>
      <c r="G26" s="64"/>
      <c r="H26" s="28"/>
      <c r="I26" s="28"/>
      <c r="J26" s="35">
        <f>GERAL!R36</f>
        <v>0</v>
      </c>
      <c r="K26" s="36"/>
      <c r="L26" s="28"/>
      <c r="M26" s="28"/>
      <c r="N26" s="28"/>
      <c r="O26" s="28"/>
      <c r="P26" s="28"/>
      <c r="Q26" s="28"/>
      <c r="R26" s="28"/>
      <c r="S26" s="28"/>
      <c r="T26" s="40"/>
      <c r="U26" s="41">
        <f>GERAL!R84</f>
        <v>0</v>
      </c>
      <c r="V26" s="206"/>
      <c r="W26" s="133" t="str">
        <f>IF(U26="Muito Fraca",0,IF(U26="Fraca",1,IF(U26="Moderada",2,IF(U26="Forte",3,IF(U26="Muito Forte",4,"")))))</f>
        <v/>
      </c>
      <c r="X26" s="206" t="s">
        <v>349</v>
      </c>
      <c r="Y26" s="206"/>
      <c r="Z26" s="206"/>
      <c r="AA26" s="206"/>
      <c r="AB26" s="206"/>
      <c r="AC26" s="36"/>
      <c r="AD26" s="418"/>
      <c r="AE26" s="28"/>
      <c r="AF26" s="28"/>
    </row>
    <row r="27" spans="2:32" ht="15.75" customHeight="1" x14ac:dyDescent="0.3">
      <c r="B27" s="28"/>
      <c r="C27" s="28"/>
      <c r="D27" s="422"/>
      <c r="E27" s="61"/>
      <c r="F27" s="28"/>
      <c r="G27" s="64"/>
      <c r="H27" s="28"/>
      <c r="I27" s="28"/>
      <c r="J27" s="37"/>
      <c r="K27" s="36"/>
      <c r="L27" s="28"/>
      <c r="M27" s="28"/>
      <c r="N27" s="28"/>
      <c r="O27" s="28"/>
      <c r="P27" s="28"/>
      <c r="Q27" s="28"/>
      <c r="R27" s="28"/>
      <c r="S27" s="28"/>
      <c r="T27" s="40"/>
      <c r="U27" s="41">
        <f>GERAL!R85</f>
        <v>0</v>
      </c>
      <c r="V27" s="206"/>
      <c r="W27" s="133" t="str">
        <f>IF(U27="Muito Fraca",0,IF(U27="Fraca",1,IF(U27="Moderada",2,IF(U27="Forte",3,IF(U27="Muito Forte",4,"")))))</f>
        <v/>
      </c>
      <c r="X27" s="206" t="s">
        <v>350</v>
      </c>
      <c r="Y27" s="206"/>
      <c r="Z27" s="206"/>
      <c r="AA27" s="206"/>
      <c r="AB27" s="206"/>
      <c r="AC27" s="36"/>
      <c r="AD27" s="418"/>
      <c r="AE27" s="28"/>
      <c r="AF27" s="28"/>
    </row>
    <row r="28" spans="2:32" ht="17.25" customHeight="1" x14ac:dyDescent="0.3">
      <c r="B28" s="28"/>
      <c r="C28" s="28"/>
      <c r="D28" s="423"/>
      <c r="E28" s="34" t="str">
        <f>IF(J28="Muito Fraca",0,IF(J28="Fraca",1,IF(J28="Moderada",2,IF(J28="Forte",3,IF(J28="Muito Forte",4,"")))))</f>
        <v/>
      </c>
      <c r="F28" s="28" t="s">
        <v>362</v>
      </c>
      <c r="G28" s="64"/>
      <c r="H28" s="28"/>
      <c r="I28" s="28"/>
      <c r="J28" s="35">
        <f>GERAL!R37</f>
        <v>0</v>
      </c>
      <c r="K28" s="36"/>
      <c r="L28" s="28"/>
      <c r="M28" s="28"/>
      <c r="N28" s="28"/>
      <c r="O28" s="28"/>
      <c r="P28" s="28"/>
      <c r="Q28" s="28"/>
      <c r="R28" s="28"/>
      <c r="S28" s="28"/>
      <c r="T28" s="40"/>
      <c r="U28" s="41">
        <f>GERAL!R86</f>
        <v>0</v>
      </c>
      <c r="V28" s="206"/>
      <c r="W28" s="133" t="str">
        <f>IF(U28="Muito Fraca",0,IF(U28="Fraca",1,IF(U28="Moderada",2,IF(U28="Forte",3,IF(U28="Muito Forte",4,"")))))</f>
        <v/>
      </c>
      <c r="X28" s="206" t="s">
        <v>351</v>
      </c>
      <c r="Y28" s="206"/>
      <c r="Z28" s="206"/>
      <c r="AA28" s="206"/>
      <c r="AB28" s="206"/>
      <c r="AC28" s="36"/>
      <c r="AD28" s="419"/>
      <c r="AE28" s="28"/>
      <c r="AF28" s="28"/>
    </row>
    <row r="29" spans="2:32" ht="15.75" customHeight="1" x14ac:dyDescent="0.3">
      <c r="B29" s="28"/>
      <c r="C29" s="28"/>
      <c r="D29" s="43"/>
      <c r="E29" s="44"/>
      <c r="F29" s="45"/>
      <c r="G29" s="46"/>
      <c r="H29" s="45"/>
      <c r="I29" s="45"/>
      <c r="J29" s="35"/>
      <c r="K29" s="47"/>
      <c r="L29" s="28"/>
      <c r="M29" s="28"/>
      <c r="N29" s="28"/>
      <c r="O29" s="28"/>
      <c r="P29" s="28"/>
      <c r="Q29" s="28"/>
      <c r="R29" s="28"/>
      <c r="S29" s="28"/>
      <c r="T29" s="49"/>
      <c r="U29" s="35"/>
      <c r="V29" s="45"/>
      <c r="W29" s="46"/>
      <c r="X29" s="45"/>
      <c r="Y29" s="45"/>
      <c r="Z29" s="45"/>
      <c r="AA29" s="45"/>
      <c r="AB29" s="45"/>
      <c r="AC29" s="47"/>
      <c r="AD29" s="207"/>
      <c r="AE29" s="28"/>
      <c r="AF29" s="28"/>
    </row>
    <row r="30" spans="2:32" x14ac:dyDescent="0.3">
      <c r="B30" s="28"/>
      <c r="C30" s="28"/>
      <c r="D30" s="28"/>
      <c r="E30" s="30"/>
      <c r="F30" s="31"/>
      <c r="G30" s="32"/>
      <c r="H30" s="31"/>
      <c r="I30" s="31"/>
      <c r="J30" s="48"/>
      <c r="K30" s="33"/>
      <c r="L30" s="28"/>
      <c r="M30" s="28"/>
      <c r="N30" s="28"/>
      <c r="O30" s="28"/>
      <c r="P30" s="28"/>
      <c r="Q30" s="28"/>
      <c r="R30" s="28"/>
      <c r="S30" s="28"/>
      <c r="T30" s="39"/>
      <c r="U30" s="50"/>
      <c r="V30" s="31"/>
      <c r="W30" s="32"/>
      <c r="X30" s="31"/>
      <c r="Y30" s="31"/>
      <c r="Z30" s="31"/>
      <c r="AA30" s="31"/>
      <c r="AB30" s="31"/>
      <c r="AC30" s="33"/>
      <c r="AD30" s="28"/>
      <c r="AE30" s="28"/>
      <c r="AF30" s="28"/>
    </row>
    <row r="31" spans="2:32" ht="16.2" x14ac:dyDescent="0.3">
      <c r="B31" s="28"/>
      <c r="C31" s="28"/>
      <c r="D31" s="421" t="s">
        <v>194</v>
      </c>
      <c r="E31" s="424">
        <v>4</v>
      </c>
      <c r="F31" s="427" t="s">
        <v>195</v>
      </c>
      <c r="G31" s="34" t="str">
        <f t="shared" ref="G31:G38" si="0">IF(J31="Muito Fraca",0,IF(J31="Fraca",1,IF(J31="Moderada",2,IF(J31="Forte",3,IF(J31="Muito Forte",4,"")))))</f>
        <v/>
      </c>
      <c r="H31" s="28" t="s">
        <v>339</v>
      </c>
      <c r="I31" s="28"/>
      <c r="J31" s="35">
        <f>GERAL!R61</f>
        <v>0</v>
      </c>
      <c r="K31" s="36"/>
      <c r="L31" s="28"/>
      <c r="M31" s="28"/>
      <c r="N31" s="28"/>
      <c r="O31" s="28"/>
      <c r="P31" s="28"/>
      <c r="Q31" s="28"/>
      <c r="R31" s="28"/>
      <c r="S31" s="28"/>
      <c r="T31" s="40"/>
      <c r="U31" s="41">
        <f>GERAL!R88</f>
        <v>0</v>
      </c>
      <c r="V31" s="206"/>
      <c r="W31" s="133" t="str">
        <f>IF(U31="Muito Fraca",0,IF(U31="Fraca",1,IF(U31="Moderada",2,IF(U31="Forte",3,IF(U31="Muito Forte",4,"")))))</f>
        <v/>
      </c>
      <c r="X31" s="206" t="s">
        <v>353</v>
      </c>
      <c r="Y31" s="206"/>
      <c r="Z31" s="206"/>
      <c r="AA31" s="206"/>
      <c r="AB31" s="206"/>
      <c r="AC31" s="36"/>
      <c r="AD31" s="417" t="s">
        <v>194</v>
      </c>
      <c r="AE31" s="28"/>
      <c r="AF31" s="28"/>
    </row>
    <row r="32" spans="2:32" ht="16.2" x14ac:dyDescent="0.3">
      <c r="B32" s="28"/>
      <c r="C32" s="28"/>
      <c r="D32" s="422"/>
      <c r="E32" s="424"/>
      <c r="F32" s="427"/>
      <c r="G32" s="34" t="str">
        <f t="shared" si="0"/>
        <v/>
      </c>
      <c r="H32" s="28" t="s">
        <v>340</v>
      </c>
      <c r="I32" s="28"/>
      <c r="J32" s="35">
        <f>GERAL!P62</f>
        <v>0</v>
      </c>
      <c r="K32" s="36"/>
      <c r="L32" s="28"/>
      <c r="M32" s="28"/>
      <c r="N32" s="28"/>
      <c r="O32" s="28"/>
      <c r="P32" s="28"/>
      <c r="Q32" s="28"/>
      <c r="R32" s="28"/>
      <c r="S32" s="28"/>
      <c r="T32" s="40"/>
      <c r="U32" s="135">
        <f>GERAL!R87</f>
        <v>0</v>
      </c>
      <c r="V32" s="206"/>
      <c r="W32" s="133" t="str">
        <f>IF(U32="Muito Fraca",0,IF(U32="Fraca",1,IF(U32="Moderada",2,IF(U32="Forte",3,IF(U32="Muito Forte",4,"")))))</f>
        <v/>
      </c>
      <c r="X32" s="206" t="s">
        <v>352</v>
      </c>
      <c r="Y32" s="206"/>
      <c r="Z32" s="206"/>
      <c r="AA32" s="206"/>
      <c r="AB32" s="206"/>
      <c r="AC32" s="36"/>
      <c r="AD32" s="419"/>
      <c r="AE32" s="28"/>
      <c r="AF32" s="28"/>
    </row>
    <row r="33" spans="2:32" ht="16.2" x14ac:dyDescent="0.3">
      <c r="B33" s="28"/>
      <c r="C33" s="28"/>
      <c r="D33" s="422"/>
      <c r="E33" s="424"/>
      <c r="F33" s="427"/>
      <c r="G33" s="34" t="str">
        <f t="shared" si="0"/>
        <v/>
      </c>
      <c r="H33" s="28" t="s">
        <v>341</v>
      </c>
      <c r="I33" s="28"/>
      <c r="J33" s="35">
        <f>GERAL!R63</f>
        <v>0</v>
      </c>
      <c r="K33" s="36"/>
      <c r="L33" s="28"/>
      <c r="M33" s="28"/>
      <c r="N33" s="28"/>
      <c r="O33" s="28"/>
      <c r="P33" s="28"/>
      <c r="Q33" s="28"/>
      <c r="R33" s="28"/>
      <c r="S33" s="28"/>
      <c r="T33" s="49"/>
      <c r="U33" s="45"/>
      <c r="V33" s="45"/>
      <c r="W33" s="45"/>
      <c r="X33" s="45"/>
      <c r="Y33" s="45"/>
      <c r="Z33" s="45"/>
      <c r="AA33" s="45"/>
      <c r="AB33" s="45"/>
      <c r="AC33" s="47"/>
      <c r="AD33" s="207"/>
      <c r="AE33" s="28"/>
      <c r="AF33" s="28"/>
    </row>
    <row r="34" spans="2:32" ht="16.2" x14ac:dyDescent="0.3">
      <c r="B34" s="28"/>
      <c r="C34" s="28"/>
      <c r="D34" s="422"/>
      <c r="E34" s="424"/>
      <c r="F34" s="427"/>
      <c r="G34" s="34" t="str">
        <f t="shared" si="0"/>
        <v/>
      </c>
      <c r="H34" s="28" t="s">
        <v>363</v>
      </c>
      <c r="I34" s="28"/>
      <c r="J34" s="35">
        <f>GERAL!R67</f>
        <v>0</v>
      </c>
      <c r="K34" s="36"/>
      <c r="L34" s="28"/>
      <c r="M34" s="28"/>
      <c r="N34" s="28"/>
      <c r="O34" s="28"/>
      <c r="P34" s="28"/>
      <c r="Q34" s="28"/>
      <c r="R34" s="28"/>
      <c r="S34" s="28"/>
      <c r="T34" s="206"/>
      <c r="U34" s="206"/>
      <c r="V34" s="206"/>
      <c r="W34" s="208"/>
      <c r="X34" s="206"/>
      <c r="Y34" s="206"/>
      <c r="Z34" s="206"/>
      <c r="AA34" s="206"/>
      <c r="AB34" s="206"/>
      <c r="AC34" s="206"/>
      <c r="AD34" s="28"/>
      <c r="AE34" s="28"/>
      <c r="AF34" s="28"/>
    </row>
    <row r="35" spans="2:32" ht="16.2" x14ac:dyDescent="0.3">
      <c r="B35" s="28"/>
      <c r="C35" s="28"/>
      <c r="D35" s="422"/>
      <c r="E35" s="424"/>
      <c r="F35" s="427"/>
      <c r="G35" s="34" t="str">
        <f t="shared" si="0"/>
        <v/>
      </c>
      <c r="H35" s="28" t="s">
        <v>364</v>
      </c>
      <c r="I35" s="28"/>
      <c r="J35" s="35">
        <f>GERAL!R68</f>
        <v>0</v>
      </c>
      <c r="K35" s="36"/>
      <c r="L35" s="28"/>
      <c r="M35" s="28"/>
      <c r="N35" s="28"/>
      <c r="O35" s="28"/>
      <c r="P35" s="28"/>
      <c r="Q35" s="28"/>
      <c r="R35" s="28"/>
      <c r="S35" s="28"/>
      <c r="T35" s="28"/>
      <c r="U35" s="28"/>
      <c r="V35" s="28"/>
      <c r="W35" s="64"/>
      <c r="X35" s="28"/>
      <c r="Y35" s="28"/>
      <c r="Z35" s="28"/>
      <c r="AA35" s="28"/>
      <c r="AB35" s="28"/>
      <c r="AC35" s="28"/>
      <c r="AD35" s="28"/>
      <c r="AE35" s="28"/>
      <c r="AF35" s="28"/>
    </row>
    <row r="36" spans="2:32" ht="16.2" x14ac:dyDescent="0.3">
      <c r="B36" s="28"/>
      <c r="C36" s="28"/>
      <c r="D36" s="422"/>
      <c r="E36" s="424"/>
      <c r="F36" s="427"/>
      <c r="G36" s="34" t="str">
        <f t="shared" si="0"/>
        <v/>
      </c>
      <c r="H36" s="28" t="s">
        <v>343</v>
      </c>
      <c r="I36" s="28"/>
      <c r="J36" s="35">
        <f>GERAL!R70</f>
        <v>0</v>
      </c>
      <c r="K36" s="36"/>
      <c r="L36" s="28"/>
      <c r="M36" s="28"/>
      <c r="N36" s="28"/>
      <c r="O36" s="28"/>
      <c r="P36" s="28"/>
      <c r="Q36" s="28"/>
      <c r="R36" s="28"/>
      <c r="S36" s="28"/>
      <c r="T36" s="28"/>
      <c r="U36" s="28"/>
      <c r="V36" s="28"/>
      <c r="W36" s="131"/>
      <c r="X36" s="28"/>
      <c r="Y36" s="28"/>
      <c r="Z36" s="28"/>
      <c r="AA36" s="28"/>
      <c r="AB36" s="28"/>
      <c r="AC36" s="28"/>
      <c r="AD36" s="28"/>
      <c r="AE36" s="28"/>
      <c r="AF36" s="28"/>
    </row>
    <row r="37" spans="2:32" ht="16.2" x14ac:dyDescent="0.3">
      <c r="B37" s="28"/>
      <c r="C37" s="28"/>
      <c r="D37" s="422"/>
      <c r="E37" s="424"/>
      <c r="F37" s="427"/>
      <c r="G37" s="34" t="str">
        <f t="shared" si="0"/>
        <v/>
      </c>
      <c r="H37" s="28" t="s">
        <v>396</v>
      </c>
      <c r="I37" s="28"/>
      <c r="J37" s="35">
        <f>GERAL!R71</f>
        <v>0</v>
      </c>
      <c r="K37" s="36"/>
      <c r="L37" s="28"/>
      <c r="M37" s="28"/>
      <c r="N37" s="28"/>
      <c r="O37" s="28"/>
      <c r="P37" s="28"/>
      <c r="Q37" s="28"/>
      <c r="R37" s="28"/>
      <c r="S37" s="28"/>
      <c r="T37" s="28"/>
      <c r="U37" s="28"/>
      <c r="V37" s="28"/>
      <c r="W37" s="64"/>
      <c r="X37" s="28"/>
      <c r="Y37" s="28"/>
      <c r="Z37" s="28"/>
      <c r="AA37" s="28"/>
      <c r="AB37" s="28"/>
      <c r="AC37" s="28"/>
      <c r="AD37" s="28"/>
      <c r="AE37" s="28"/>
      <c r="AF37" s="28"/>
    </row>
    <row r="38" spans="2:32" ht="16.2" x14ac:dyDescent="0.3">
      <c r="B38" s="28"/>
      <c r="C38" s="28"/>
      <c r="D38" s="422"/>
      <c r="E38" s="424"/>
      <c r="F38" s="427"/>
      <c r="G38" s="34" t="str">
        <f t="shared" si="0"/>
        <v/>
      </c>
      <c r="H38" s="28" t="s">
        <v>201</v>
      </c>
      <c r="I38" s="28"/>
      <c r="J38" s="35">
        <f>GERAL!R72</f>
        <v>0</v>
      </c>
      <c r="K38" s="36"/>
      <c r="L38" s="28"/>
      <c r="M38" s="28"/>
      <c r="N38" s="28"/>
      <c r="O38" s="28"/>
      <c r="P38" s="28"/>
      <c r="Q38" s="28"/>
      <c r="R38" s="28"/>
      <c r="S38" s="28"/>
      <c r="T38" s="28"/>
      <c r="U38" s="28"/>
      <c r="V38" s="28"/>
      <c r="W38" s="64"/>
      <c r="X38" s="28"/>
      <c r="Y38" s="28"/>
      <c r="Z38" s="28"/>
      <c r="AA38" s="28"/>
      <c r="AB38" s="28"/>
      <c r="AC38" s="28"/>
      <c r="AD38" s="28"/>
      <c r="AE38" s="28"/>
      <c r="AF38" s="28"/>
    </row>
    <row r="39" spans="2:32" x14ac:dyDescent="0.3">
      <c r="B39" s="28"/>
      <c r="C39" s="28"/>
      <c r="D39" s="422"/>
      <c r="E39" s="61"/>
      <c r="F39" s="28"/>
      <c r="G39" s="64"/>
      <c r="H39" s="28"/>
      <c r="I39" s="28"/>
      <c r="J39" s="37"/>
      <c r="K39" s="36"/>
      <c r="L39" s="28"/>
      <c r="M39" s="28"/>
      <c r="N39" s="28"/>
      <c r="O39" s="28"/>
      <c r="P39" s="28"/>
      <c r="Q39" s="28"/>
      <c r="R39" s="28"/>
      <c r="S39" s="28"/>
      <c r="T39" s="28"/>
      <c r="U39" s="28"/>
      <c r="V39" s="28"/>
      <c r="W39" s="64"/>
      <c r="X39" s="28"/>
      <c r="Y39" s="28"/>
      <c r="Z39" s="28"/>
      <c r="AA39" s="28"/>
      <c r="AB39" s="28"/>
      <c r="AC39" s="28"/>
      <c r="AD39" s="28"/>
      <c r="AE39" s="28"/>
      <c r="AF39" s="28"/>
    </row>
    <row r="40" spans="2:32" ht="16.2" customHeight="1" x14ac:dyDescent="0.3">
      <c r="B40" s="28"/>
      <c r="C40" s="28"/>
      <c r="D40" s="422"/>
      <c r="E40" s="424">
        <v>4</v>
      </c>
      <c r="F40" s="430" t="s">
        <v>202</v>
      </c>
      <c r="G40" s="34" t="str">
        <f>IF(J40="Muito Fraca",0,IF(J40="Fraca",1,IF(J40="Moderada",2,IF(J40="Forte",3,IF(J40="Muito Forte",4,"")))))</f>
        <v/>
      </c>
      <c r="H40" s="28" t="s">
        <v>365</v>
      </c>
      <c r="I40" s="28"/>
      <c r="J40" s="35">
        <f>GERAL!R73</f>
        <v>0</v>
      </c>
      <c r="K40" s="36"/>
      <c r="L40" s="28"/>
      <c r="M40" s="28"/>
      <c r="N40" s="28"/>
      <c r="O40" s="28"/>
      <c r="P40" s="28"/>
      <c r="Q40" s="28"/>
      <c r="R40" s="28"/>
      <c r="S40" s="28"/>
      <c r="T40" s="28"/>
      <c r="U40" s="28"/>
      <c r="V40" s="28"/>
      <c r="W40" s="64"/>
      <c r="X40" s="28"/>
      <c r="Y40" s="28"/>
      <c r="Z40" s="28"/>
      <c r="AA40" s="28"/>
      <c r="AB40" s="28"/>
      <c r="AC40" s="28"/>
      <c r="AD40" s="28"/>
      <c r="AE40" s="28"/>
      <c r="AF40" s="28"/>
    </row>
    <row r="41" spans="2:32" ht="16.2" x14ac:dyDescent="0.3">
      <c r="B41" s="28"/>
      <c r="C41" s="28"/>
      <c r="D41" s="422"/>
      <c r="E41" s="424"/>
      <c r="F41" s="430"/>
      <c r="G41" s="34" t="str">
        <f>IF(J41="Muito Fraca",0,IF(J41="Fraca",1,IF(J41="Moderada",2,IF(J41="Forte",3,IF(J41="Muito Forte",4,"")))))</f>
        <v/>
      </c>
      <c r="H41" s="28" t="s">
        <v>366</v>
      </c>
      <c r="I41" s="28"/>
      <c r="J41" s="205">
        <f>GERAL!R74</f>
        <v>0</v>
      </c>
      <c r="K41" s="36"/>
      <c r="L41" s="28"/>
      <c r="M41" s="28"/>
      <c r="N41" s="28"/>
      <c r="O41" s="28"/>
      <c r="P41" s="28"/>
      <c r="Q41" s="28"/>
      <c r="R41" s="28"/>
      <c r="S41" s="28"/>
      <c r="T41" s="28"/>
      <c r="U41" s="28"/>
      <c r="V41" s="28"/>
      <c r="W41" s="64"/>
      <c r="X41" s="28"/>
      <c r="Y41" s="28"/>
      <c r="Z41" s="28"/>
      <c r="AA41" s="28"/>
      <c r="AB41" s="28"/>
      <c r="AC41" s="28"/>
      <c r="AD41" s="28"/>
      <c r="AE41" s="28"/>
      <c r="AF41" s="28"/>
    </row>
    <row r="42" spans="2:32" x14ac:dyDescent="0.3">
      <c r="B42" s="28"/>
      <c r="C42" s="28"/>
      <c r="D42" s="422"/>
      <c r="E42" s="38"/>
      <c r="F42" s="169"/>
      <c r="G42" s="133"/>
      <c r="H42" s="28"/>
      <c r="I42" s="28"/>
      <c r="J42" s="132"/>
      <c r="K42" s="36"/>
      <c r="L42" s="28"/>
      <c r="M42" s="28"/>
      <c r="N42" s="28"/>
      <c r="O42" s="28"/>
      <c r="P42" s="28"/>
      <c r="Q42" s="28"/>
      <c r="R42" s="28"/>
      <c r="S42" s="28"/>
      <c r="T42" s="28"/>
      <c r="U42" s="28"/>
      <c r="V42" s="28"/>
      <c r="W42" s="64"/>
      <c r="X42" s="28"/>
      <c r="Y42" s="28"/>
      <c r="Z42" s="28"/>
      <c r="AA42" s="28"/>
      <c r="AB42" s="28"/>
      <c r="AC42" s="28"/>
      <c r="AD42" s="28"/>
      <c r="AE42" s="28"/>
      <c r="AF42" s="28"/>
    </row>
    <row r="43" spans="2:32" ht="16.2" x14ac:dyDescent="0.3">
      <c r="B43" s="28"/>
      <c r="C43" s="28"/>
      <c r="D43" s="423"/>
      <c r="E43" s="34" t="str">
        <f>IF(J43="Muito Fraca",0,IF(J43="Fraca",1,IF(J43="Moderada",2,IF(J43="Forte",3,IF(J43="Muito Forte",4,"")))))</f>
        <v/>
      </c>
      <c r="F43" s="28" t="s">
        <v>399</v>
      </c>
      <c r="G43" s="64"/>
      <c r="H43" s="28"/>
      <c r="I43" s="28"/>
      <c r="J43" s="35">
        <f>GERAL!R75</f>
        <v>0</v>
      </c>
      <c r="K43" s="36"/>
      <c r="L43" s="28"/>
      <c r="M43" s="28"/>
      <c r="N43" s="28"/>
      <c r="O43" s="28"/>
      <c r="P43" s="28"/>
      <c r="Q43" s="28"/>
      <c r="R43" s="28"/>
      <c r="S43" s="28"/>
      <c r="T43" s="28"/>
      <c r="U43" s="28"/>
      <c r="V43" s="28"/>
      <c r="W43" s="64"/>
      <c r="X43" s="28"/>
      <c r="Y43" s="28"/>
      <c r="Z43" s="28"/>
      <c r="AA43" s="28"/>
      <c r="AB43" s="28"/>
      <c r="AC43" s="28"/>
      <c r="AD43" s="28"/>
      <c r="AE43" s="28"/>
      <c r="AF43" s="28"/>
    </row>
    <row r="44" spans="2:32" x14ac:dyDescent="0.3">
      <c r="B44" s="28"/>
      <c r="C44" s="28"/>
      <c r="D44" s="43"/>
      <c r="E44" s="44"/>
      <c r="F44" s="45"/>
      <c r="G44" s="46"/>
      <c r="H44" s="45"/>
      <c r="I44" s="45"/>
      <c r="J44" s="35"/>
      <c r="K44" s="47"/>
      <c r="L44" s="28"/>
      <c r="M44" s="28"/>
      <c r="N44" s="28"/>
      <c r="O44" s="28"/>
      <c r="P44" s="28"/>
      <c r="Q44" s="28"/>
      <c r="R44" s="28"/>
      <c r="S44" s="28"/>
      <c r="T44" s="28"/>
      <c r="U44" s="28"/>
      <c r="V44" s="28"/>
      <c r="W44" s="64"/>
      <c r="X44" s="28"/>
      <c r="Y44" s="28"/>
      <c r="Z44" s="28"/>
      <c r="AA44" s="28"/>
      <c r="AB44" s="28"/>
      <c r="AC44" s="28"/>
      <c r="AD44" s="28"/>
      <c r="AE44" s="28"/>
      <c r="AF44" s="28"/>
    </row>
    <row r="45" spans="2:32" x14ac:dyDescent="0.3">
      <c r="B45" s="28"/>
      <c r="C45" s="28"/>
      <c r="D45" s="28"/>
      <c r="E45" s="30"/>
      <c r="F45" s="31"/>
      <c r="G45" s="32"/>
      <c r="H45" s="31"/>
      <c r="I45" s="31"/>
      <c r="J45" s="48"/>
      <c r="K45" s="33"/>
      <c r="L45" s="28"/>
      <c r="M45" s="28"/>
      <c r="N45" s="28"/>
      <c r="O45" s="28"/>
      <c r="P45" s="28"/>
      <c r="Q45" s="28"/>
      <c r="R45" s="28"/>
      <c r="S45" s="28"/>
      <c r="T45" s="28"/>
      <c r="U45" s="28"/>
      <c r="V45" s="28"/>
      <c r="W45" s="64"/>
      <c r="X45" s="28"/>
      <c r="Y45" s="28"/>
      <c r="Z45" s="28"/>
      <c r="AA45" s="28"/>
      <c r="AB45" s="28"/>
      <c r="AC45" s="28"/>
      <c r="AD45" s="28"/>
      <c r="AE45" s="28"/>
      <c r="AF45" s="28"/>
    </row>
    <row r="46" spans="2:32" ht="16.2" x14ac:dyDescent="0.3">
      <c r="B46" s="28"/>
      <c r="C46" s="28"/>
      <c r="D46" s="51" t="s">
        <v>196</v>
      </c>
      <c r="E46" s="34" t="str">
        <f>IF(J46="Muito Fraca",0,IF(J46="Fraca",1,IF(J46="Moderada",2,IF(J46="Forte",3,IF(J46="Muito Forte",4,"")))))</f>
        <v/>
      </c>
      <c r="F46" s="28" t="s">
        <v>397</v>
      </c>
      <c r="G46" s="64"/>
      <c r="H46" s="28"/>
      <c r="I46" s="28"/>
      <c r="J46" s="35">
        <f>GERAL!R82</f>
        <v>0</v>
      </c>
      <c r="K46" s="36"/>
      <c r="L46" s="28"/>
      <c r="M46" s="28"/>
      <c r="N46" s="28"/>
      <c r="O46" s="28"/>
      <c r="P46" s="28"/>
      <c r="Q46" s="28"/>
      <c r="R46" s="28"/>
      <c r="S46" s="28"/>
      <c r="T46" s="28"/>
      <c r="U46" s="28"/>
      <c r="V46" s="28"/>
      <c r="W46" s="64"/>
      <c r="X46" s="28"/>
      <c r="Y46" s="28"/>
      <c r="Z46" s="28"/>
      <c r="AA46" s="28"/>
      <c r="AB46" s="28"/>
      <c r="AC46" s="28"/>
      <c r="AD46" s="28"/>
      <c r="AE46" s="28"/>
      <c r="AF46" s="28"/>
    </row>
    <row r="47" spans="2:32" x14ac:dyDescent="0.3">
      <c r="B47" s="28"/>
      <c r="C47" s="28"/>
      <c r="D47" s="43"/>
      <c r="E47" s="44"/>
      <c r="F47" s="45"/>
      <c r="G47" s="46"/>
      <c r="H47" s="45"/>
      <c r="I47" s="45"/>
      <c r="J47" s="45"/>
      <c r="K47" s="47"/>
      <c r="L47" s="28"/>
      <c r="M47" s="28"/>
      <c r="N47" s="28"/>
      <c r="O47" s="28"/>
      <c r="P47" s="28"/>
      <c r="Q47" s="28"/>
      <c r="R47" s="28"/>
      <c r="S47" s="28"/>
      <c r="T47" s="28"/>
      <c r="U47" s="28"/>
      <c r="V47" s="28"/>
      <c r="W47" s="64"/>
      <c r="X47" s="28"/>
      <c r="Y47" s="28"/>
      <c r="Z47" s="28"/>
      <c r="AA47" s="28"/>
      <c r="AB47" s="28"/>
      <c r="AC47" s="28"/>
      <c r="AD47" s="28"/>
      <c r="AE47" s="28"/>
      <c r="AF47" s="28"/>
    </row>
    <row r="48" spans="2:32" x14ac:dyDescent="0.3">
      <c r="B48" s="28"/>
      <c r="C48" s="40"/>
      <c r="D48" s="28"/>
      <c r="E48" s="64"/>
      <c r="F48" s="28"/>
      <c r="G48" s="64"/>
      <c r="H48" s="28"/>
      <c r="I48" s="28"/>
      <c r="J48" s="28"/>
      <c r="K48" s="28"/>
      <c r="L48" s="28"/>
      <c r="M48" s="28"/>
      <c r="N48" s="28"/>
      <c r="O48" s="28"/>
      <c r="P48" s="28"/>
      <c r="Q48" s="28"/>
      <c r="R48" s="28"/>
      <c r="S48" s="28"/>
      <c r="T48" s="28"/>
      <c r="U48" s="28"/>
      <c r="V48" s="28"/>
      <c r="W48" s="64"/>
      <c r="X48" s="28"/>
      <c r="Y48" s="28"/>
      <c r="Z48" s="28"/>
      <c r="AA48" s="28"/>
      <c r="AB48" s="28"/>
      <c r="AC48" s="28"/>
      <c r="AD48" s="28"/>
      <c r="AE48" s="28"/>
      <c r="AF48" s="28"/>
    </row>
    <row r="49" spans="2:32" x14ac:dyDescent="0.3">
      <c r="B49" s="28"/>
      <c r="C49" s="28"/>
      <c r="D49" s="28"/>
      <c r="E49" s="64"/>
      <c r="F49" s="28"/>
      <c r="G49" s="64"/>
      <c r="H49" s="28"/>
      <c r="I49" s="28"/>
      <c r="J49" s="28"/>
      <c r="K49" s="28"/>
      <c r="L49" s="28"/>
      <c r="M49" s="28"/>
      <c r="N49" s="28"/>
      <c r="O49" s="28"/>
      <c r="P49" s="28"/>
      <c r="Q49" s="28"/>
      <c r="R49" s="28"/>
      <c r="S49" s="28"/>
      <c r="T49" s="28"/>
      <c r="U49" s="28"/>
      <c r="V49" s="28"/>
      <c r="W49" s="64"/>
      <c r="X49" s="28"/>
      <c r="Y49" s="28"/>
      <c r="Z49" s="28"/>
      <c r="AA49" s="28"/>
      <c r="AB49" s="28"/>
      <c r="AC49" s="28"/>
      <c r="AD49" s="28"/>
      <c r="AE49" s="28"/>
      <c r="AF49" s="28"/>
    </row>
    <row r="50" spans="2:32" x14ac:dyDescent="0.3">
      <c r="B50" s="1"/>
      <c r="C50" s="67" t="s">
        <v>197</v>
      </c>
      <c r="D50" s="68" t="s">
        <v>198</v>
      </c>
      <c r="E50" s="5"/>
      <c r="F50" s="1"/>
      <c r="G50" s="5"/>
      <c r="H50" s="1"/>
      <c r="I50" s="1"/>
      <c r="J50" s="1"/>
      <c r="K50" s="1"/>
      <c r="L50" s="1"/>
      <c r="M50" s="1"/>
      <c r="N50" s="1"/>
      <c r="O50" s="1"/>
      <c r="P50" s="1"/>
      <c r="Q50" s="1"/>
      <c r="R50" s="1"/>
      <c r="S50" s="1"/>
      <c r="T50" s="1"/>
      <c r="U50" s="1"/>
      <c r="V50" s="1"/>
      <c r="W50" s="5"/>
      <c r="X50" s="1"/>
      <c r="Y50" s="1"/>
      <c r="Z50" s="1"/>
      <c r="AA50" s="1"/>
      <c r="AB50" s="1"/>
      <c r="AC50" s="1"/>
      <c r="AD50" s="1"/>
      <c r="AE50" s="1"/>
      <c r="AF50" s="1"/>
    </row>
    <row r="51" spans="2:32" x14ac:dyDescent="0.3">
      <c r="B51" s="1"/>
      <c r="C51" s="15"/>
      <c r="D51" s="7"/>
      <c r="E51" s="8"/>
      <c r="F51" s="7"/>
      <c r="G51" s="8"/>
      <c r="H51" s="7"/>
      <c r="I51" s="7"/>
      <c r="J51" s="7"/>
      <c r="K51" s="7"/>
      <c r="L51" s="7"/>
      <c r="M51" s="7"/>
      <c r="N51" s="7"/>
      <c r="O51" s="7"/>
      <c r="P51" s="7"/>
      <c r="Q51" s="7"/>
      <c r="R51" s="7"/>
      <c r="S51" s="7"/>
      <c r="T51" s="7"/>
      <c r="U51" s="7"/>
      <c r="V51" s="7"/>
      <c r="W51" s="8"/>
      <c r="X51" s="7"/>
      <c r="Y51" s="7"/>
      <c r="Z51" s="7"/>
      <c r="AA51" s="7"/>
      <c r="AB51" s="7"/>
      <c r="AC51" s="7"/>
      <c r="AD51" s="7"/>
      <c r="AE51" s="9"/>
      <c r="AF51" s="1"/>
    </row>
    <row r="52" spans="2:32" x14ac:dyDescent="0.3">
      <c r="B52" s="1"/>
      <c r="C52" s="16"/>
      <c r="D52" s="392" t="s">
        <v>119</v>
      </c>
      <c r="E52" s="392"/>
      <c r="F52" s="392"/>
      <c r="G52" s="392"/>
      <c r="H52" s="392" t="s">
        <v>120</v>
      </c>
      <c r="I52" s="392"/>
      <c r="J52" s="392"/>
      <c r="K52" s="392"/>
      <c r="L52" s="392"/>
      <c r="M52" s="392"/>
      <c r="N52" s="392"/>
      <c r="O52" s="392"/>
      <c r="P52" s="392"/>
      <c r="Q52" s="392" t="s">
        <v>121</v>
      </c>
      <c r="R52" s="392"/>
      <c r="S52" s="392"/>
      <c r="T52" s="392"/>
      <c r="U52" s="392"/>
      <c r="V52" s="392"/>
      <c r="W52" s="392"/>
      <c r="X52" s="392" t="s">
        <v>122</v>
      </c>
      <c r="Y52" s="392"/>
      <c r="Z52" s="392"/>
      <c r="AA52" s="392" t="s">
        <v>123</v>
      </c>
      <c r="AB52" s="392"/>
      <c r="AC52" s="392"/>
      <c r="AD52" s="392"/>
      <c r="AE52" s="18"/>
      <c r="AF52" s="1"/>
    </row>
    <row r="53" spans="2:32" x14ac:dyDescent="0.3">
      <c r="B53" s="1"/>
      <c r="C53" s="16"/>
      <c r="D53" s="393" t="str">
        <f>IF(GERAL!E106="","",GERAL!E106)</f>
        <v/>
      </c>
      <c r="E53" s="394"/>
      <c r="F53" s="394"/>
      <c r="G53" s="395"/>
      <c r="H53" s="399" t="str">
        <f>IF(GERAL!H106="","",GERAL!H106)</f>
        <v/>
      </c>
      <c r="I53" s="400"/>
      <c r="J53" s="400"/>
      <c r="K53" s="400"/>
      <c r="L53" s="400"/>
      <c r="M53" s="400"/>
      <c r="N53" s="400"/>
      <c r="O53" s="400"/>
      <c r="P53" s="401"/>
      <c r="Q53" s="405" t="str">
        <f>IF(GERAL!M106="","",GERAL!M106)</f>
        <v/>
      </c>
      <c r="R53" s="406"/>
      <c r="S53" s="406"/>
      <c r="T53" s="406"/>
      <c r="U53" s="406"/>
      <c r="V53" s="406"/>
      <c r="W53" s="407"/>
      <c r="X53" s="411" t="str">
        <f>IF(GERAL!O106="","",GERAL!O106)</f>
        <v/>
      </c>
      <c r="Y53" s="412"/>
      <c r="Z53" s="413"/>
      <c r="AA53" s="405" t="str">
        <f>IF(GERAL!T106="","",GERAL!T106)</f>
        <v/>
      </c>
      <c r="AB53" s="406"/>
      <c r="AC53" s="406"/>
      <c r="AD53" s="407"/>
      <c r="AE53" s="18"/>
      <c r="AF53" s="1"/>
    </row>
    <row r="54" spans="2:32" x14ac:dyDescent="0.3">
      <c r="B54" s="1"/>
      <c r="C54" s="16"/>
      <c r="D54" s="396"/>
      <c r="E54" s="397"/>
      <c r="F54" s="397"/>
      <c r="G54" s="398"/>
      <c r="H54" s="402"/>
      <c r="I54" s="403"/>
      <c r="J54" s="403"/>
      <c r="K54" s="403"/>
      <c r="L54" s="403"/>
      <c r="M54" s="403"/>
      <c r="N54" s="403"/>
      <c r="O54" s="403"/>
      <c r="P54" s="404"/>
      <c r="Q54" s="408"/>
      <c r="R54" s="409"/>
      <c r="S54" s="409"/>
      <c r="T54" s="409"/>
      <c r="U54" s="409"/>
      <c r="V54" s="409"/>
      <c r="W54" s="410"/>
      <c r="X54" s="414"/>
      <c r="Y54" s="415"/>
      <c r="Z54" s="416"/>
      <c r="AA54" s="408"/>
      <c r="AB54" s="409"/>
      <c r="AC54" s="409"/>
      <c r="AD54" s="410"/>
      <c r="AE54" s="18"/>
      <c r="AF54" s="1"/>
    </row>
    <row r="55" spans="2:32" ht="14.4" customHeight="1" x14ac:dyDescent="0.3">
      <c r="B55" s="1"/>
      <c r="C55" s="16"/>
      <c r="D55" s="393" t="str">
        <f>IF(GERAL!E107="","",GERAL!E107)</f>
        <v/>
      </c>
      <c r="E55" s="394"/>
      <c r="F55" s="394"/>
      <c r="G55" s="395"/>
      <c r="H55" s="399" t="str">
        <f>IF(GERAL!H107="","",GERAL!H107)</f>
        <v/>
      </c>
      <c r="I55" s="400"/>
      <c r="J55" s="400"/>
      <c r="K55" s="400"/>
      <c r="L55" s="400"/>
      <c r="M55" s="400"/>
      <c r="N55" s="400"/>
      <c r="O55" s="400"/>
      <c r="P55" s="401"/>
      <c r="Q55" s="405" t="str">
        <f>IF(GERAL!M107="","",GERAL!M107)</f>
        <v/>
      </c>
      <c r="R55" s="406"/>
      <c r="S55" s="406"/>
      <c r="T55" s="406"/>
      <c r="U55" s="406"/>
      <c r="V55" s="406"/>
      <c r="W55" s="407"/>
      <c r="X55" s="411" t="str">
        <f>IF(GERAL!O107="","",GERAL!O107)</f>
        <v/>
      </c>
      <c r="Y55" s="412"/>
      <c r="Z55" s="413"/>
      <c r="AA55" s="405" t="str">
        <f>IF(GERAL!T107="","",GERAL!T107)</f>
        <v/>
      </c>
      <c r="AB55" s="406"/>
      <c r="AC55" s="406"/>
      <c r="AD55" s="407"/>
      <c r="AE55" s="18"/>
      <c r="AF55" s="1"/>
    </row>
    <row r="56" spans="2:32" x14ac:dyDescent="0.3">
      <c r="B56" s="1"/>
      <c r="C56" s="16"/>
      <c r="D56" s="396"/>
      <c r="E56" s="397"/>
      <c r="F56" s="397"/>
      <c r="G56" s="398"/>
      <c r="H56" s="402"/>
      <c r="I56" s="403"/>
      <c r="J56" s="403"/>
      <c r="K56" s="403"/>
      <c r="L56" s="403"/>
      <c r="M56" s="403"/>
      <c r="N56" s="403"/>
      <c r="O56" s="403"/>
      <c r="P56" s="404"/>
      <c r="Q56" s="408"/>
      <c r="R56" s="409"/>
      <c r="S56" s="409"/>
      <c r="T56" s="409"/>
      <c r="U56" s="409"/>
      <c r="V56" s="409"/>
      <c r="W56" s="410"/>
      <c r="X56" s="414"/>
      <c r="Y56" s="415"/>
      <c r="Z56" s="416"/>
      <c r="AA56" s="408"/>
      <c r="AB56" s="409"/>
      <c r="AC56" s="409"/>
      <c r="AD56" s="410"/>
      <c r="AE56" s="18"/>
      <c r="AF56" s="1"/>
    </row>
    <row r="57" spans="2:32" x14ac:dyDescent="0.3">
      <c r="B57" s="1"/>
      <c r="C57" s="16"/>
      <c r="D57" s="393" t="str">
        <f>IF(GERAL!E108="","",GERAL!E108)</f>
        <v/>
      </c>
      <c r="E57" s="394"/>
      <c r="F57" s="394"/>
      <c r="G57" s="395"/>
      <c r="H57" s="399" t="str">
        <f>IF(GERAL!H108="","",GERAL!H108)</f>
        <v/>
      </c>
      <c r="I57" s="400"/>
      <c r="J57" s="400"/>
      <c r="K57" s="400"/>
      <c r="L57" s="400"/>
      <c r="M57" s="400"/>
      <c r="N57" s="400"/>
      <c r="O57" s="400"/>
      <c r="P57" s="401"/>
      <c r="Q57" s="405" t="str">
        <f>IF(GERAL!M108="","",GERAL!M108)</f>
        <v/>
      </c>
      <c r="R57" s="406"/>
      <c r="S57" s="406"/>
      <c r="T57" s="406"/>
      <c r="U57" s="406"/>
      <c r="V57" s="406"/>
      <c r="W57" s="407"/>
      <c r="X57" s="411" t="str">
        <f>IF(GERAL!O108="","",GERAL!O108)</f>
        <v/>
      </c>
      <c r="Y57" s="412"/>
      <c r="Z57" s="413"/>
      <c r="AA57" s="405" t="str">
        <f>IF(GERAL!T108="","",GERAL!T108)</f>
        <v/>
      </c>
      <c r="AB57" s="406"/>
      <c r="AC57" s="406"/>
      <c r="AD57" s="407"/>
      <c r="AE57" s="18"/>
      <c r="AF57" s="1"/>
    </row>
    <row r="58" spans="2:32" x14ac:dyDescent="0.3">
      <c r="B58" s="1"/>
      <c r="C58" s="16"/>
      <c r="D58" s="396"/>
      <c r="E58" s="397"/>
      <c r="F58" s="397"/>
      <c r="G58" s="398"/>
      <c r="H58" s="402"/>
      <c r="I58" s="403"/>
      <c r="J58" s="403"/>
      <c r="K58" s="403"/>
      <c r="L58" s="403"/>
      <c r="M58" s="403"/>
      <c r="N58" s="403"/>
      <c r="O58" s="403"/>
      <c r="P58" s="404"/>
      <c r="Q58" s="408"/>
      <c r="R58" s="409"/>
      <c r="S58" s="409"/>
      <c r="T58" s="409"/>
      <c r="U58" s="409"/>
      <c r="V58" s="409"/>
      <c r="W58" s="410"/>
      <c r="X58" s="414"/>
      <c r="Y58" s="415"/>
      <c r="Z58" s="416"/>
      <c r="AA58" s="408"/>
      <c r="AB58" s="409"/>
      <c r="AC58" s="409"/>
      <c r="AD58" s="410"/>
      <c r="AE58" s="18"/>
      <c r="AF58" s="1"/>
    </row>
    <row r="59" spans="2:32" x14ac:dyDescent="0.3">
      <c r="B59" s="1"/>
      <c r="C59" s="16"/>
      <c r="D59" s="393" t="str">
        <f>IF(GERAL!E109="","",GERAL!E109)</f>
        <v/>
      </c>
      <c r="E59" s="394"/>
      <c r="F59" s="394"/>
      <c r="G59" s="395"/>
      <c r="H59" s="399" t="str">
        <f>IF(GERAL!H109="","",GERAL!H109)</f>
        <v/>
      </c>
      <c r="I59" s="400"/>
      <c r="J59" s="400"/>
      <c r="K59" s="400"/>
      <c r="L59" s="400"/>
      <c r="M59" s="400"/>
      <c r="N59" s="400"/>
      <c r="O59" s="400"/>
      <c r="P59" s="401"/>
      <c r="Q59" s="405" t="str">
        <f>IF(GERAL!M109="","",GERAL!M109)</f>
        <v/>
      </c>
      <c r="R59" s="406"/>
      <c r="S59" s="406"/>
      <c r="T59" s="406"/>
      <c r="U59" s="406"/>
      <c r="V59" s="406"/>
      <c r="W59" s="407"/>
      <c r="X59" s="411" t="str">
        <f>IF(GERAL!O109="","",GERAL!O109)</f>
        <v/>
      </c>
      <c r="Y59" s="412"/>
      <c r="Z59" s="413"/>
      <c r="AA59" s="405" t="str">
        <f>IF(GERAL!T109="","",GERAL!T109)</f>
        <v/>
      </c>
      <c r="AB59" s="406"/>
      <c r="AC59" s="406"/>
      <c r="AD59" s="407"/>
      <c r="AE59" s="18"/>
      <c r="AF59" s="1"/>
    </row>
    <row r="60" spans="2:32" x14ac:dyDescent="0.3">
      <c r="B60" s="1"/>
      <c r="C60" s="16"/>
      <c r="D60" s="396"/>
      <c r="E60" s="397"/>
      <c r="F60" s="397"/>
      <c r="G60" s="398"/>
      <c r="H60" s="402"/>
      <c r="I60" s="403"/>
      <c r="J60" s="403"/>
      <c r="K60" s="403"/>
      <c r="L60" s="403"/>
      <c r="M60" s="403"/>
      <c r="N60" s="403"/>
      <c r="O60" s="403"/>
      <c r="P60" s="404"/>
      <c r="Q60" s="408"/>
      <c r="R60" s="409"/>
      <c r="S60" s="409"/>
      <c r="T60" s="409"/>
      <c r="U60" s="409"/>
      <c r="V60" s="409"/>
      <c r="W60" s="410"/>
      <c r="X60" s="414"/>
      <c r="Y60" s="415"/>
      <c r="Z60" s="416"/>
      <c r="AA60" s="408"/>
      <c r="AB60" s="409"/>
      <c r="AC60" s="409"/>
      <c r="AD60" s="410"/>
      <c r="AE60" s="18"/>
      <c r="AF60" s="1"/>
    </row>
    <row r="61" spans="2:32" x14ac:dyDescent="0.3">
      <c r="B61" s="1"/>
      <c r="C61" s="16"/>
      <c r="D61" s="393" t="str">
        <f>IF(GERAL!E110="","",GERAL!E110)</f>
        <v/>
      </c>
      <c r="E61" s="394"/>
      <c r="F61" s="394"/>
      <c r="G61" s="395"/>
      <c r="H61" s="399" t="str">
        <f>IF(GERAL!H110="","",GERAL!H110)</f>
        <v/>
      </c>
      <c r="I61" s="400"/>
      <c r="J61" s="400"/>
      <c r="K61" s="400"/>
      <c r="L61" s="400"/>
      <c r="M61" s="400"/>
      <c r="N61" s="400"/>
      <c r="O61" s="400"/>
      <c r="P61" s="401"/>
      <c r="Q61" s="405" t="str">
        <f>IF(GERAL!M110="","",GERAL!M110)</f>
        <v/>
      </c>
      <c r="R61" s="406"/>
      <c r="S61" s="406"/>
      <c r="T61" s="406"/>
      <c r="U61" s="406"/>
      <c r="V61" s="406"/>
      <c r="W61" s="407"/>
      <c r="X61" s="411" t="str">
        <f>IF(GERAL!O110="","",GERAL!O110)</f>
        <v/>
      </c>
      <c r="Y61" s="412"/>
      <c r="Z61" s="413"/>
      <c r="AA61" s="405" t="str">
        <f>IF(GERAL!T110="","",GERAL!T110)</f>
        <v/>
      </c>
      <c r="AB61" s="406"/>
      <c r="AC61" s="406"/>
      <c r="AD61" s="407"/>
      <c r="AE61" s="18"/>
      <c r="AF61" s="1"/>
    </row>
    <row r="62" spans="2:32" x14ac:dyDescent="0.3">
      <c r="B62" s="1"/>
      <c r="C62" s="16"/>
      <c r="D62" s="396"/>
      <c r="E62" s="397"/>
      <c r="F62" s="397"/>
      <c r="G62" s="398"/>
      <c r="H62" s="402"/>
      <c r="I62" s="403"/>
      <c r="J62" s="403"/>
      <c r="K62" s="403"/>
      <c r="L62" s="403"/>
      <c r="M62" s="403"/>
      <c r="N62" s="403"/>
      <c r="O62" s="403"/>
      <c r="P62" s="404"/>
      <c r="Q62" s="408"/>
      <c r="R62" s="409"/>
      <c r="S62" s="409"/>
      <c r="T62" s="409"/>
      <c r="U62" s="409"/>
      <c r="V62" s="409"/>
      <c r="W62" s="410"/>
      <c r="X62" s="414"/>
      <c r="Y62" s="415"/>
      <c r="Z62" s="416"/>
      <c r="AA62" s="408"/>
      <c r="AB62" s="409"/>
      <c r="AC62" s="409"/>
      <c r="AD62" s="410"/>
      <c r="AE62" s="18"/>
      <c r="AF62" s="1"/>
    </row>
    <row r="63" spans="2:32" ht="14.4" customHeight="1" x14ac:dyDescent="0.3">
      <c r="B63" s="1"/>
      <c r="C63" s="16"/>
      <c r="D63" s="393" t="str">
        <f>IF(GERAL!E111="","",GERAL!E111)</f>
        <v/>
      </c>
      <c r="E63" s="394"/>
      <c r="F63" s="394"/>
      <c r="G63" s="395"/>
      <c r="H63" s="399" t="str">
        <f>IF(GERAL!H111="","",GERAL!H111)</f>
        <v/>
      </c>
      <c r="I63" s="400"/>
      <c r="J63" s="400"/>
      <c r="K63" s="400"/>
      <c r="L63" s="400"/>
      <c r="M63" s="400"/>
      <c r="N63" s="400"/>
      <c r="O63" s="400"/>
      <c r="P63" s="401"/>
      <c r="Q63" s="405" t="str">
        <f>IF(GERAL!M111="","",GERAL!M111)</f>
        <v/>
      </c>
      <c r="R63" s="406"/>
      <c r="S63" s="406"/>
      <c r="T63" s="406"/>
      <c r="U63" s="406"/>
      <c r="V63" s="406"/>
      <c r="W63" s="407"/>
      <c r="X63" s="411" t="str">
        <f>IF(GERAL!O111="","",GERAL!O111)</f>
        <v/>
      </c>
      <c r="Y63" s="412"/>
      <c r="Z63" s="413"/>
      <c r="AA63" s="405" t="str">
        <f>IF(GERAL!T111="","",GERAL!T111)</f>
        <v/>
      </c>
      <c r="AB63" s="406"/>
      <c r="AC63" s="406"/>
      <c r="AD63" s="407"/>
      <c r="AE63" s="18"/>
      <c r="AF63" s="1"/>
    </row>
    <row r="64" spans="2:32" x14ac:dyDescent="0.3">
      <c r="B64" s="1"/>
      <c r="C64" s="16"/>
      <c r="D64" s="396"/>
      <c r="E64" s="397"/>
      <c r="F64" s="397"/>
      <c r="G64" s="398"/>
      <c r="H64" s="402"/>
      <c r="I64" s="403"/>
      <c r="J64" s="403"/>
      <c r="K64" s="403"/>
      <c r="L64" s="403"/>
      <c r="M64" s="403"/>
      <c r="N64" s="403"/>
      <c r="O64" s="403"/>
      <c r="P64" s="404"/>
      <c r="Q64" s="408"/>
      <c r="R64" s="409"/>
      <c r="S64" s="409"/>
      <c r="T64" s="409"/>
      <c r="U64" s="409"/>
      <c r="V64" s="409"/>
      <c r="W64" s="410"/>
      <c r="X64" s="414"/>
      <c r="Y64" s="415"/>
      <c r="Z64" s="416"/>
      <c r="AA64" s="408"/>
      <c r="AB64" s="409"/>
      <c r="AC64" s="409"/>
      <c r="AD64" s="410"/>
      <c r="AE64" s="18"/>
      <c r="AF64" s="1"/>
    </row>
    <row r="65" spans="2:32" ht="14.4" customHeight="1" x14ac:dyDescent="0.3">
      <c r="B65" s="1"/>
      <c r="C65" s="16"/>
      <c r="D65" s="393" t="str">
        <f>IF(GERAL!E112="","",GERAL!E112)</f>
        <v/>
      </c>
      <c r="E65" s="394"/>
      <c r="F65" s="394"/>
      <c r="G65" s="395"/>
      <c r="H65" s="399" t="str">
        <f>IF(GERAL!H112="","",GERAL!H112)</f>
        <v/>
      </c>
      <c r="I65" s="400"/>
      <c r="J65" s="400"/>
      <c r="K65" s="400"/>
      <c r="L65" s="400"/>
      <c r="M65" s="400"/>
      <c r="N65" s="400"/>
      <c r="O65" s="400"/>
      <c r="P65" s="401"/>
      <c r="Q65" s="405" t="str">
        <f>IF(GERAL!M112="","",GERAL!M112)</f>
        <v/>
      </c>
      <c r="R65" s="406"/>
      <c r="S65" s="406"/>
      <c r="T65" s="406"/>
      <c r="U65" s="406"/>
      <c r="V65" s="406"/>
      <c r="W65" s="407"/>
      <c r="X65" s="411" t="str">
        <f>IF(GERAL!O112="","",GERAL!O112)</f>
        <v/>
      </c>
      <c r="Y65" s="412"/>
      <c r="Z65" s="413"/>
      <c r="AA65" s="405" t="str">
        <f>IF(GERAL!T112="","",GERAL!T112)</f>
        <v/>
      </c>
      <c r="AB65" s="406"/>
      <c r="AC65" s="406"/>
      <c r="AD65" s="407"/>
      <c r="AE65" s="18"/>
      <c r="AF65" s="1"/>
    </row>
    <row r="66" spans="2:32" x14ac:dyDescent="0.3">
      <c r="B66" s="1"/>
      <c r="C66" s="16"/>
      <c r="D66" s="396"/>
      <c r="E66" s="397"/>
      <c r="F66" s="397"/>
      <c r="G66" s="398"/>
      <c r="H66" s="402"/>
      <c r="I66" s="403"/>
      <c r="J66" s="403"/>
      <c r="K66" s="403"/>
      <c r="L66" s="403"/>
      <c r="M66" s="403"/>
      <c r="N66" s="403"/>
      <c r="O66" s="403"/>
      <c r="P66" s="404"/>
      <c r="Q66" s="408"/>
      <c r="R66" s="409"/>
      <c r="S66" s="409"/>
      <c r="T66" s="409"/>
      <c r="U66" s="409"/>
      <c r="V66" s="409"/>
      <c r="W66" s="410"/>
      <c r="X66" s="414"/>
      <c r="Y66" s="415"/>
      <c r="Z66" s="416"/>
      <c r="AA66" s="408"/>
      <c r="AB66" s="409"/>
      <c r="AC66" s="409"/>
      <c r="AD66" s="410"/>
      <c r="AE66" s="18"/>
      <c r="AF66" s="1"/>
    </row>
    <row r="67" spans="2:32" x14ac:dyDescent="0.3">
      <c r="B67" s="1"/>
      <c r="C67" s="16"/>
      <c r="D67" s="393" t="str">
        <f>IF(GERAL!E113="","",GERAL!E113)</f>
        <v/>
      </c>
      <c r="E67" s="394"/>
      <c r="F67" s="394"/>
      <c r="G67" s="395"/>
      <c r="H67" s="399" t="str">
        <f>IF(GERAL!H113="","",GERAL!H113)</f>
        <v/>
      </c>
      <c r="I67" s="400"/>
      <c r="J67" s="400"/>
      <c r="K67" s="400"/>
      <c r="L67" s="400"/>
      <c r="M67" s="400"/>
      <c r="N67" s="400"/>
      <c r="O67" s="400"/>
      <c r="P67" s="401"/>
      <c r="Q67" s="405" t="str">
        <f>IF(GERAL!M113="","",GERAL!M113)</f>
        <v/>
      </c>
      <c r="R67" s="406"/>
      <c r="S67" s="406"/>
      <c r="T67" s="406"/>
      <c r="U67" s="406"/>
      <c r="V67" s="406"/>
      <c r="W67" s="407"/>
      <c r="X67" s="411" t="str">
        <f>IF(GERAL!O113="","",GERAL!O113)</f>
        <v/>
      </c>
      <c r="Y67" s="412"/>
      <c r="Z67" s="413"/>
      <c r="AA67" s="405" t="str">
        <f>IF(GERAL!T113="","",GERAL!T113)</f>
        <v/>
      </c>
      <c r="AB67" s="406"/>
      <c r="AC67" s="406"/>
      <c r="AD67" s="407"/>
      <c r="AE67" s="18"/>
      <c r="AF67" s="1"/>
    </row>
    <row r="68" spans="2:32" x14ac:dyDescent="0.3">
      <c r="B68" s="1"/>
      <c r="C68" s="16"/>
      <c r="D68" s="396"/>
      <c r="E68" s="397"/>
      <c r="F68" s="397"/>
      <c r="G68" s="398"/>
      <c r="H68" s="402"/>
      <c r="I68" s="403"/>
      <c r="J68" s="403"/>
      <c r="K68" s="403"/>
      <c r="L68" s="403"/>
      <c r="M68" s="403"/>
      <c r="N68" s="403"/>
      <c r="O68" s="403"/>
      <c r="P68" s="404"/>
      <c r="Q68" s="408"/>
      <c r="R68" s="409"/>
      <c r="S68" s="409"/>
      <c r="T68" s="409"/>
      <c r="U68" s="409"/>
      <c r="V68" s="409"/>
      <c r="W68" s="410"/>
      <c r="X68" s="414"/>
      <c r="Y68" s="415"/>
      <c r="Z68" s="416"/>
      <c r="AA68" s="408"/>
      <c r="AB68" s="409"/>
      <c r="AC68" s="409"/>
      <c r="AD68" s="410"/>
      <c r="AE68" s="18"/>
      <c r="AF68" s="1"/>
    </row>
    <row r="69" spans="2:32" x14ac:dyDescent="0.3">
      <c r="B69" s="1"/>
      <c r="C69" s="16"/>
      <c r="D69" s="393" t="str">
        <f>IF(GERAL!E114="","",GERAL!E114)</f>
        <v/>
      </c>
      <c r="E69" s="394"/>
      <c r="F69" s="394"/>
      <c r="G69" s="395"/>
      <c r="H69" s="399" t="str">
        <f>IF(GERAL!H114="","",GERAL!H114)</f>
        <v/>
      </c>
      <c r="I69" s="400"/>
      <c r="J69" s="400"/>
      <c r="K69" s="400"/>
      <c r="L69" s="400"/>
      <c r="M69" s="400"/>
      <c r="N69" s="400"/>
      <c r="O69" s="400"/>
      <c r="P69" s="401"/>
      <c r="Q69" s="405" t="str">
        <f>IF(GERAL!M114="","",GERAL!M114)</f>
        <v/>
      </c>
      <c r="R69" s="406"/>
      <c r="S69" s="406"/>
      <c r="T69" s="406"/>
      <c r="U69" s="406"/>
      <c r="V69" s="406"/>
      <c r="W69" s="407"/>
      <c r="X69" s="411" t="str">
        <f>IF(GERAL!O114="","",GERAL!O114)</f>
        <v/>
      </c>
      <c r="Y69" s="412"/>
      <c r="Z69" s="413"/>
      <c r="AA69" s="405" t="str">
        <f>IF(GERAL!T114="","",GERAL!T114)</f>
        <v/>
      </c>
      <c r="AB69" s="406"/>
      <c r="AC69" s="406"/>
      <c r="AD69" s="407"/>
      <c r="AE69" s="18"/>
      <c r="AF69" s="1"/>
    </row>
    <row r="70" spans="2:32" x14ac:dyDescent="0.3">
      <c r="B70" s="1"/>
      <c r="C70" s="16"/>
      <c r="D70" s="396"/>
      <c r="E70" s="397"/>
      <c r="F70" s="397"/>
      <c r="G70" s="398"/>
      <c r="H70" s="402"/>
      <c r="I70" s="403"/>
      <c r="J70" s="403"/>
      <c r="K70" s="403"/>
      <c r="L70" s="403"/>
      <c r="M70" s="403"/>
      <c r="N70" s="403"/>
      <c r="O70" s="403"/>
      <c r="P70" s="404"/>
      <c r="Q70" s="408"/>
      <c r="R70" s="409"/>
      <c r="S70" s="409"/>
      <c r="T70" s="409"/>
      <c r="U70" s="409"/>
      <c r="V70" s="409"/>
      <c r="W70" s="410"/>
      <c r="X70" s="414"/>
      <c r="Y70" s="415"/>
      <c r="Z70" s="416"/>
      <c r="AA70" s="408"/>
      <c r="AB70" s="409"/>
      <c r="AC70" s="409"/>
      <c r="AD70" s="410"/>
      <c r="AE70" s="18"/>
      <c r="AF70" s="1"/>
    </row>
    <row r="71" spans="2:32" x14ac:dyDescent="0.3">
      <c r="B71" s="1"/>
      <c r="C71" s="16"/>
      <c r="D71" s="393" t="str">
        <f>IF(GERAL!E115="","",GERAL!E115)</f>
        <v/>
      </c>
      <c r="E71" s="394"/>
      <c r="F71" s="394"/>
      <c r="G71" s="395"/>
      <c r="H71" s="399" t="str">
        <f>IF(GERAL!H115="","",GERAL!H115)</f>
        <v/>
      </c>
      <c r="I71" s="400"/>
      <c r="J71" s="400"/>
      <c r="K71" s="400"/>
      <c r="L71" s="400"/>
      <c r="M71" s="400"/>
      <c r="N71" s="400"/>
      <c r="O71" s="400"/>
      <c r="P71" s="401"/>
      <c r="Q71" s="405" t="str">
        <f>IF(GERAL!M115="","",GERAL!M115)</f>
        <v/>
      </c>
      <c r="R71" s="406"/>
      <c r="S71" s="406"/>
      <c r="T71" s="406"/>
      <c r="U71" s="406"/>
      <c r="V71" s="406"/>
      <c r="W71" s="407"/>
      <c r="X71" s="411" t="str">
        <f>IF(GERAL!O115="","",GERAL!O115)</f>
        <v/>
      </c>
      <c r="Y71" s="412"/>
      <c r="Z71" s="413"/>
      <c r="AA71" s="405" t="str">
        <f>IF(GERAL!T115="","",GERAL!T115)</f>
        <v/>
      </c>
      <c r="AB71" s="406"/>
      <c r="AC71" s="406"/>
      <c r="AD71" s="407"/>
      <c r="AE71" s="18"/>
      <c r="AF71" s="1"/>
    </row>
    <row r="72" spans="2:32" x14ac:dyDescent="0.3">
      <c r="B72" s="1"/>
      <c r="C72" s="16"/>
      <c r="D72" s="396"/>
      <c r="E72" s="397"/>
      <c r="F72" s="397"/>
      <c r="G72" s="398"/>
      <c r="H72" s="402"/>
      <c r="I72" s="403"/>
      <c r="J72" s="403"/>
      <c r="K72" s="403"/>
      <c r="L72" s="403"/>
      <c r="M72" s="403"/>
      <c r="N72" s="403"/>
      <c r="O72" s="403"/>
      <c r="P72" s="404"/>
      <c r="Q72" s="408"/>
      <c r="R72" s="409"/>
      <c r="S72" s="409"/>
      <c r="T72" s="409"/>
      <c r="U72" s="409"/>
      <c r="V72" s="409"/>
      <c r="W72" s="410"/>
      <c r="X72" s="414"/>
      <c r="Y72" s="415"/>
      <c r="Z72" s="416"/>
      <c r="AA72" s="408"/>
      <c r="AB72" s="409"/>
      <c r="AC72" s="409"/>
      <c r="AD72" s="410"/>
      <c r="AE72" s="18"/>
      <c r="AF72" s="1"/>
    </row>
    <row r="73" spans="2:32" x14ac:dyDescent="0.3">
      <c r="B73" s="1"/>
      <c r="C73" s="25"/>
      <c r="D73" s="20"/>
      <c r="E73" s="21"/>
      <c r="F73" s="20"/>
      <c r="G73" s="21"/>
      <c r="H73" s="20"/>
      <c r="I73" s="20"/>
      <c r="J73" s="20"/>
      <c r="K73" s="20"/>
      <c r="L73" s="20"/>
      <c r="M73" s="20"/>
      <c r="N73" s="20"/>
      <c r="O73" s="20"/>
      <c r="P73" s="20"/>
      <c r="Q73" s="20"/>
      <c r="R73" s="20"/>
      <c r="S73" s="20"/>
      <c r="T73" s="20"/>
      <c r="U73" s="20"/>
      <c r="V73" s="20"/>
      <c r="W73" s="21"/>
      <c r="X73" s="20"/>
      <c r="Y73" s="20"/>
      <c r="Z73" s="20"/>
      <c r="AA73" s="20"/>
      <c r="AB73" s="20"/>
      <c r="AC73" s="20"/>
      <c r="AD73" s="20"/>
      <c r="AE73" s="26"/>
      <c r="AF73" s="1"/>
    </row>
    <row r="74" spans="2:32" x14ac:dyDescent="0.3">
      <c r="B74" s="1"/>
      <c r="C74" s="1"/>
      <c r="D74" s="1"/>
      <c r="E74" s="5"/>
      <c r="F74" s="1"/>
      <c r="G74" s="5"/>
      <c r="H74" s="1"/>
      <c r="I74" s="1"/>
      <c r="J74" s="1"/>
      <c r="K74" s="1"/>
      <c r="L74" s="1"/>
      <c r="M74" s="1"/>
      <c r="N74" s="1"/>
      <c r="O74" s="1"/>
      <c r="P74" s="1"/>
      <c r="Q74" s="1"/>
      <c r="R74" s="1"/>
      <c r="S74" s="1"/>
      <c r="T74" s="1"/>
      <c r="U74" s="1"/>
      <c r="V74" s="1"/>
      <c r="W74" s="5"/>
      <c r="X74" s="1"/>
      <c r="Y74" s="1"/>
      <c r="Z74" s="1"/>
      <c r="AA74" s="1"/>
      <c r="AB74" s="1"/>
      <c r="AC74" s="1"/>
      <c r="AD74" s="1"/>
      <c r="AE74" s="1"/>
      <c r="AF74" s="1"/>
    </row>
  </sheetData>
  <sheetProtection algorithmName="SHA-512" hashValue="KQZggOL8NycfUfoc94WKORil5K6GM1g6qFYGaucIYUcvr3wdbxr/4hXZmOo9ESlaQpwKYRtBSEQW8pZV0z53uA==" saltValue="RQq2Up5nbIog8eUeb9oLjg==" spinCount="100000" sheet="1" objects="1" scenarios="1"/>
  <mergeCells count="78">
    <mergeCell ref="D71:G72"/>
    <mergeCell ref="H71:P72"/>
    <mergeCell ref="Q71:W72"/>
    <mergeCell ref="X71:Z72"/>
    <mergeCell ref="AA71:AD72"/>
    <mergeCell ref="D69:G70"/>
    <mergeCell ref="H69:P70"/>
    <mergeCell ref="Q69:W70"/>
    <mergeCell ref="X69:Z70"/>
    <mergeCell ref="AA69:AD70"/>
    <mergeCell ref="D67:G68"/>
    <mergeCell ref="H67:P68"/>
    <mergeCell ref="Q67:W68"/>
    <mergeCell ref="X67:Z68"/>
    <mergeCell ref="AA67:AD68"/>
    <mergeCell ref="D65:G66"/>
    <mergeCell ref="H65:P66"/>
    <mergeCell ref="Q65:W66"/>
    <mergeCell ref="X65:Z66"/>
    <mergeCell ref="AA65:AD66"/>
    <mergeCell ref="D63:G64"/>
    <mergeCell ref="H63:P64"/>
    <mergeCell ref="Q63:W64"/>
    <mergeCell ref="X63:Z64"/>
    <mergeCell ref="AA63:AD64"/>
    <mergeCell ref="D61:G62"/>
    <mergeCell ref="H61:P62"/>
    <mergeCell ref="Q61:W62"/>
    <mergeCell ref="X61:Z62"/>
    <mergeCell ref="AA61:AD62"/>
    <mergeCell ref="D59:G60"/>
    <mergeCell ref="H59:P60"/>
    <mergeCell ref="Q59:W60"/>
    <mergeCell ref="X59:Z60"/>
    <mergeCell ref="AA59:AD60"/>
    <mergeCell ref="D57:G58"/>
    <mergeCell ref="H57:P58"/>
    <mergeCell ref="Q57:W58"/>
    <mergeCell ref="X57:Z58"/>
    <mergeCell ref="AA57:AD58"/>
    <mergeCell ref="D55:G56"/>
    <mergeCell ref="H55:P56"/>
    <mergeCell ref="Q55:W56"/>
    <mergeCell ref="X55:Z56"/>
    <mergeCell ref="AA55:AD56"/>
    <mergeCell ref="X52:Z52"/>
    <mergeCell ref="AA52:AD52"/>
    <mergeCell ref="D53:G54"/>
    <mergeCell ref="H53:P54"/>
    <mergeCell ref="Q53:W54"/>
    <mergeCell ref="X53:Z54"/>
    <mergeCell ref="AA53:AD54"/>
    <mergeCell ref="F40:F41"/>
    <mergeCell ref="E40:E41"/>
    <mergeCell ref="D52:G52"/>
    <mergeCell ref="H52:P52"/>
    <mergeCell ref="Q52:W52"/>
    <mergeCell ref="S2:AE2"/>
    <mergeCell ref="H3:AE3"/>
    <mergeCell ref="H4:AE4"/>
    <mergeCell ref="H5:AE5"/>
    <mergeCell ref="C7:AE7"/>
    <mergeCell ref="AD25:AD28"/>
    <mergeCell ref="AD31:AD32"/>
    <mergeCell ref="C8:L8"/>
    <mergeCell ref="S8:AE8"/>
    <mergeCell ref="D12:D28"/>
    <mergeCell ref="D31:D43"/>
    <mergeCell ref="E12:E13"/>
    <mergeCell ref="F12:F13"/>
    <mergeCell ref="E23:E24"/>
    <mergeCell ref="F23:F24"/>
    <mergeCell ref="F19:F21"/>
    <mergeCell ref="F15:F17"/>
    <mergeCell ref="E15:E17"/>
    <mergeCell ref="E19:E21"/>
    <mergeCell ref="F31:F38"/>
    <mergeCell ref="E31:E38"/>
  </mergeCells>
  <conditionalFormatting sqref="G12:G13">
    <cfRule type="iconSet" priority="29">
      <iconSet iconSet="5Arrows" showValue="0">
        <cfvo type="percent" val="0"/>
        <cfvo type="num" val="1"/>
        <cfvo type="num" val="2"/>
        <cfvo type="num" val="3"/>
        <cfvo type="num" val="4"/>
      </iconSet>
    </cfRule>
  </conditionalFormatting>
  <conditionalFormatting sqref="G15">
    <cfRule type="iconSet" priority="28">
      <iconSet iconSet="5Arrows" showValue="0">
        <cfvo type="percent" val="0"/>
        <cfvo type="num" val="1"/>
        <cfvo type="num" val="2"/>
        <cfvo type="num" val="3"/>
        <cfvo type="num" val="4"/>
      </iconSet>
    </cfRule>
  </conditionalFormatting>
  <conditionalFormatting sqref="G16">
    <cfRule type="iconSet" priority="27">
      <iconSet iconSet="5Arrows" showValue="0">
        <cfvo type="percent" val="0"/>
        <cfvo type="num" val="1"/>
        <cfvo type="num" val="2"/>
        <cfvo type="num" val="3"/>
        <cfvo type="num" val="4"/>
      </iconSet>
    </cfRule>
  </conditionalFormatting>
  <conditionalFormatting sqref="G17">
    <cfRule type="iconSet" priority="26">
      <iconSet iconSet="5Arrows" showValue="0">
        <cfvo type="percent" val="0"/>
        <cfvo type="num" val="1"/>
        <cfvo type="num" val="2"/>
        <cfvo type="num" val="3"/>
        <cfvo type="num" val="4"/>
      </iconSet>
    </cfRule>
  </conditionalFormatting>
  <conditionalFormatting sqref="G19">
    <cfRule type="iconSet" priority="25">
      <iconSet iconSet="5Arrows" showValue="0">
        <cfvo type="percent" val="0"/>
        <cfvo type="num" val="1"/>
        <cfvo type="num" val="2"/>
        <cfvo type="num" val="3"/>
        <cfvo type="num" val="4"/>
      </iconSet>
    </cfRule>
  </conditionalFormatting>
  <conditionalFormatting sqref="G20">
    <cfRule type="iconSet" priority="24">
      <iconSet iconSet="5Arrows" showValue="0">
        <cfvo type="percent" val="0"/>
        <cfvo type="num" val="1"/>
        <cfvo type="num" val="2"/>
        <cfvo type="num" val="3"/>
        <cfvo type="num" val="4"/>
      </iconSet>
    </cfRule>
  </conditionalFormatting>
  <conditionalFormatting sqref="G21">
    <cfRule type="iconSet" priority="23">
      <iconSet iconSet="5Arrows" showValue="0">
        <cfvo type="percent" val="0"/>
        <cfvo type="num" val="1"/>
        <cfvo type="num" val="2"/>
        <cfvo type="num" val="3"/>
        <cfvo type="num" val="4"/>
      </iconSet>
    </cfRule>
  </conditionalFormatting>
  <conditionalFormatting sqref="G23">
    <cfRule type="iconSet" priority="22">
      <iconSet iconSet="5Arrows" showValue="0">
        <cfvo type="percent" val="0"/>
        <cfvo type="num" val="1"/>
        <cfvo type="num" val="2"/>
        <cfvo type="num" val="3"/>
        <cfvo type="num" val="4"/>
      </iconSet>
    </cfRule>
  </conditionalFormatting>
  <conditionalFormatting sqref="G24">
    <cfRule type="iconSet" priority="21">
      <iconSet iconSet="5Arrows" showValue="0">
        <cfvo type="percent" val="0"/>
        <cfvo type="num" val="1"/>
        <cfvo type="num" val="2"/>
        <cfvo type="num" val="3"/>
        <cfvo type="num" val="4"/>
      </iconSet>
    </cfRule>
  </conditionalFormatting>
  <conditionalFormatting sqref="E26">
    <cfRule type="iconSet" priority="20">
      <iconSet iconSet="5Arrows" showValue="0">
        <cfvo type="percent" val="0"/>
        <cfvo type="num" val="1"/>
        <cfvo type="num" val="2"/>
        <cfvo type="num" val="3"/>
        <cfvo type="num" val="4"/>
      </iconSet>
    </cfRule>
  </conditionalFormatting>
  <conditionalFormatting sqref="E28">
    <cfRule type="iconSet" priority="19">
      <iconSet iconSet="5Arrows" showValue="0">
        <cfvo type="percent" val="0"/>
        <cfvo type="num" val="1"/>
        <cfvo type="num" val="2"/>
        <cfvo type="num" val="3"/>
        <cfvo type="num" val="4"/>
      </iconSet>
    </cfRule>
  </conditionalFormatting>
  <conditionalFormatting sqref="G31">
    <cfRule type="iconSet" priority="18">
      <iconSet iconSet="5Arrows" showValue="0">
        <cfvo type="percent" val="0"/>
        <cfvo type="num" val="1"/>
        <cfvo type="num" val="2"/>
        <cfvo type="num" val="3"/>
        <cfvo type="num" val="4"/>
      </iconSet>
    </cfRule>
  </conditionalFormatting>
  <conditionalFormatting sqref="G32">
    <cfRule type="iconSet" priority="17">
      <iconSet iconSet="5Arrows" showValue="0">
        <cfvo type="percent" val="0"/>
        <cfvo type="num" val="1"/>
        <cfvo type="num" val="2"/>
        <cfvo type="num" val="3"/>
        <cfvo type="num" val="4"/>
      </iconSet>
    </cfRule>
  </conditionalFormatting>
  <conditionalFormatting sqref="G33">
    <cfRule type="iconSet" priority="16">
      <iconSet iconSet="5Arrows" showValue="0">
        <cfvo type="percent" val="0"/>
        <cfvo type="num" val="1"/>
        <cfvo type="num" val="2"/>
        <cfvo type="num" val="3"/>
        <cfvo type="num" val="4"/>
      </iconSet>
    </cfRule>
  </conditionalFormatting>
  <conditionalFormatting sqref="G34">
    <cfRule type="iconSet" priority="15">
      <iconSet iconSet="5Arrows" showValue="0">
        <cfvo type="percent" val="0"/>
        <cfvo type="num" val="1"/>
        <cfvo type="num" val="2"/>
        <cfvo type="num" val="3"/>
        <cfvo type="num" val="4"/>
      </iconSet>
    </cfRule>
  </conditionalFormatting>
  <conditionalFormatting sqref="G35:G36">
    <cfRule type="iconSet" priority="14">
      <iconSet iconSet="5Arrows" showValue="0">
        <cfvo type="percent" val="0"/>
        <cfvo type="num" val="1"/>
        <cfvo type="num" val="2"/>
        <cfvo type="num" val="3"/>
        <cfvo type="num" val="4"/>
      </iconSet>
    </cfRule>
  </conditionalFormatting>
  <conditionalFormatting sqref="G37">
    <cfRule type="iconSet" priority="13">
      <iconSet iconSet="5Arrows" showValue="0">
        <cfvo type="percent" val="0"/>
        <cfvo type="num" val="1"/>
        <cfvo type="num" val="2"/>
        <cfvo type="num" val="3"/>
        <cfvo type="num" val="4"/>
      </iconSet>
    </cfRule>
  </conditionalFormatting>
  <conditionalFormatting sqref="G38">
    <cfRule type="iconSet" priority="12">
      <iconSet iconSet="5Arrows" showValue="0">
        <cfvo type="percent" val="0"/>
        <cfvo type="num" val="1"/>
        <cfvo type="num" val="2"/>
        <cfvo type="num" val="3"/>
        <cfvo type="num" val="4"/>
      </iconSet>
    </cfRule>
  </conditionalFormatting>
  <conditionalFormatting sqref="G40">
    <cfRule type="iconSet" priority="11">
      <iconSet iconSet="5Arrows" showValue="0">
        <cfvo type="percent" val="0"/>
        <cfvo type="num" val="1"/>
        <cfvo type="num" val="2"/>
        <cfvo type="num" val="3"/>
        <cfvo type="num" val="4"/>
      </iconSet>
    </cfRule>
  </conditionalFormatting>
  <conditionalFormatting sqref="G41">
    <cfRule type="iconSet" priority="10">
      <iconSet iconSet="5Arrows" showValue="0">
        <cfvo type="percent" val="0"/>
        <cfvo type="num" val="1"/>
        <cfvo type="num" val="2"/>
        <cfvo type="num" val="3"/>
        <cfvo type="num" val="4"/>
      </iconSet>
    </cfRule>
  </conditionalFormatting>
  <conditionalFormatting sqref="G42">
    <cfRule type="iconSet" priority="9">
      <iconSet iconSet="5Arrows" showValue="0">
        <cfvo type="percent" val="0"/>
        <cfvo type="num" val="1"/>
        <cfvo type="num" val="2"/>
        <cfvo type="num" val="3"/>
        <cfvo type="num" val="4"/>
      </iconSet>
    </cfRule>
  </conditionalFormatting>
  <conditionalFormatting sqref="E43">
    <cfRule type="iconSet" priority="8">
      <iconSet iconSet="5Arrows" showValue="0">
        <cfvo type="percent" val="0"/>
        <cfvo type="num" val="1"/>
        <cfvo type="num" val="2"/>
        <cfvo type="num" val="3"/>
        <cfvo type="num" val="4"/>
      </iconSet>
    </cfRule>
  </conditionalFormatting>
  <conditionalFormatting sqref="E46">
    <cfRule type="iconSet" priority="7">
      <iconSet iconSet="5Arrows" showValue="0">
        <cfvo type="percent" val="0"/>
        <cfvo type="num" val="1"/>
        <cfvo type="num" val="2"/>
        <cfvo type="num" val="3"/>
        <cfvo type="num" val="4"/>
      </iconSet>
    </cfRule>
  </conditionalFormatting>
  <conditionalFormatting sqref="W25">
    <cfRule type="iconSet" priority="6">
      <iconSet iconSet="5Arrows" showValue="0">
        <cfvo type="percent" val="0"/>
        <cfvo type="num" val="1"/>
        <cfvo type="num" val="2"/>
        <cfvo type="num" val="3"/>
        <cfvo type="num" val="4"/>
      </iconSet>
    </cfRule>
  </conditionalFormatting>
  <conditionalFormatting sqref="W26">
    <cfRule type="iconSet" priority="5">
      <iconSet iconSet="5Arrows" showValue="0">
        <cfvo type="percent" val="0"/>
        <cfvo type="num" val="1"/>
        <cfvo type="num" val="2"/>
        <cfvo type="num" val="3"/>
        <cfvo type="num" val="4"/>
      </iconSet>
    </cfRule>
  </conditionalFormatting>
  <conditionalFormatting sqref="W27">
    <cfRule type="iconSet" priority="4">
      <iconSet iconSet="5Arrows" showValue="0">
        <cfvo type="percent" val="0"/>
        <cfvo type="num" val="1"/>
        <cfvo type="num" val="2"/>
        <cfvo type="num" val="3"/>
        <cfvo type="num" val="4"/>
      </iconSet>
    </cfRule>
  </conditionalFormatting>
  <conditionalFormatting sqref="W28">
    <cfRule type="iconSet" priority="3">
      <iconSet iconSet="5Arrows" showValue="0">
        <cfvo type="percent" val="0"/>
        <cfvo type="num" val="1"/>
        <cfvo type="num" val="2"/>
        <cfvo type="num" val="3"/>
        <cfvo type="num" val="4"/>
      </iconSet>
    </cfRule>
  </conditionalFormatting>
  <conditionalFormatting sqref="W31">
    <cfRule type="iconSet" priority="2">
      <iconSet iconSet="5Arrows" showValue="0">
        <cfvo type="percent" val="0"/>
        <cfvo type="num" val="1"/>
        <cfvo type="num" val="2"/>
        <cfvo type="num" val="3"/>
        <cfvo type="num" val="4"/>
      </iconSet>
    </cfRule>
  </conditionalFormatting>
  <conditionalFormatting sqref="W32">
    <cfRule type="iconSet" priority="1">
      <iconSet iconSet="5Arrows" showValue="0">
        <cfvo type="percent" val="0"/>
        <cfvo type="num" val="1"/>
        <cfvo type="num" val="2"/>
        <cfvo type="num" val="3"/>
        <cfvo type="num" val="4"/>
      </iconSet>
    </cfRule>
  </conditionalFormatting>
  <printOptions horizontalCentered="1"/>
  <pageMargins left="0.23622047244094491" right="0.23622047244094491" top="0.74803149606299213" bottom="0.74803149606299213" header="0.31496062992125984" footer="0.31496062992125984"/>
  <pageSetup paperSize="9"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AF79"/>
  <sheetViews>
    <sheetView showGridLines="0" zoomScale="70" zoomScaleNormal="70" workbookViewId="0">
      <selection activeCell="J18" sqref="J18"/>
    </sheetView>
  </sheetViews>
  <sheetFormatPr defaultColWidth="8.88671875" defaultRowHeight="14.4" x14ac:dyDescent="0.3"/>
  <cols>
    <col min="1" max="1" width="2.5546875" style="2" customWidth="1"/>
    <col min="2" max="2" width="2.88671875" style="2" customWidth="1"/>
    <col min="3" max="3" width="3.6640625" style="2" customWidth="1"/>
    <col min="4" max="4" width="24.88671875" style="2" customWidth="1"/>
    <col min="5" max="5" width="4" style="3" customWidth="1"/>
    <col min="6" max="6" width="17.6640625" style="2" customWidth="1"/>
    <col min="7" max="7" width="3.5546875" style="3" customWidth="1"/>
    <col min="8" max="8" width="42.109375" style="2" customWidth="1"/>
    <col min="9" max="9" width="10.88671875" style="2" customWidth="1"/>
    <col min="10" max="10" width="14.33203125" style="2" customWidth="1"/>
    <col min="11" max="12" width="4.109375" style="2" customWidth="1"/>
    <col min="13" max="13" width="8.88671875" style="2"/>
    <col min="14" max="17" width="5.6640625" style="2" customWidth="1"/>
    <col min="18" max="18" width="8.88671875" style="2"/>
    <col min="19" max="20" width="4.109375" style="2" customWidth="1"/>
    <col min="21" max="21" width="14.33203125" style="2" customWidth="1"/>
    <col min="22" max="22" width="4.109375" style="2" customWidth="1"/>
    <col min="23" max="23" width="3.5546875" style="3" customWidth="1"/>
    <col min="24" max="28" width="8.88671875" style="2"/>
    <col min="29" max="29" width="14.6640625" style="2" customWidth="1"/>
    <col min="30" max="30" width="24.88671875" style="2" customWidth="1"/>
    <col min="31" max="31" width="2.5546875" style="2" customWidth="1"/>
    <col min="32" max="32" width="3.33203125" style="2" customWidth="1"/>
    <col min="33" max="16384" width="8.88671875" style="2"/>
  </cols>
  <sheetData>
    <row r="1" spans="2:32" ht="10.199999999999999" customHeight="1" x14ac:dyDescent="0.3">
      <c r="E1" s="2"/>
      <c r="F1" s="3"/>
      <c r="G1" s="2"/>
      <c r="H1" s="3"/>
      <c r="W1" s="2"/>
      <c r="X1" s="3"/>
    </row>
    <row r="2" spans="2:32" ht="27.6" customHeight="1" x14ac:dyDescent="0.45">
      <c r="B2" s="28"/>
      <c r="C2" s="29"/>
      <c r="D2" s="29"/>
      <c r="E2" s="29"/>
      <c r="F2" s="29"/>
      <c r="G2" s="29"/>
      <c r="H2" s="29"/>
      <c r="I2" s="29"/>
      <c r="J2" s="29"/>
      <c r="K2" s="29"/>
      <c r="L2" s="29"/>
      <c r="M2" s="28"/>
      <c r="N2" s="28"/>
      <c r="O2" s="28"/>
      <c r="P2" s="28"/>
      <c r="Q2" s="28"/>
      <c r="R2" s="28"/>
      <c r="S2" s="420"/>
      <c r="T2" s="420"/>
      <c r="U2" s="420"/>
      <c r="V2" s="420"/>
      <c r="W2" s="420"/>
      <c r="X2" s="420"/>
      <c r="Y2" s="420"/>
      <c r="Z2" s="420"/>
      <c r="AA2" s="420"/>
      <c r="AB2" s="420"/>
      <c r="AC2" s="420"/>
      <c r="AD2" s="420"/>
      <c r="AE2" s="420"/>
      <c r="AF2" s="28"/>
    </row>
    <row r="3" spans="2:32" ht="26.4" customHeight="1" x14ac:dyDescent="0.45">
      <c r="B3" s="28"/>
      <c r="C3" s="60"/>
      <c r="D3" s="60"/>
      <c r="E3" s="60"/>
      <c r="F3" s="60"/>
      <c r="G3" s="60"/>
      <c r="H3" s="420" t="s">
        <v>5</v>
      </c>
      <c r="I3" s="420"/>
      <c r="J3" s="420"/>
      <c r="K3" s="420"/>
      <c r="L3" s="420"/>
      <c r="M3" s="420"/>
      <c r="N3" s="420"/>
      <c r="O3" s="420"/>
      <c r="P3" s="420"/>
      <c r="Q3" s="420"/>
      <c r="R3" s="420"/>
      <c r="S3" s="420"/>
      <c r="T3" s="420"/>
      <c r="U3" s="420"/>
      <c r="V3" s="420"/>
      <c r="W3" s="420"/>
      <c r="X3" s="420"/>
      <c r="Y3" s="420"/>
      <c r="Z3" s="420"/>
      <c r="AA3" s="420"/>
      <c r="AB3" s="420"/>
      <c r="AC3" s="420"/>
      <c r="AD3" s="420"/>
      <c r="AE3" s="420"/>
      <c r="AF3" s="28"/>
    </row>
    <row r="4" spans="2:32" ht="26.4" customHeight="1" x14ac:dyDescent="0.45">
      <c r="B4" s="28"/>
      <c r="C4" s="60"/>
      <c r="D4" s="60"/>
      <c r="E4" s="60"/>
      <c r="F4" s="60"/>
      <c r="G4" s="60"/>
      <c r="H4" s="428" t="s">
        <v>395</v>
      </c>
      <c r="I4" s="428"/>
      <c r="J4" s="428"/>
      <c r="K4" s="428"/>
      <c r="L4" s="428"/>
      <c r="M4" s="428"/>
      <c r="N4" s="428"/>
      <c r="O4" s="428"/>
      <c r="P4" s="428"/>
      <c r="Q4" s="428"/>
      <c r="R4" s="428"/>
      <c r="S4" s="428"/>
      <c r="T4" s="428"/>
      <c r="U4" s="428"/>
      <c r="V4" s="428"/>
      <c r="W4" s="428"/>
      <c r="X4" s="428"/>
      <c r="Y4" s="428"/>
      <c r="Z4" s="428"/>
      <c r="AA4" s="428"/>
      <c r="AB4" s="428"/>
      <c r="AC4" s="428"/>
      <c r="AD4" s="428"/>
      <c r="AE4" s="428"/>
      <c r="AF4" s="28"/>
    </row>
    <row r="5" spans="2:32" ht="26.4" customHeight="1" x14ac:dyDescent="0.45">
      <c r="B5" s="28"/>
      <c r="C5" s="60"/>
      <c r="D5" s="60"/>
      <c r="E5" s="60"/>
      <c r="F5" s="60"/>
      <c r="G5" s="60"/>
      <c r="H5" s="391" t="str">
        <f>CONCATENATE(GERAL!$G$6," / ",GERAL!$L$6)</f>
        <v xml:space="preserve"> / </v>
      </c>
      <c r="I5" s="391"/>
      <c r="J5" s="391"/>
      <c r="K5" s="391"/>
      <c r="L5" s="391"/>
      <c r="M5" s="391"/>
      <c r="N5" s="391"/>
      <c r="O5" s="391"/>
      <c r="P5" s="391"/>
      <c r="Q5" s="391"/>
      <c r="R5" s="391"/>
      <c r="S5" s="391"/>
      <c r="T5" s="391"/>
      <c r="U5" s="391"/>
      <c r="V5" s="391"/>
      <c r="W5" s="391"/>
      <c r="X5" s="391"/>
      <c r="Y5" s="391"/>
      <c r="Z5" s="391"/>
      <c r="AA5" s="391"/>
      <c r="AB5" s="391"/>
      <c r="AC5" s="391"/>
      <c r="AD5" s="391"/>
      <c r="AE5" s="391"/>
      <c r="AF5" s="28"/>
    </row>
    <row r="6" spans="2:32" ht="9" customHeight="1" x14ac:dyDescent="0.45">
      <c r="B6" s="28"/>
      <c r="C6" s="60"/>
      <c r="D6" s="60"/>
      <c r="E6" s="60"/>
      <c r="F6" s="60"/>
      <c r="G6" s="60"/>
      <c r="H6" s="60"/>
      <c r="I6" s="60"/>
      <c r="J6" s="60"/>
      <c r="K6" s="60"/>
      <c r="L6" s="60"/>
      <c r="M6" s="28"/>
      <c r="N6" s="28"/>
      <c r="O6" s="28"/>
      <c r="P6" s="28"/>
      <c r="Q6" s="28"/>
      <c r="R6" s="28"/>
      <c r="S6" s="60"/>
      <c r="T6" s="60"/>
      <c r="U6" s="60"/>
      <c r="V6" s="60"/>
      <c r="W6" s="60"/>
      <c r="X6" s="60"/>
      <c r="Y6" s="60"/>
      <c r="Z6" s="60"/>
      <c r="AA6" s="60"/>
      <c r="AB6" s="60"/>
      <c r="AC6" s="60"/>
      <c r="AD6" s="60"/>
      <c r="AE6" s="60"/>
      <c r="AF6" s="28"/>
    </row>
    <row r="7" spans="2:32" ht="61.95" customHeight="1" x14ac:dyDescent="0.5">
      <c r="B7" s="28"/>
      <c r="C7" s="429" t="s">
        <v>182</v>
      </c>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28"/>
    </row>
    <row r="8" spans="2:32" ht="43.2" customHeight="1" x14ac:dyDescent="0.45">
      <c r="B8" s="28"/>
      <c r="C8" s="420" t="s">
        <v>183</v>
      </c>
      <c r="D8" s="420"/>
      <c r="E8" s="420"/>
      <c r="F8" s="420"/>
      <c r="G8" s="420"/>
      <c r="H8" s="420"/>
      <c r="I8" s="420"/>
      <c r="J8" s="420"/>
      <c r="K8" s="420"/>
      <c r="L8" s="420"/>
      <c r="M8" s="28"/>
      <c r="N8" s="28"/>
      <c r="O8" s="28"/>
      <c r="P8" s="28"/>
      <c r="Q8" s="28"/>
      <c r="R8" s="28"/>
      <c r="S8" s="420" t="s">
        <v>184</v>
      </c>
      <c r="T8" s="420"/>
      <c r="U8" s="420"/>
      <c r="V8" s="420"/>
      <c r="W8" s="420"/>
      <c r="X8" s="420"/>
      <c r="Y8" s="420"/>
      <c r="Z8" s="420"/>
      <c r="AA8" s="420"/>
      <c r="AB8" s="420"/>
      <c r="AC8" s="420"/>
      <c r="AD8" s="420"/>
      <c r="AE8" s="420"/>
      <c r="AF8" s="28"/>
    </row>
    <row r="9" spans="2:32" ht="4.95" customHeight="1" x14ac:dyDescent="0.3">
      <c r="B9" s="28"/>
      <c r="C9" s="28"/>
      <c r="D9" s="28"/>
      <c r="E9" s="64"/>
      <c r="F9" s="28"/>
      <c r="G9" s="64"/>
      <c r="H9" s="28"/>
      <c r="I9" s="28"/>
      <c r="J9" s="28"/>
      <c r="K9" s="28"/>
      <c r="L9" s="28"/>
      <c r="M9" s="28"/>
      <c r="N9" s="28"/>
      <c r="O9" s="28"/>
      <c r="P9" s="28"/>
      <c r="Q9" s="28"/>
      <c r="R9" s="28"/>
      <c r="S9" s="28"/>
      <c r="T9" s="28"/>
      <c r="U9" s="28"/>
      <c r="V9" s="28"/>
      <c r="W9" s="64"/>
      <c r="X9" s="28"/>
      <c r="Y9" s="28"/>
      <c r="Z9" s="28"/>
      <c r="AA9" s="28"/>
      <c r="AB9" s="28"/>
      <c r="AC9" s="28"/>
      <c r="AD9" s="28"/>
      <c r="AE9" s="28"/>
      <c r="AF9" s="28"/>
    </row>
    <row r="10" spans="2:32" x14ac:dyDescent="0.3">
      <c r="B10" s="28"/>
      <c r="C10" s="28"/>
      <c r="D10" s="28"/>
      <c r="E10" s="64"/>
      <c r="F10" s="28"/>
      <c r="G10" s="64"/>
      <c r="H10" s="28"/>
      <c r="I10" s="28"/>
      <c r="J10" s="28"/>
      <c r="K10" s="28"/>
      <c r="L10" s="28"/>
      <c r="M10" s="28"/>
      <c r="N10" s="28"/>
      <c r="O10" s="28"/>
      <c r="P10" s="28"/>
      <c r="Q10" s="28"/>
      <c r="R10" s="28"/>
      <c r="S10" s="28"/>
      <c r="T10" s="28"/>
      <c r="U10" s="28"/>
      <c r="V10" s="28"/>
      <c r="W10" s="64"/>
      <c r="X10" s="28"/>
      <c r="Y10" s="28"/>
      <c r="Z10" s="28"/>
      <c r="AA10" s="28"/>
      <c r="AB10" s="28"/>
      <c r="AC10" s="28"/>
      <c r="AD10" s="28"/>
      <c r="AE10" s="28"/>
      <c r="AF10" s="28"/>
    </row>
    <row r="11" spans="2:32" x14ac:dyDescent="0.3">
      <c r="B11" s="28"/>
      <c r="C11" s="28"/>
      <c r="D11" s="28"/>
      <c r="E11" s="30"/>
      <c r="F11" s="31"/>
      <c r="G11" s="32"/>
      <c r="H11" s="31"/>
      <c r="I11" s="31"/>
      <c r="J11" s="31"/>
      <c r="K11" s="33"/>
      <c r="L11" s="28"/>
      <c r="M11" s="28"/>
      <c r="N11" s="28"/>
      <c r="O11" s="28"/>
      <c r="P11" s="28"/>
      <c r="Q11" s="28"/>
      <c r="R11" s="28"/>
      <c r="S11" s="28"/>
      <c r="T11" s="28"/>
      <c r="U11" s="28"/>
      <c r="V11" s="28"/>
      <c r="W11" s="64"/>
      <c r="X11" s="28"/>
      <c r="Y11" s="28"/>
      <c r="Z11" s="28"/>
      <c r="AA11" s="28"/>
      <c r="AB11" s="28"/>
      <c r="AC11" s="28"/>
      <c r="AD11" s="28"/>
      <c r="AE11" s="28"/>
      <c r="AF11" s="28"/>
    </row>
    <row r="12" spans="2:32" ht="16.2" x14ac:dyDescent="0.3">
      <c r="B12" s="28"/>
      <c r="C12" s="28"/>
      <c r="D12" s="431" t="s">
        <v>185</v>
      </c>
      <c r="E12" s="424">
        <v>4</v>
      </c>
      <c r="F12" s="430" t="s">
        <v>203</v>
      </c>
      <c r="G12" s="34" t="str">
        <f>IF(J12="Muito Fraca",0,IF(J12="Fraca",1,IF(J12="Moderada",2,IF(J12="Forte",3,IF(J12="Muito Forte",4,"")))))</f>
        <v/>
      </c>
      <c r="H12" s="28" t="s">
        <v>368</v>
      </c>
      <c r="I12" s="28"/>
      <c r="J12" s="35">
        <f>GERAL!T38</f>
        <v>0</v>
      </c>
      <c r="K12" s="36"/>
      <c r="L12" s="28"/>
      <c r="M12" s="28"/>
      <c r="N12" s="28"/>
      <c r="O12" s="28"/>
      <c r="P12" s="28"/>
      <c r="Q12" s="28"/>
      <c r="R12" s="28"/>
      <c r="S12" s="28"/>
      <c r="T12" s="28"/>
      <c r="U12" s="28"/>
      <c r="V12" s="28"/>
      <c r="W12" s="64"/>
      <c r="X12" s="28"/>
      <c r="Y12" s="28"/>
      <c r="Z12" s="28"/>
      <c r="AA12" s="28"/>
      <c r="AB12" s="28"/>
      <c r="AC12" s="28"/>
      <c r="AD12" s="28"/>
      <c r="AE12" s="28"/>
      <c r="AF12" s="28"/>
    </row>
    <row r="13" spans="2:32" ht="16.2" x14ac:dyDescent="0.3">
      <c r="B13" s="28"/>
      <c r="C13" s="28"/>
      <c r="D13" s="433"/>
      <c r="E13" s="424"/>
      <c r="F13" s="430"/>
      <c r="G13" s="34" t="str">
        <f>IF(J13="Muito Fraca",0,IF(J13="Fraca",1,IF(J13="Moderada",2,IF(J13="Forte",3,IF(J13="Muito Forte",4,"")))))</f>
        <v/>
      </c>
      <c r="H13" s="28" t="s">
        <v>369</v>
      </c>
      <c r="I13" s="28"/>
      <c r="J13" s="35">
        <f>GERAL!T39</f>
        <v>0</v>
      </c>
      <c r="K13" s="36"/>
      <c r="L13" s="28"/>
      <c r="M13" s="28"/>
      <c r="N13" s="28"/>
      <c r="O13" s="28"/>
      <c r="P13" s="28"/>
      <c r="Q13" s="28"/>
      <c r="R13" s="28"/>
      <c r="S13" s="28"/>
      <c r="T13" s="28"/>
      <c r="U13" s="28"/>
      <c r="V13" s="28"/>
      <c r="W13" s="64"/>
      <c r="X13" s="28"/>
      <c r="Y13" s="28"/>
      <c r="Z13" s="28"/>
      <c r="AA13" s="28"/>
      <c r="AB13" s="28"/>
      <c r="AC13" s="28"/>
      <c r="AD13" s="28"/>
      <c r="AE13" s="28"/>
      <c r="AF13" s="28"/>
    </row>
    <row r="14" spans="2:32" ht="16.2" x14ac:dyDescent="0.3">
      <c r="B14" s="28"/>
      <c r="C14" s="28"/>
      <c r="D14" s="433"/>
      <c r="E14" s="424"/>
      <c r="F14" s="430"/>
      <c r="G14" s="34" t="str">
        <f>IF(J14="Muito Fraca",0,IF(J14="Fraca",1,IF(J14="Moderada",2,IF(J14="Forte",3,IF(J14="Muito Forte",4,"")))))</f>
        <v/>
      </c>
      <c r="H14" s="28" t="s">
        <v>370</v>
      </c>
      <c r="I14" s="28"/>
      <c r="J14" s="35">
        <f>GERAL!T40</f>
        <v>0</v>
      </c>
      <c r="K14" s="36"/>
      <c r="L14" s="28"/>
      <c r="M14" s="28"/>
      <c r="N14" s="28"/>
      <c r="O14" s="28"/>
      <c r="P14" s="28"/>
      <c r="Q14" s="28"/>
      <c r="R14" s="28"/>
      <c r="S14" s="28"/>
      <c r="T14" s="28"/>
      <c r="U14" s="28"/>
      <c r="V14" s="28"/>
      <c r="W14" s="64"/>
      <c r="X14" s="28"/>
      <c r="Y14" s="28"/>
      <c r="Z14" s="28"/>
      <c r="AA14" s="28"/>
      <c r="AB14" s="28"/>
      <c r="AC14" s="28"/>
      <c r="AD14" s="28"/>
      <c r="AE14" s="28"/>
      <c r="AF14" s="28"/>
    </row>
    <row r="15" spans="2:32" x14ac:dyDescent="0.3">
      <c r="B15" s="28"/>
      <c r="C15" s="28"/>
      <c r="D15" s="433"/>
      <c r="E15" s="61"/>
      <c r="F15" s="28"/>
      <c r="G15" s="64"/>
      <c r="H15" s="28"/>
      <c r="I15" s="28"/>
      <c r="J15" s="37"/>
      <c r="K15" s="36"/>
      <c r="L15" s="28"/>
      <c r="M15" s="28"/>
      <c r="N15" s="28"/>
      <c r="O15" s="28"/>
      <c r="P15" s="28"/>
      <c r="Q15" s="28"/>
      <c r="R15" s="28"/>
      <c r="S15" s="28"/>
      <c r="T15" s="28"/>
      <c r="U15" s="28"/>
      <c r="V15" s="28"/>
      <c r="W15" s="64"/>
      <c r="X15" s="28"/>
      <c r="Y15" s="28"/>
      <c r="Z15" s="28"/>
      <c r="AA15" s="28"/>
      <c r="AB15" s="28"/>
      <c r="AC15" s="28"/>
      <c r="AD15" s="28"/>
      <c r="AE15" s="28"/>
      <c r="AF15" s="28"/>
    </row>
    <row r="16" spans="2:32" ht="17.25" customHeight="1" x14ac:dyDescent="0.3">
      <c r="B16" s="28"/>
      <c r="C16" s="28"/>
      <c r="D16" s="433"/>
      <c r="E16" s="424">
        <v>4</v>
      </c>
      <c r="F16" s="430" t="s">
        <v>204</v>
      </c>
      <c r="G16" s="34" t="str">
        <f>IF(J16="Muito Fraca",0,IF(J16="Fraca",1,IF(J16="Moderada",2,IF(J16="Forte",3,IF(J16="Muito Forte",4,"")))))</f>
        <v/>
      </c>
      <c r="H16" s="28" t="s">
        <v>371</v>
      </c>
      <c r="I16" s="28"/>
      <c r="J16" s="35">
        <f>GERAL!T41</f>
        <v>0</v>
      </c>
      <c r="K16" s="36"/>
      <c r="L16" s="28"/>
      <c r="M16" s="28"/>
      <c r="N16" s="28"/>
      <c r="O16" s="28"/>
      <c r="P16" s="28"/>
      <c r="Q16" s="28"/>
      <c r="R16" s="28"/>
      <c r="S16" s="28"/>
      <c r="T16" s="28"/>
      <c r="U16" s="28"/>
      <c r="V16" s="28"/>
      <c r="W16" s="64"/>
      <c r="X16" s="28"/>
      <c r="Y16" s="28"/>
      <c r="Z16" s="28"/>
      <c r="AA16" s="28"/>
      <c r="AB16" s="28"/>
      <c r="AC16" s="28"/>
      <c r="AD16" s="28"/>
      <c r="AE16" s="28"/>
      <c r="AF16" s="28"/>
    </row>
    <row r="17" spans="2:32" ht="16.2" x14ac:dyDescent="0.3">
      <c r="B17" s="28"/>
      <c r="C17" s="28"/>
      <c r="D17" s="433"/>
      <c r="E17" s="424"/>
      <c r="F17" s="430"/>
      <c r="G17" s="34" t="str">
        <f>IF(J17="Muito Fraca",0,IF(J17="Fraca",1,IF(J17="Moderada",2,IF(J17="Forte",3,IF(J17="Muito Forte",4,"")))))</f>
        <v/>
      </c>
      <c r="H17" s="28" t="s">
        <v>403</v>
      </c>
      <c r="I17" s="28"/>
      <c r="J17" s="35">
        <f>GERAL!T42</f>
        <v>0</v>
      </c>
      <c r="K17" s="36"/>
      <c r="L17" s="28"/>
      <c r="M17" s="28"/>
      <c r="N17" s="28"/>
      <c r="O17" s="28"/>
      <c r="P17" s="28"/>
      <c r="Q17" s="28"/>
      <c r="R17" s="28"/>
      <c r="S17" s="28"/>
      <c r="T17" s="28"/>
      <c r="U17" s="28"/>
      <c r="V17" s="28"/>
      <c r="W17" s="64"/>
      <c r="X17" s="28"/>
      <c r="Y17" s="28"/>
      <c r="Z17" s="28"/>
      <c r="AA17" s="28"/>
      <c r="AB17" s="28"/>
      <c r="AC17" s="28"/>
      <c r="AD17" s="28"/>
      <c r="AE17" s="28"/>
      <c r="AF17" s="28"/>
    </row>
    <row r="18" spans="2:32" x14ac:dyDescent="0.3">
      <c r="B18" s="28"/>
      <c r="C18" s="28"/>
      <c r="D18" s="433"/>
      <c r="E18" s="61"/>
      <c r="F18" s="28"/>
      <c r="G18" s="64"/>
      <c r="H18" s="28"/>
      <c r="I18" s="28"/>
      <c r="J18" s="37"/>
      <c r="K18" s="36"/>
      <c r="L18" s="28"/>
      <c r="M18" s="28"/>
      <c r="N18" s="28"/>
      <c r="O18" s="28"/>
      <c r="P18" s="28"/>
      <c r="Q18" s="28"/>
      <c r="R18" s="28"/>
      <c r="S18" s="28"/>
      <c r="T18" s="28"/>
      <c r="U18" s="28"/>
      <c r="V18" s="28"/>
      <c r="W18" s="64"/>
      <c r="X18" s="28"/>
      <c r="Y18" s="28"/>
      <c r="Z18" s="28"/>
      <c r="AA18" s="28"/>
      <c r="AB18" s="28"/>
      <c r="AC18" s="28"/>
      <c r="AD18" s="28"/>
      <c r="AE18" s="28"/>
      <c r="AF18" s="28"/>
    </row>
    <row r="19" spans="2:32" ht="15" customHeight="1" x14ac:dyDescent="0.3">
      <c r="B19" s="28"/>
      <c r="C19" s="28"/>
      <c r="D19" s="433"/>
      <c r="E19" s="424">
        <v>4</v>
      </c>
      <c r="F19" s="430" t="s">
        <v>205</v>
      </c>
      <c r="G19" s="34" t="str">
        <f>IF(J19="Muito Fraca",0,IF(J19="Fraca",1,IF(J19="Moderada",2,IF(J19="Forte",3,IF(J19="Muito Forte",4,"")))))</f>
        <v/>
      </c>
      <c r="H19" s="28" t="s">
        <v>372</v>
      </c>
      <c r="I19" s="28"/>
      <c r="J19" s="35">
        <f>GERAL!T43</f>
        <v>0</v>
      </c>
      <c r="K19" s="36"/>
      <c r="L19" s="28"/>
      <c r="M19" s="28"/>
      <c r="N19" s="28"/>
      <c r="O19" s="28"/>
      <c r="P19" s="28"/>
      <c r="Q19" s="28"/>
      <c r="R19" s="28"/>
      <c r="S19" s="28"/>
      <c r="T19" s="28"/>
      <c r="U19" s="28"/>
      <c r="V19" s="28"/>
      <c r="W19" s="64"/>
      <c r="X19" s="28"/>
      <c r="Y19" s="28"/>
      <c r="Z19" s="28"/>
      <c r="AA19" s="28"/>
      <c r="AB19" s="28"/>
      <c r="AC19" s="28"/>
      <c r="AD19" s="28"/>
      <c r="AE19" s="28"/>
      <c r="AF19" s="28"/>
    </row>
    <row r="20" spans="2:32" ht="15.75" customHeight="1" x14ac:dyDescent="0.3">
      <c r="B20" s="28"/>
      <c r="C20" s="28"/>
      <c r="D20" s="433"/>
      <c r="E20" s="424"/>
      <c r="F20" s="430"/>
      <c r="G20" s="34" t="str">
        <f>IF(J20="Muito Fraca",0,IF(J20="Fraca",1,IF(J20="Moderada",2,IF(J20="Forte",3,IF(J20="Muito Forte",4,"")))))</f>
        <v/>
      </c>
      <c r="H20" s="28" t="s">
        <v>373</v>
      </c>
      <c r="I20" s="28"/>
      <c r="J20" s="35">
        <f>GERAL!T44</f>
        <v>0</v>
      </c>
      <c r="K20" s="36"/>
      <c r="L20" s="28"/>
      <c r="M20" s="28"/>
      <c r="N20" s="28"/>
      <c r="O20" s="28"/>
      <c r="P20" s="28"/>
      <c r="Q20" s="28"/>
      <c r="R20" s="28"/>
      <c r="S20" s="28"/>
      <c r="T20" s="28"/>
      <c r="U20" s="28"/>
      <c r="V20" s="28"/>
      <c r="W20" s="64"/>
      <c r="X20" s="28"/>
      <c r="Y20" s="28"/>
      <c r="Z20" s="28"/>
      <c r="AA20" s="28"/>
      <c r="AB20" s="28"/>
      <c r="AC20" s="28"/>
      <c r="AD20" s="28"/>
      <c r="AE20" s="28"/>
      <c r="AF20" s="28"/>
    </row>
    <row r="21" spans="2:32" ht="15.75" customHeight="1" x14ac:dyDescent="0.3">
      <c r="B21" s="28"/>
      <c r="C21" s="28"/>
      <c r="D21" s="433"/>
      <c r="E21" s="424"/>
      <c r="F21" s="430"/>
      <c r="G21" s="34" t="str">
        <f>IF(J21="Muito Fraca",0,IF(J21="Fraca",1,IF(J21="Moderada",2,IF(J21="Forte",3,IF(J21="Muito Forte",4,"")))))</f>
        <v/>
      </c>
      <c r="H21" s="28" t="s">
        <v>374</v>
      </c>
      <c r="I21" s="28"/>
      <c r="J21" s="35">
        <f>GERAL!T45</f>
        <v>0</v>
      </c>
      <c r="K21" s="36"/>
      <c r="L21" s="28"/>
      <c r="M21" s="28"/>
      <c r="N21" s="28"/>
      <c r="O21" s="28"/>
      <c r="P21" s="28"/>
      <c r="Q21" s="28"/>
      <c r="R21" s="28"/>
      <c r="S21" s="28"/>
      <c r="T21" s="28"/>
      <c r="U21" s="28"/>
      <c r="V21" s="28"/>
      <c r="W21" s="64"/>
      <c r="X21" s="28"/>
      <c r="Y21" s="28"/>
      <c r="Z21" s="28"/>
      <c r="AA21" s="28"/>
      <c r="AB21" s="28"/>
      <c r="AC21" s="28"/>
      <c r="AD21" s="28"/>
      <c r="AE21" s="28"/>
      <c r="AF21" s="28"/>
    </row>
    <row r="22" spans="2:32" ht="15.75" customHeight="1" x14ac:dyDescent="0.3">
      <c r="B22" s="28"/>
      <c r="C22" s="28"/>
      <c r="D22" s="433"/>
      <c r="E22" s="38"/>
      <c r="F22" s="62"/>
      <c r="G22" s="64"/>
      <c r="H22" s="28"/>
      <c r="I22" s="28"/>
      <c r="J22" s="37"/>
      <c r="K22" s="36"/>
      <c r="L22" s="28"/>
      <c r="M22" s="28"/>
      <c r="N22" s="28"/>
      <c r="O22" s="28"/>
      <c r="P22" s="28"/>
      <c r="Q22" s="28"/>
      <c r="R22" s="28"/>
      <c r="S22" s="28"/>
      <c r="T22" s="28"/>
      <c r="U22" s="28"/>
      <c r="V22" s="28"/>
      <c r="W22" s="64"/>
      <c r="X22" s="28"/>
      <c r="Y22" s="28"/>
      <c r="Z22" s="28"/>
      <c r="AA22" s="28"/>
      <c r="AB22" s="28"/>
      <c r="AC22" s="28"/>
      <c r="AD22" s="28"/>
      <c r="AE22" s="28"/>
      <c r="AF22" s="28"/>
    </row>
    <row r="23" spans="2:32" ht="16.2" x14ac:dyDescent="0.3">
      <c r="B23" s="28"/>
      <c r="C23" s="28"/>
      <c r="D23" s="433"/>
      <c r="E23" s="424">
        <v>4</v>
      </c>
      <c r="F23" s="437" t="s">
        <v>206</v>
      </c>
      <c r="G23" s="34" t="str">
        <f>IF(J23="Muito Fraca",0,IF(J23="Fraca",1,IF(J23="Moderada",2,IF(J23="Forte",3,IF(J23="Muito Forte",4,"")))))</f>
        <v/>
      </c>
      <c r="H23" s="28" t="s">
        <v>375</v>
      </c>
      <c r="I23" s="28"/>
      <c r="J23" s="35">
        <f>GERAL!T46</f>
        <v>0</v>
      </c>
      <c r="K23" s="36"/>
      <c r="L23" s="28"/>
      <c r="M23" s="28"/>
      <c r="N23" s="28"/>
      <c r="O23" s="28"/>
      <c r="P23" s="28"/>
      <c r="Q23" s="28"/>
      <c r="R23" s="28"/>
      <c r="S23" s="28"/>
      <c r="T23" s="28"/>
      <c r="U23" s="28"/>
      <c r="V23" s="28"/>
      <c r="W23" s="64"/>
      <c r="X23" s="28"/>
      <c r="Y23" s="28"/>
      <c r="Z23" s="28"/>
      <c r="AA23" s="28"/>
      <c r="AB23" s="28"/>
      <c r="AC23" s="28"/>
      <c r="AD23" s="28"/>
      <c r="AE23" s="28"/>
      <c r="AF23" s="28"/>
    </row>
    <row r="24" spans="2:32" ht="16.2" x14ac:dyDescent="0.3">
      <c r="B24" s="28"/>
      <c r="C24" s="28"/>
      <c r="D24" s="433"/>
      <c r="E24" s="424"/>
      <c r="F24" s="437"/>
      <c r="G24" s="34" t="str">
        <f>IF(J24="Muito Fraca",0,IF(J24="Fraca",1,IF(J24="Moderada",2,IF(J24="Forte",3,IF(J24="Muito Forte",4,"")))))</f>
        <v/>
      </c>
      <c r="H24" s="28" t="s">
        <v>402</v>
      </c>
      <c r="I24" s="28"/>
      <c r="J24" s="35">
        <f>GERAL!T47</f>
        <v>0</v>
      </c>
      <c r="K24" s="36"/>
      <c r="L24" s="28"/>
      <c r="M24" s="28"/>
      <c r="N24" s="28"/>
      <c r="O24" s="28"/>
      <c r="P24" s="28"/>
      <c r="Q24" s="28"/>
      <c r="R24" s="28"/>
      <c r="S24" s="28"/>
      <c r="T24" s="28"/>
      <c r="U24" s="28"/>
      <c r="V24" s="28"/>
      <c r="W24" s="64"/>
      <c r="X24" s="28"/>
      <c r="Y24" s="28"/>
      <c r="Z24" s="28"/>
      <c r="AA24" s="28"/>
      <c r="AB24" s="28"/>
      <c r="AC24" s="28"/>
      <c r="AD24" s="28"/>
      <c r="AE24" s="28"/>
      <c r="AF24" s="28"/>
    </row>
    <row r="25" spans="2:32" x14ac:dyDescent="0.3">
      <c r="B25" s="28"/>
      <c r="C25" s="28"/>
      <c r="D25" s="433"/>
      <c r="E25" s="61"/>
      <c r="F25" s="62"/>
      <c r="G25" s="64"/>
      <c r="H25" s="28"/>
      <c r="I25" s="28"/>
      <c r="J25" s="37"/>
      <c r="K25" s="36"/>
      <c r="L25" s="28"/>
      <c r="M25" s="28"/>
      <c r="N25" s="28"/>
      <c r="O25" s="28"/>
      <c r="P25" s="28"/>
      <c r="Q25" s="28"/>
      <c r="R25" s="28"/>
      <c r="S25" s="28"/>
      <c r="T25" s="28"/>
      <c r="U25" s="28"/>
      <c r="V25" s="28"/>
      <c r="W25" s="64"/>
      <c r="X25" s="28"/>
      <c r="Y25" s="28"/>
      <c r="Z25" s="28"/>
      <c r="AA25" s="28"/>
      <c r="AB25" s="28"/>
      <c r="AC25" s="28"/>
      <c r="AD25" s="28"/>
      <c r="AE25" s="28"/>
      <c r="AF25" s="28"/>
    </row>
    <row r="26" spans="2:32" ht="16.2" x14ac:dyDescent="0.3">
      <c r="B26" s="28"/>
      <c r="C26" s="28"/>
      <c r="D26" s="433"/>
      <c r="E26" s="424">
        <v>4</v>
      </c>
      <c r="F26" s="430" t="s">
        <v>207</v>
      </c>
      <c r="G26" s="34" t="str">
        <f>IF(J26="Muito Fraca",0,IF(J26="Fraca",1,IF(J26="Moderada",2,IF(J26="Forte",3,IF(J26="Muito Forte",4,"")))))</f>
        <v/>
      </c>
      <c r="H26" s="28" t="s">
        <v>376</v>
      </c>
      <c r="I26" s="28"/>
      <c r="J26" s="35">
        <f>GERAL!T48</f>
        <v>0</v>
      </c>
      <c r="K26" s="36"/>
      <c r="L26" s="28"/>
      <c r="M26" s="28"/>
      <c r="N26" s="28"/>
      <c r="O26" s="28"/>
      <c r="P26" s="28"/>
      <c r="Q26" s="28"/>
      <c r="R26" s="28"/>
      <c r="S26" s="28"/>
      <c r="T26" s="39"/>
      <c r="U26" s="31"/>
      <c r="V26" s="31"/>
      <c r="W26" s="32"/>
      <c r="X26" s="31"/>
      <c r="Y26" s="31"/>
      <c r="Z26" s="31"/>
      <c r="AA26" s="31"/>
      <c r="AB26" s="31"/>
      <c r="AC26" s="33"/>
      <c r="AD26" s="28"/>
      <c r="AE26" s="28"/>
      <c r="AF26" s="28"/>
    </row>
    <row r="27" spans="2:32" ht="17.25" customHeight="1" x14ac:dyDescent="0.3">
      <c r="B27" s="28"/>
      <c r="C27" s="28"/>
      <c r="D27" s="433"/>
      <c r="E27" s="424"/>
      <c r="F27" s="430"/>
      <c r="G27" s="34" t="str">
        <f>IF(J27="Muito Fraca",0,IF(J27="Fraca",1,IF(J27="Moderada",2,IF(J27="Forte",3,IF(J27="Muito Forte",4,"")))))</f>
        <v/>
      </c>
      <c r="H27" s="28" t="s">
        <v>377</v>
      </c>
      <c r="I27" s="28"/>
      <c r="J27" s="35">
        <f>GERAL!T49</f>
        <v>0</v>
      </c>
      <c r="K27" s="36"/>
      <c r="L27" s="28"/>
      <c r="M27" s="28"/>
      <c r="N27" s="28"/>
      <c r="O27" s="28"/>
      <c r="P27" s="28"/>
      <c r="Q27" s="28"/>
      <c r="R27" s="28"/>
      <c r="S27" s="28"/>
      <c r="T27" s="40"/>
      <c r="U27" s="41">
        <f>GERAL!T83</f>
        <v>0</v>
      </c>
      <c r="V27" s="28"/>
      <c r="W27" s="42" t="str">
        <f>IF(U27="Muito Fraca",0,IF(U27="Fraca",1,IF(U27="Moderada",2,IF(U27="Forte",3,IF(U27="Muito Forte",4,"")))))</f>
        <v/>
      </c>
      <c r="X27" s="28" t="s">
        <v>348</v>
      </c>
      <c r="Y27" s="28"/>
      <c r="Z27" s="28"/>
      <c r="AA27" s="28"/>
      <c r="AB27" s="28"/>
      <c r="AC27" s="28"/>
      <c r="AD27" s="431" t="s">
        <v>185</v>
      </c>
      <c r="AE27" s="28"/>
      <c r="AF27" s="28"/>
    </row>
    <row r="28" spans="2:32" ht="17.25" customHeight="1" x14ac:dyDescent="0.3">
      <c r="B28" s="28"/>
      <c r="C28" s="28"/>
      <c r="D28" s="433"/>
      <c r="E28" s="424"/>
      <c r="F28" s="430"/>
      <c r="G28" s="34" t="str">
        <f>IF(J28="Muito Fraca",0,IF(J28="Fraca",1,IF(J28="Moderada",2,IF(J28="Forte",3,IF(J28="Muito Forte",4,"")))))</f>
        <v/>
      </c>
      <c r="H28" s="28" t="s">
        <v>378</v>
      </c>
      <c r="I28" s="28"/>
      <c r="J28" s="35">
        <f>GERAL!T50</f>
        <v>0</v>
      </c>
      <c r="K28" s="36"/>
      <c r="L28" s="28"/>
      <c r="M28" s="28"/>
      <c r="N28" s="28"/>
      <c r="O28" s="28"/>
      <c r="P28" s="28"/>
      <c r="Q28" s="28"/>
      <c r="R28" s="28"/>
      <c r="S28" s="28"/>
      <c r="T28" s="40"/>
      <c r="U28" s="41">
        <f>GERAL!T84</f>
        <v>0</v>
      </c>
      <c r="V28" s="28"/>
      <c r="W28" s="42" t="str">
        <f>IF(U28="Muito Fraca",0,IF(U28="Fraca",1,IF(U28="Moderada",2,IF(U28="Forte",3,IF(U28="Muito Forte",4,"")))))</f>
        <v/>
      </c>
      <c r="X28" s="28" t="s">
        <v>349</v>
      </c>
      <c r="Y28" s="28"/>
      <c r="Z28" s="28"/>
      <c r="AA28" s="28"/>
      <c r="AB28" s="28"/>
      <c r="AC28" s="28"/>
      <c r="AD28" s="433"/>
      <c r="AE28" s="28"/>
      <c r="AF28" s="28"/>
    </row>
    <row r="29" spans="2:32" ht="15.75" customHeight="1" x14ac:dyDescent="0.3">
      <c r="B29" s="28"/>
      <c r="C29" s="28"/>
      <c r="D29" s="433"/>
      <c r="E29" s="61"/>
      <c r="F29" s="28"/>
      <c r="G29" s="64"/>
      <c r="H29" s="28"/>
      <c r="I29" s="28"/>
      <c r="J29" s="48"/>
      <c r="K29" s="36"/>
      <c r="L29" s="28"/>
      <c r="M29" s="28"/>
      <c r="N29" s="28"/>
      <c r="O29" s="28"/>
      <c r="P29" s="28"/>
      <c r="Q29" s="28"/>
      <c r="R29" s="28"/>
      <c r="S29" s="28"/>
      <c r="T29" s="40"/>
      <c r="U29" s="41">
        <f>GERAL!T85</f>
        <v>0</v>
      </c>
      <c r="V29" s="28"/>
      <c r="W29" s="42" t="str">
        <f>IF(U29="Muito Fraca",0,IF(U29="Fraca",1,IF(U29="Moderada",2,IF(U29="Forte",3,IF(U29="Muito Forte",4,"")))))</f>
        <v/>
      </c>
      <c r="X29" s="28" t="s">
        <v>350</v>
      </c>
      <c r="Y29" s="28"/>
      <c r="Z29" s="28"/>
      <c r="AA29" s="28"/>
      <c r="AB29" s="28"/>
      <c r="AC29" s="28"/>
      <c r="AD29" s="433"/>
      <c r="AE29" s="28"/>
      <c r="AF29" s="28"/>
    </row>
    <row r="30" spans="2:32" ht="17.25" customHeight="1" x14ac:dyDescent="0.3">
      <c r="B30" s="28"/>
      <c r="C30" s="28"/>
      <c r="D30" s="433"/>
      <c r="E30" s="435">
        <v>4</v>
      </c>
      <c r="F30" s="437" t="s">
        <v>208</v>
      </c>
      <c r="G30" s="34" t="str">
        <f>IF(J30="Muito Fraca",0,IF(J30="Fraca",1,IF(J30="Moderada",2,IF(J30="Forte",3,IF(J30="Muito Forte",4,"")))))</f>
        <v/>
      </c>
      <c r="H30" s="28" t="s">
        <v>379</v>
      </c>
      <c r="I30" s="28"/>
      <c r="J30" s="35">
        <f>GERAL!T51</f>
        <v>0</v>
      </c>
      <c r="K30" s="36"/>
      <c r="L30" s="28"/>
      <c r="M30" s="28"/>
      <c r="N30" s="28"/>
      <c r="O30" s="28"/>
      <c r="P30" s="28"/>
      <c r="Q30" s="28"/>
      <c r="R30" s="28"/>
      <c r="S30" s="28"/>
      <c r="T30" s="40"/>
      <c r="U30" s="41">
        <f>GERAL!T86</f>
        <v>0</v>
      </c>
      <c r="V30" s="28"/>
      <c r="W30" s="42" t="str">
        <f>IF(U30="Muito Fraca",0,IF(U30="Fraca",1,IF(U30="Moderada",2,IF(U30="Forte",3,IF(U30="Muito Forte",4,"")))))</f>
        <v/>
      </c>
      <c r="X30" s="28" t="s">
        <v>351</v>
      </c>
      <c r="Y30" s="28"/>
      <c r="Z30" s="28"/>
      <c r="AA30" s="28"/>
      <c r="AB30" s="28"/>
      <c r="AC30" s="28"/>
      <c r="AD30" s="432"/>
      <c r="AE30" s="28"/>
      <c r="AF30" s="28"/>
    </row>
    <row r="31" spans="2:32" ht="16.2" x14ac:dyDescent="0.3">
      <c r="B31" s="28"/>
      <c r="C31" s="28"/>
      <c r="D31" s="433"/>
      <c r="E31" s="435"/>
      <c r="F31" s="437"/>
      <c r="G31" s="34" t="str">
        <f>IF(J31="Muito Fraca",0,IF(J31="Fraca",1,IF(J31="Moderada",2,IF(J31="Forte",3,IF(J31="Muito Forte",4,"")))))</f>
        <v/>
      </c>
      <c r="H31" s="28" t="s">
        <v>401</v>
      </c>
      <c r="I31" s="28"/>
      <c r="J31" s="35">
        <f>GERAL!T52</f>
        <v>0</v>
      </c>
      <c r="K31" s="36"/>
      <c r="L31" s="28"/>
      <c r="M31" s="28"/>
      <c r="N31" s="28"/>
      <c r="O31" s="28"/>
      <c r="P31" s="28"/>
      <c r="Q31" s="28"/>
      <c r="R31" s="28"/>
      <c r="S31" s="28"/>
      <c r="T31" s="40"/>
      <c r="U31" s="35"/>
      <c r="V31" s="28"/>
      <c r="W31" s="64"/>
      <c r="X31" s="28"/>
      <c r="Y31" s="28"/>
      <c r="Z31" s="28"/>
      <c r="AA31" s="28"/>
      <c r="AB31" s="28"/>
      <c r="AC31" s="36"/>
      <c r="AD31" s="28"/>
      <c r="AE31" s="28"/>
      <c r="AF31" s="28"/>
    </row>
    <row r="32" spans="2:32" x14ac:dyDescent="0.3">
      <c r="B32" s="28"/>
      <c r="C32" s="28"/>
      <c r="D32" s="433"/>
      <c r="E32" s="61"/>
      <c r="F32" s="28"/>
      <c r="G32" s="64"/>
      <c r="H32" s="28"/>
      <c r="I32" s="28"/>
      <c r="J32" s="37"/>
      <c r="K32" s="36"/>
      <c r="L32" s="28"/>
      <c r="M32" s="28"/>
      <c r="N32" s="28"/>
      <c r="O32" s="28"/>
      <c r="P32" s="28"/>
      <c r="Q32" s="28"/>
      <c r="R32" s="28"/>
      <c r="S32" s="28"/>
      <c r="T32" s="39"/>
      <c r="U32" s="50"/>
      <c r="V32" s="31"/>
      <c r="W32" s="32"/>
      <c r="X32" s="31"/>
      <c r="Y32" s="31"/>
      <c r="Z32" s="31"/>
      <c r="AA32" s="31"/>
      <c r="AB32" s="31"/>
      <c r="AC32" s="33"/>
      <c r="AD32" s="28"/>
      <c r="AE32" s="28"/>
      <c r="AF32" s="28"/>
    </row>
    <row r="33" spans="2:32" ht="16.2" x14ac:dyDescent="0.3">
      <c r="B33" s="28"/>
      <c r="C33" s="28"/>
      <c r="D33" s="433"/>
      <c r="E33" s="61"/>
      <c r="F33" s="430" t="s">
        <v>209</v>
      </c>
      <c r="G33" s="34" t="str">
        <f>IF(J33="Muito Fraca",0,IF(J33="Fraca",1,IF(J33="Moderada",2,IF(J33="Forte",3,IF(J33="Muito Forte",4,"")))))</f>
        <v/>
      </c>
      <c r="H33" s="28" t="s">
        <v>380</v>
      </c>
      <c r="I33" s="28"/>
      <c r="J33" s="35">
        <f>GERAL!T53</f>
        <v>0</v>
      </c>
      <c r="K33" s="36"/>
      <c r="L33" s="28"/>
      <c r="M33" s="28"/>
      <c r="N33" s="28"/>
      <c r="O33" s="28"/>
      <c r="P33" s="28"/>
      <c r="Q33" s="28"/>
      <c r="R33" s="28"/>
      <c r="S33" s="28"/>
      <c r="T33" s="40"/>
      <c r="U33" s="41">
        <f>GERAL!T88</f>
        <v>0</v>
      </c>
      <c r="V33" s="28"/>
      <c r="W33" s="42" t="str">
        <f>IF(U33="Muito Fraca",0,IF(U33="Fraca",1,IF(U33="Moderada",2,IF(U33="Forte",3,IF(U33="Muito Forte",4,"")))))</f>
        <v/>
      </c>
      <c r="X33" s="28" t="s">
        <v>353</v>
      </c>
      <c r="Y33" s="28"/>
      <c r="Z33" s="28"/>
      <c r="AA33" s="28"/>
      <c r="AB33" s="28"/>
      <c r="AC33" s="28"/>
      <c r="AD33" s="431" t="s">
        <v>194</v>
      </c>
      <c r="AE33" s="28"/>
      <c r="AF33" s="28"/>
    </row>
    <row r="34" spans="2:32" ht="16.2" x14ac:dyDescent="0.3">
      <c r="B34" s="28"/>
      <c r="C34" s="28"/>
      <c r="D34" s="433"/>
      <c r="E34" s="61">
        <v>4</v>
      </c>
      <c r="F34" s="430"/>
      <c r="G34" s="34" t="str">
        <f>IF(J34="Muito Fraca",0,IF(J34="Fraca",1,IF(J34="Moderada",2,IF(J34="Forte",3,IF(J34="Muito Forte",4,"")))))</f>
        <v/>
      </c>
      <c r="H34" s="28" t="s">
        <v>381</v>
      </c>
      <c r="I34" s="28"/>
      <c r="J34" s="35">
        <f>GERAL!T54</f>
        <v>0</v>
      </c>
      <c r="K34" s="36"/>
      <c r="L34" s="28"/>
      <c r="M34" s="28"/>
      <c r="N34" s="28"/>
      <c r="O34" s="28"/>
      <c r="P34" s="28"/>
      <c r="Q34" s="28"/>
      <c r="R34" s="28"/>
      <c r="S34" s="28"/>
      <c r="T34" s="40"/>
      <c r="U34" s="41">
        <f>GERAL!T87</f>
        <v>0</v>
      </c>
      <c r="V34" s="28"/>
      <c r="W34" s="42" t="str">
        <f>IF(U34="Muito Fraca",0,IF(U34="Fraca",1,IF(U34="Moderada",2,IF(U34="Forte",3,IF(U34="Muito Forte",4,"")))))</f>
        <v/>
      </c>
      <c r="X34" s="28" t="s">
        <v>352</v>
      </c>
      <c r="Y34" s="28"/>
      <c r="Z34" s="28"/>
      <c r="AA34" s="28"/>
      <c r="AB34" s="28"/>
      <c r="AC34" s="36"/>
      <c r="AD34" s="432"/>
      <c r="AE34" s="28"/>
      <c r="AF34" s="28"/>
    </row>
    <row r="35" spans="2:32" ht="16.2" x14ac:dyDescent="0.3">
      <c r="B35" s="28"/>
      <c r="C35" s="28"/>
      <c r="D35" s="433"/>
      <c r="E35" s="61"/>
      <c r="F35" s="430"/>
      <c r="G35" s="34" t="str">
        <f>IF(J35="Muito Fraca",0,IF(J35="Fraca",1,IF(J35="Moderada",2,IF(J35="Forte",3,IF(J35="Muito Forte",4,"")))))</f>
        <v/>
      </c>
      <c r="H35" s="28" t="s">
        <v>382</v>
      </c>
      <c r="I35" s="28"/>
      <c r="J35" s="35">
        <f>GERAL!T55</f>
        <v>0</v>
      </c>
      <c r="K35" s="36"/>
      <c r="L35" s="28"/>
      <c r="M35" s="28"/>
      <c r="N35" s="28"/>
      <c r="O35" s="28"/>
      <c r="P35" s="28"/>
      <c r="Q35" s="28"/>
      <c r="R35" s="28"/>
      <c r="S35" s="28"/>
      <c r="T35" s="49"/>
      <c r="U35" s="45"/>
      <c r="V35" s="45"/>
      <c r="W35" s="46"/>
      <c r="X35" s="45"/>
      <c r="Y35" s="45"/>
      <c r="Z35" s="45"/>
      <c r="AA35" s="45"/>
      <c r="AB35" s="45"/>
      <c r="AC35" s="47"/>
      <c r="AD35" s="28"/>
      <c r="AE35" s="28"/>
      <c r="AF35" s="28"/>
    </row>
    <row r="36" spans="2:32" x14ac:dyDescent="0.3">
      <c r="B36" s="28"/>
      <c r="C36" s="28"/>
      <c r="D36" s="433"/>
      <c r="E36" s="61"/>
      <c r="F36" s="28"/>
      <c r="G36" s="64"/>
      <c r="H36" s="28"/>
      <c r="I36" s="28"/>
      <c r="J36" s="48"/>
      <c r="K36" s="36"/>
      <c r="L36" s="28"/>
      <c r="M36" s="28"/>
      <c r="N36" s="28"/>
      <c r="O36" s="28"/>
      <c r="P36" s="28"/>
      <c r="Q36" s="28"/>
      <c r="R36" s="28"/>
      <c r="S36" s="28"/>
      <c r="T36" s="28"/>
      <c r="U36" s="28"/>
      <c r="V36" s="28"/>
      <c r="W36" s="64"/>
      <c r="X36" s="28"/>
      <c r="Y36" s="28"/>
      <c r="Z36" s="28"/>
      <c r="AA36" s="28"/>
      <c r="AB36" s="28"/>
      <c r="AC36" s="28"/>
      <c r="AD36" s="28"/>
      <c r="AE36" s="28"/>
      <c r="AF36" s="28"/>
    </row>
    <row r="37" spans="2:32" ht="16.2" x14ac:dyDescent="0.3">
      <c r="B37" s="28"/>
      <c r="C37" s="28"/>
      <c r="D37" s="433"/>
      <c r="E37" s="424">
        <v>4</v>
      </c>
      <c r="F37" s="434" t="s">
        <v>400</v>
      </c>
      <c r="G37" s="34" t="str">
        <f>IF(J37="Muito Fraca",0,IF(J37="Fraca",1,IF(J37="Moderada",2,IF(J37="Forte",3,IF(J37="Muito Forte",4,"")))))</f>
        <v/>
      </c>
      <c r="H37" s="62" t="s">
        <v>404</v>
      </c>
      <c r="I37" s="28"/>
      <c r="J37" s="35">
        <f>GERAL!T56</f>
        <v>0</v>
      </c>
      <c r="K37" s="36"/>
      <c r="L37" s="28"/>
      <c r="M37" s="28"/>
      <c r="N37" s="28"/>
      <c r="O37" s="28"/>
      <c r="P37" s="28"/>
      <c r="Q37" s="28"/>
      <c r="R37" s="28"/>
      <c r="S37" s="28"/>
      <c r="T37" s="28"/>
      <c r="U37" s="28"/>
      <c r="V37" s="28"/>
      <c r="W37" s="64"/>
      <c r="X37" s="28"/>
      <c r="Y37" s="28"/>
      <c r="Z37" s="28"/>
      <c r="AA37" s="28"/>
      <c r="AB37" s="28"/>
      <c r="AC37" s="28"/>
      <c r="AD37" s="28"/>
      <c r="AE37" s="28"/>
      <c r="AF37" s="28"/>
    </row>
    <row r="38" spans="2:32" ht="14.4" customHeight="1" x14ac:dyDescent="0.3">
      <c r="B38" s="28"/>
      <c r="C38" s="28"/>
      <c r="D38" s="432"/>
      <c r="E38" s="424"/>
      <c r="F38" s="434"/>
      <c r="G38" s="64"/>
      <c r="H38" s="28"/>
      <c r="I38" s="28"/>
      <c r="J38" s="28"/>
      <c r="K38" s="36"/>
      <c r="L38" s="28"/>
      <c r="M38" s="28"/>
      <c r="N38" s="28"/>
      <c r="O38" s="28"/>
      <c r="P38" s="28"/>
      <c r="Q38" s="28"/>
      <c r="R38" s="28"/>
      <c r="S38" s="28"/>
      <c r="T38" s="28"/>
      <c r="U38" s="28"/>
      <c r="V38" s="28"/>
      <c r="W38" s="64"/>
      <c r="X38" s="28"/>
      <c r="Y38" s="28"/>
      <c r="Z38" s="28"/>
      <c r="AA38" s="28"/>
      <c r="AB38" s="28"/>
      <c r="AC38" s="28"/>
      <c r="AD38" s="28"/>
      <c r="AE38" s="28"/>
      <c r="AF38" s="28"/>
    </row>
    <row r="39" spans="2:32" ht="15.75" customHeight="1" x14ac:dyDescent="0.3">
      <c r="B39" s="28"/>
      <c r="C39" s="28"/>
      <c r="D39" s="28"/>
      <c r="E39" s="61"/>
      <c r="F39" s="63"/>
      <c r="G39" s="64"/>
      <c r="H39" s="62"/>
      <c r="I39" s="28"/>
      <c r="J39" s="37"/>
      <c r="K39" s="36"/>
      <c r="L39" s="28"/>
      <c r="M39" s="28"/>
      <c r="N39" s="28"/>
      <c r="O39" s="28"/>
      <c r="P39" s="28"/>
      <c r="Q39" s="28"/>
      <c r="R39" s="28"/>
      <c r="S39" s="28"/>
      <c r="T39" s="28"/>
      <c r="U39" s="28"/>
      <c r="V39" s="28"/>
      <c r="W39" s="64"/>
      <c r="X39" s="28"/>
      <c r="Y39" s="28"/>
      <c r="Z39" s="28"/>
      <c r="AA39" s="28"/>
      <c r="AB39" s="28"/>
      <c r="AC39" s="28"/>
      <c r="AD39" s="28"/>
      <c r="AE39" s="28"/>
      <c r="AF39" s="28"/>
    </row>
    <row r="40" spans="2:32" x14ac:dyDescent="0.3">
      <c r="B40" s="28"/>
      <c r="C40" s="28"/>
      <c r="D40" s="28"/>
      <c r="E40" s="30"/>
      <c r="F40" s="31"/>
      <c r="G40" s="32"/>
      <c r="H40" s="31"/>
      <c r="I40" s="31"/>
      <c r="J40" s="48"/>
      <c r="K40" s="33"/>
      <c r="L40" s="28"/>
      <c r="M40" s="28"/>
      <c r="N40" s="28"/>
      <c r="O40" s="28"/>
      <c r="P40" s="28"/>
      <c r="Q40" s="28"/>
      <c r="R40" s="28"/>
      <c r="S40" s="28"/>
      <c r="T40" s="28"/>
      <c r="U40" s="28"/>
      <c r="V40" s="28"/>
      <c r="W40" s="64"/>
      <c r="X40" s="28"/>
      <c r="Y40" s="28"/>
      <c r="Z40" s="28"/>
      <c r="AA40" s="28"/>
      <c r="AB40" s="28"/>
      <c r="AC40" s="28"/>
      <c r="AD40" s="436"/>
      <c r="AE40" s="28"/>
      <c r="AF40" s="28"/>
    </row>
    <row r="41" spans="2:32" ht="17.25" customHeight="1" x14ac:dyDescent="0.3">
      <c r="B41" s="28"/>
      <c r="C41" s="28"/>
      <c r="D41" s="431" t="s">
        <v>194</v>
      </c>
      <c r="E41" s="424">
        <v>4</v>
      </c>
      <c r="F41" s="427" t="s">
        <v>195</v>
      </c>
      <c r="G41" s="34" t="str">
        <f>IF(J41="Muito Fraca",0,IF(J41="Fraca",1,IF(J41="Moderada",2,IF(J41="Forte",3,IF(J41="Muito Forte",4,"")))))</f>
        <v/>
      </c>
      <c r="H41" s="62" t="s">
        <v>339</v>
      </c>
      <c r="I41" s="62"/>
      <c r="J41" s="35">
        <f>GERAL!T61</f>
        <v>0</v>
      </c>
      <c r="K41" s="36"/>
      <c r="L41" s="28"/>
      <c r="M41" s="28"/>
      <c r="N41" s="28"/>
      <c r="O41" s="28"/>
      <c r="P41" s="28"/>
      <c r="Q41" s="28"/>
      <c r="R41" s="28"/>
      <c r="S41" s="28"/>
      <c r="T41" s="28"/>
      <c r="U41" s="28"/>
      <c r="V41" s="28"/>
      <c r="W41" s="64"/>
      <c r="X41" s="28"/>
      <c r="Y41" s="28"/>
      <c r="Z41" s="28"/>
      <c r="AA41" s="28"/>
      <c r="AB41" s="28"/>
      <c r="AC41" s="28"/>
      <c r="AD41" s="436"/>
      <c r="AE41" s="28"/>
      <c r="AF41" s="28"/>
    </row>
    <row r="42" spans="2:32" ht="15.75" customHeight="1" x14ac:dyDescent="0.3">
      <c r="B42" s="28"/>
      <c r="C42" s="28"/>
      <c r="D42" s="433"/>
      <c r="E42" s="424"/>
      <c r="F42" s="427"/>
      <c r="G42" s="34" t="str">
        <f>IF(J42="Muito Fraca",0,IF(J42="Fraca",1,IF(J42="Moderada",2,IF(J42="Forte",3,IF(J42="Muito Forte",4,"")))))</f>
        <v/>
      </c>
      <c r="H42" s="62" t="s">
        <v>341</v>
      </c>
      <c r="I42" s="62"/>
      <c r="J42" s="35">
        <f>GERAL!T63</f>
        <v>0</v>
      </c>
      <c r="K42" s="36"/>
      <c r="L42" s="28"/>
      <c r="M42" s="28"/>
      <c r="N42" s="28"/>
      <c r="O42" s="28"/>
      <c r="P42" s="28"/>
      <c r="Q42" s="28"/>
      <c r="R42" s="28"/>
      <c r="S42" s="28"/>
      <c r="T42" s="28"/>
      <c r="U42" s="28"/>
      <c r="V42" s="28"/>
      <c r="W42" s="64"/>
      <c r="X42" s="28"/>
      <c r="Y42" s="28"/>
      <c r="Z42" s="28"/>
      <c r="AA42" s="28"/>
      <c r="AB42" s="28"/>
      <c r="AC42" s="28"/>
      <c r="AD42" s="28"/>
      <c r="AE42" s="28"/>
      <c r="AF42" s="28"/>
    </row>
    <row r="43" spans="2:32" ht="16.2" x14ac:dyDescent="0.3">
      <c r="B43" s="28"/>
      <c r="C43" s="28"/>
      <c r="D43" s="433"/>
      <c r="E43" s="424"/>
      <c r="F43" s="427"/>
      <c r="G43" s="34" t="str">
        <f>IF(J43="Muito Fraca",0,IF(J43="Fraca",1,IF(J43="Moderada",2,IF(J43="Forte",3,IF(J43="Muito Forte",4,"")))))</f>
        <v/>
      </c>
      <c r="H43" s="62" t="s">
        <v>383</v>
      </c>
      <c r="I43" s="62"/>
      <c r="J43" s="35">
        <f>GERAL!T68</f>
        <v>0</v>
      </c>
      <c r="K43" s="36"/>
      <c r="L43" s="28"/>
      <c r="M43" s="28"/>
      <c r="N43" s="28"/>
      <c r="O43" s="28"/>
      <c r="P43" s="28"/>
      <c r="Q43" s="28"/>
      <c r="R43" s="28"/>
      <c r="S43" s="28"/>
      <c r="T43" s="28"/>
      <c r="U43" s="28"/>
      <c r="V43" s="28"/>
      <c r="W43" s="64"/>
      <c r="X43" s="28"/>
      <c r="Y43" s="28"/>
      <c r="Z43" s="28"/>
      <c r="AA43" s="28"/>
      <c r="AB43" s="28"/>
      <c r="AC43" s="28"/>
      <c r="AD43" s="28"/>
      <c r="AE43" s="28"/>
      <c r="AF43" s="28"/>
    </row>
    <row r="44" spans="2:32" ht="16.2" x14ac:dyDescent="0.3">
      <c r="B44" s="28"/>
      <c r="C44" s="28"/>
      <c r="D44" s="433"/>
      <c r="E44" s="424"/>
      <c r="F44" s="427"/>
      <c r="G44" s="34" t="str">
        <f>IF(J44="Muito Fraca",0,IF(J44="Fraca",1,IF(J44="Moderada",2,IF(J44="Forte",3,IF(J44="Muito Forte",4,"")))))</f>
        <v/>
      </c>
      <c r="H44" s="130" t="s">
        <v>343</v>
      </c>
      <c r="I44" s="130"/>
      <c r="J44" s="35">
        <f>GERAL!T70</f>
        <v>0</v>
      </c>
      <c r="K44" s="36"/>
      <c r="L44" s="28"/>
      <c r="M44" s="28"/>
      <c r="N44" s="28"/>
      <c r="O44" s="28"/>
      <c r="P44" s="28"/>
      <c r="Q44" s="28"/>
      <c r="R44" s="28"/>
      <c r="S44" s="28"/>
      <c r="T44" s="28"/>
      <c r="U44" s="28"/>
      <c r="V44" s="28"/>
      <c r="W44" s="131"/>
      <c r="X44" s="28"/>
      <c r="Y44" s="28"/>
      <c r="Z44" s="28"/>
      <c r="AA44" s="28"/>
      <c r="AB44" s="28"/>
      <c r="AC44" s="28"/>
      <c r="AD44" s="28"/>
      <c r="AE44" s="28"/>
      <c r="AF44" s="28"/>
    </row>
    <row r="45" spans="2:32" ht="16.2" x14ac:dyDescent="0.3">
      <c r="B45" s="28"/>
      <c r="C45" s="28"/>
      <c r="D45" s="433"/>
      <c r="E45" s="424"/>
      <c r="F45" s="427"/>
      <c r="G45" s="34" t="str">
        <f>IF(J45="Muito Fraca",0,IF(J45="Fraca",1,IF(J45="Moderada",2,IF(J45="Forte",3,IF(J45="Muito Forte",4,"")))))</f>
        <v/>
      </c>
      <c r="H45" s="62" t="s">
        <v>384</v>
      </c>
      <c r="I45" s="62"/>
      <c r="J45" s="35">
        <f>GERAL!T69</f>
        <v>0</v>
      </c>
      <c r="K45" s="36"/>
      <c r="L45" s="28"/>
      <c r="M45" s="28"/>
      <c r="N45" s="28"/>
      <c r="O45" s="28"/>
      <c r="P45" s="28"/>
      <c r="Q45" s="28"/>
      <c r="R45" s="28"/>
      <c r="S45" s="28"/>
      <c r="T45" s="28"/>
      <c r="U45" s="28"/>
      <c r="V45" s="28"/>
      <c r="W45" s="64"/>
      <c r="X45" s="28"/>
      <c r="Y45" s="28"/>
      <c r="Z45" s="28"/>
      <c r="AA45" s="28"/>
      <c r="AB45" s="28"/>
      <c r="AC45" s="28"/>
      <c r="AD45" s="28"/>
      <c r="AE45" s="28"/>
      <c r="AF45" s="28"/>
    </row>
    <row r="46" spans="2:32" x14ac:dyDescent="0.3">
      <c r="B46" s="28"/>
      <c r="C46" s="28"/>
      <c r="D46" s="433"/>
      <c r="E46" s="61"/>
      <c r="F46" s="28"/>
      <c r="G46" s="64"/>
      <c r="H46" s="28"/>
      <c r="I46" s="28"/>
      <c r="J46" s="37"/>
      <c r="K46" s="36"/>
      <c r="L46" s="28"/>
      <c r="M46" s="28"/>
      <c r="N46" s="28"/>
      <c r="O46" s="28"/>
      <c r="P46" s="28"/>
      <c r="Q46" s="28"/>
      <c r="R46" s="28"/>
      <c r="S46" s="28"/>
      <c r="T46" s="28"/>
      <c r="U46" s="28"/>
      <c r="V46" s="28"/>
      <c r="W46" s="64"/>
      <c r="X46" s="28"/>
      <c r="Y46" s="28"/>
      <c r="Z46" s="28"/>
      <c r="AA46" s="28"/>
      <c r="AB46" s="28"/>
      <c r="AC46" s="28"/>
      <c r="AD46" s="28"/>
      <c r="AE46" s="28"/>
      <c r="AF46" s="28"/>
    </row>
    <row r="47" spans="2:32" ht="16.2" x14ac:dyDescent="0.3">
      <c r="B47" s="28"/>
      <c r="C47" s="28"/>
      <c r="D47" s="432"/>
      <c r="E47" s="34" t="str">
        <f>IF(J47="Muito Fraca",0,IF(J47="Fraca",1,IF(J47="Moderada",2,IF(J47="Forte",3,IF(J47="Muito Forte",4,"")))))</f>
        <v/>
      </c>
      <c r="F47" s="62" t="s">
        <v>385</v>
      </c>
      <c r="G47" s="61"/>
      <c r="H47" s="62"/>
      <c r="I47" s="28"/>
      <c r="J47" s="35">
        <f>GERAL!T73</f>
        <v>0</v>
      </c>
      <c r="K47" s="36"/>
      <c r="L47" s="28"/>
      <c r="M47" s="28"/>
      <c r="N47" s="28"/>
      <c r="O47" s="28"/>
      <c r="P47" s="28"/>
      <c r="Q47" s="28"/>
      <c r="R47" s="28"/>
      <c r="S47" s="28"/>
      <c r="T47" s="28"/>
      <c r="U47" s="28"/>
      <c r="V47" s="28"/>
      <c r="W47" s="64"/>
      <c r="X47" s="28"/>
      <c r="Y47" s="28"/>
      <c r="Z47" s="28"/>
      <c r="AA47" s="28"/>
      <c r="AB47" s="28"/>
      <c r="AC47" s="28"/>
      <c r="AD47" s="28"/>
      <c r="AE47" s="28"/>
      <c r="AF47" s="28"/>
    </row>
    <row r="48" spans="2:32" x14ac:dyDescent="0.3">
      <c r="B48" s="28"/>
      <c r="C48" s="28"/>
      <c r="D48" s="28"/>
      <c r="E48" s="44"/>
      <c r="F48" s="52"/>
      <c r="G48" s="46"/>
      <c r="H48" s="45"/>
      <c r="I48" s="45"/>
      <c r="J48" s="35"/>
      <c r="K48" s="47"/>
      <c r="L48" s="28"/>
      <c r="M48" s="28"/>
      <c r="N48" s="28"/>
      <c r="O48" s="28"/>
      <c r="P48" s="28"/>
      <c r="Q48" s="28"/>
      <c r="R48" s="28"/>
      <c r="S48" s="28"/>
      <c r="T48" s="28"/>
      <c r="U48" s="28"/>
      <c r="V48" s="28"/>
      <c r="W48" s="64"/>
      <c r="X48" s="28"/>
      <c r="Y48" s="28"/>
      <c r="Z48" s="28"/>
      <c r="AA48" s="28"/>
      <c r="AB48" s="28"/>
      <c r="AC48" s="28"/>
      <c r="AD48" s="28"/>
      <c r="AE48" s="28"/>
      <c r="AF48" s="28"/>
    </row>
    <row r="49" spans="2:32" x14ac:dyDescent="0.3">
      <c r="B49" s="28"/>
      <c r="C49" s="28"/>
      <c r="D49" s="28"/>
      <c r="E49" s="30"/>
      <c r="F49" s="31"/>
      <c r="G49" s="32"/>
      <c r="H49" s="31"/>
      <c r="I49" s="31"/>
      <c r="J49" s="48"/>
      <c r="K49" s="33"/>
      <c r="L49" s="28"/>
      <c r="M49" s="28"/>
      <c r="N49" s="28"/>
      <c r="O49" s="28"/>
      <c r="P49" s="28"/>
      <c r="Q49" s="28"/>
      <c r="R49" s="28"/>
      <c r="S49" s="28"/>
      <c r="T49" s="28"/>
      <c r="U49" s="28"/>
      <c r="V49" s="28"/>
      <c r="W49" s="64"/>
      <c r="X49" s="28"/>
      <c r="Y49" s="28"/>
      <c r="Z49" s="28"/>
      <c r="AA49" s="28"/>
      <c r="AB49" s="28"/>
      <c r="AC49" s="28"/>
      <c r="AD49" s="28"/>
      <c r="AE49" s="28"/>
      <c r="AF49" s="28"/>
    </row>
    <row r="50" spans="2:32" ht="15.75" customHeight="1" x14ac:dyDescent="0.3">
      <c r="B50" s="28"/>
      <c r="C50" s="28"/>
      <c r="D50" s="431" t="s">
        <v>196</v>
      </c>
      <c r="E50" s="34" t="str">
        <f>IF(J50="Muito Fraca",0,IF(J50="Fraca",1,IF(J50="Moderada",2,IF(J50="Forte",3,IF(J50="Muito Forte",4,"")))))</f>
        <v/>
      </c>
      <c r="F50" s="62" t="s">
        <v>397</v>
      </c>
      <c r="G50" s="62"/>
      <c r="H50" s="62"/>
      <c r="I50" s="28"/>
      <c r="J50" s="35">
        <f>GERAL!T82</f>
        <v>0</v>
      </c>
      <c r="K50" s="36"/>
      <c r="L50" s="28"/>
      <c r="M50" s="28"/>
      <c r="N50" s="28"/>
      <c r="O50" s="28"/>
      <c r="P50" s="28"/>
      <c r="Q50" s="28"/>
      <c r="R50" s="28"/>
      <c r="S50" s="28"/>
      <c r="T50" s="28"/>
      <c r="U50" s="28"/>
      <c r="V50" s="28"/>
      <c r="W50" s="64"/>
      <c r="X50" s="28"/>
      <c r="Y50" s="28"/>
      <c r="Z50" s="28"/>
      <c r="AA50" s="28"/>
      <c r="AB50" s="28"/>
      <c r="AC50" s="28"/>
      <c r="AD50" s="28"/>
      <c r="AE50" s="28"/>
      <c r="AF50" s="28"/>
    </row>
    <row r="51" spans="2:32" ht="16.2" x14ac:dyDescent="0.3">
      <c r="B51" s="28"/>
      <c r="C51" s="28"/>
      <c r="D51" s="432"/>
      <c r="E51" s="34" t="str">
        <f>IF(J51="Muito Fraca",0,IF(J51="Fraca",1,IF(J51="Moderada",2,IF(J51="Forte",3,IF(J51="Muito Forte",4,"")))))</f>
        <v/>
      </c>
      <c r="F51" s="62" t="s">
        <v>346</v>
      </c>
      <c r="G51" s="62"/>
      <c r="H51" s="62"/>
      <c r="I51" s="28"/>
      <c r="J51" s="35">
        <f>GERAL!T80</f>
        <v>0</v>
      </c>
      <c r="K51" s="36"/>
      <c r="L51" s="28"/>
      <c r="M51" s="28"/>
      <c r="N51" s="28"/>
      <c r="O51" s="28"/>
      <c r="P51" s="28"/>
      <c r="Q51" s="28"/>
      <c r="R51" s="28"/>
      <c r="S51" s="28"/>
      <c r="T51" s="28"/>
      <c r="U51" s="28"/>
      <c r="V51" s="28"/>
      <c r="W51" s="64"/>
      <c r="X51" s="28"/>
      <c r="Y51" s="28"/>
      <c r="Z51" s="28"/>
      <c r="AA51" s="28"/>
      <c r="AB51" s="28"/>
      <c r="AC51" s="28"/>
      <c r="AD51" s="28"/>
      <c r="AE51" s="28"/>
      <c r="AF51" s="28"/>
    </row>
    <row r="52" spans="2:32" x14ac:dyDescent="0.3">
      <c r="B52" s="28"/>
      <c r="C52" s="28"/>
      <c r="D52" s="65"/>
      <c r="E52" s="44"/>
      <c r="F52" s="53"/>
      <c r="G52" s="53"/>
      <c r="H52" s="53"/>
      <c r="I52" s="45"/>
      <c r="J52" s="35"/>
      <c r="K52" s="47"/>
      <c r="L52" s="28"/>
      <c r="M52" s="28"/>
      <c r="N52" s="28"/>
      <c r="O52" s="28"/>
      <c r="P52" s="28"/>
      <c r="Q52" s="28"/>
      <c r="R52" s="28"/>
      <c r="S52" s="28"/>
      <c r="T52" s="28"/>
      <c r="U52" s="28"/>
      <c r="V52" s="28"/>
      <c r="W52" s="64"/>
      <c r="X52" s="28"/>
      <c r="Y52" s="28"/>
      <c r="Z52" s="28"/>
      <c r="AA52" s="28"/>
      <c r="AB52" s="28"/>
      <c r="AC52" s="28"/>
      <c r="AD52" s="28"/>
      <c r="AE52" s="28"/>
      <c r="AF52" s="28"/>
    </row>
    <row r="53" spans="2:32" x14ac:dyDescent="0.3">
      <c r="B53" s="28"/>
      <c r="C53" s="28"/>
      <c r="D53" s="28"/>
      <c r="E53" s="64"/>
      <c r="F53" s="28"/>
      <c r="G53" s="64"/>
      <c r="H53" s="28"/>
      <c r="I53" s="28"/>
      <c r="J53" s="28"/>
      <c r="K53" s="45"/>
      <c r="L53" s="28"/>
      <c r="M53" s="28"/>
      <c r="N53" s="28"/>
      <c r="O53" s="28"/>
      <c r="P53" s="28"/>
      <c r="Q53" s="28"/>
      <c r="R53" s="28"/>
      <c r="S53" s="28"/>
      <c r="T53" s="28"/>
      <c r="U53" s="28"/>
      <c r="V53" s="28"/>
      <c r="W53" s="64"/>
      <c r="X53" s="28"/>
      <c r="Y53" s="28"/>
      <c r="Z53" s="28"/>
      <c r="AA53" s="28"/>
      <c r="AB53" s="28"/>
      <c r="AC53" s="28"/>
      <c r="AD53" s="28"/>
      <c r="AE53" s="28"/>
      <c r="AF53" s="28"/>
    </row>
    <row r="54" spans="2:32" x14ac:dyDescent="0.3">
      <c r="B54" s="28"/>
      <c r="C54" s="28"/>
      <c r="D54" s="28"/>
      <c r="E54" s="64"/>
      <c r="F54" s="28"/>
      <c r="G54" s="64"/>
      <c r="H54" s="28"/>
      <c r="I54" s="28"/>
      <c r="J54" s="28"/>
      <c r="K54" s="28"/>
      <c r="L54" s="28"/>
      <c r="M54" s="28"/>
      <c r="N54" s="28"/>
      <c r="O54" s="28"/>
      <c r="P54" s="28"/>
      <c r="Q54" s="28"/>
      <c r="R54" s="28"/>
      <c r="S54" s="28"/>
      <c r="T54" s="28"/>
      <c r="U54" s="28"/>
      <c r="V54" s="28"/>
      <c r="W54" s="64"/>
      <c r="X54" s="28"/>
      <c r="Y54" s="28"/>
      <c r="Z54" s="28"/>
      <c r="AA54" s="28"/>
      <c r="AB54" s="28"/>
      <c r="AC54" s="28"/>
      <c r="AD54" s="28"/>
      <c r="AE54" s="28"/>
      <c r="AF54" s="28"/>
    </row>
    <row r="55" spans="2:32" x14ac:dyDescent="0.3">
      <c r="B55" s="1"/>
      <c r="C55" s="67" t="s">
        <v>197</v>
      </c>
      <c r="D55" s="68" t="s">
        <v>198</v>
      </c>
      <c r="E55" s="5"/>
      <c r="F55" s="1"/>
      <c r="G55" s="5"/>
      <c r="H55" s="1"/>
      <c r="I55" s="1"/>
      <c r="J55" s="1"/>
      <c r="K55" s="1"/>
      <c r="L55" s="1"/>
      <c r="M55" s="1"/>
      <c r="N55" s="1"/>
      <c r="O55" s="1"/>
      <c r="P55" s="1"/>
      <c r="Q55" s="1"/>
      <c r="R55" s="1"/>
      <c r="S55" s="1"/>
      <c r="T55" s="1"/>
      <c r="U55" s="1"/>
      <c r="V55" s="1"/>
      <c r="W55" s="5"/>
      <c r="X55" s="1"/>
      <c r="Y55" s="1"/>
      <c r="Z55" s="1"/>
      <c r="AA55" s="1"/>
      <c r="AB55" s="1"/>
      <c r="AC55" s="1"/>
      <c r="AD55" s="1"/>
      <c r="AE55" s="1"/>
      <c r="AF55" s="1"/>
    </row>
    <row r="56" spans="2:32" x14ac:dyDescent="0.3">
      <c r="B56" s="1"/>
      <c r="C56" s="15"/>
      <c r="D56" s="7"/>
      <c r="E56" s="8"/>
      <c r="F56" s="7"/>
      <c r="G56" s="8"/>
      <c r="H56" s="7"/>
      <c r="I56" s="7"/>
      <c r="J56" s="7"/>
      <c r="K56" s="7"/>
      <c r="L56" s="7"/>
      <c r="M56" s="7"/>
      <c r="N56" s="7"/>
      <c r="O56" s="7"/>
      <c r="P56" s="7"/>
      <c r="Q56" s="7"/>
      <c r="R56" s="7"/>
      <c r="S56" s="7"/>
      <c r="T56" s="7"/>
      <c r="U56" s="7"/>
      <c r="V56" s="7"/>
      <c r="W56" s="8"/>
      <c r="X56" s="7"/>
      <c r="Y56" s="7"/>
      <c r="Z56" s="7"/>
      <c r="AA56" s="7"/>
      <c r="AB56" s="7"/>
      <c r="AC56" s="7"/>
      <c r="AD56" s="7"/>
      <c r="AE56" s="9"/>
      <c r="AF56" s="1"/>
    </row>
    <row r="57" spans="2:32" x14ac:dyDescent="0.3">
      <c r="B57" s="1"/>
      <c r="C57" s="16"/>
      <c r="D57" s="392" t="s">
        <v>119</v>
      </c>
      <c r="E57" s="392"/>
      <c r="F57" s="392"/>
      <c r="G57" s="392"/>
      <c r="H57" s="392" t="s">
        <v>120</v>
      </c>
      <c r="I57" s="392"/>
      <c r="J57" s="392"/>
      <c r="K57" s="392"/>
      <c r="L57" s="392"/>
      <c r="M57" s="392"/>
      <c r="N57" s="392"/>
      <c r="O57" s="392"/>
      <c r="P57" s="392"/>
      <c r="Q57" s="392" t="s">
        <v>121</v>
      </c>
      <c r="R57" s="392"/>
      <c r="S57" s="392"/>
      <c r="T57" s="392"/>
      <c r="U57" s="392"/>
      <c r="V57" s="392"/>
      <c r="W57" s="392"/>
      <c r="X57" s="392" t="s">
        <v>122</v>
      </c>
      <c r="Y57" s="392"/>
      <c r="Z57" s="392"/>
      <c r="AA57" s="392" t="s">
        <v>123</v>
      </c>
      <c r="AB57" s="392"/>
      <c r="AC57" s="392"/>
      <c r="AD57" s="392"/>
      <c r="AE57" s="18"/>
      <c r="AF57" s="1"/>
    </row>
    <row r="58" spans="2:32" x14ac:dyDescent="0.3">
      <c r="B58" s="1"/>
      <c r="C58" s="16"/>
      <c r="D58" s="393" t="str">
        <f>IF(GERAL!E116="","",GERAL!E116)</f>
        <v/>
      </c>
      <c r="E58" s="394"/>
      <c r="F58" s="394"/>
      <c r="G58" s="395"/>
      <c r="H58" s="399" t="str">
        <f>IF(GERAL!H116="","",GERAL!H116)</f>
        <v/>
      </c>
      <c r="I58" s="400"/>
      <c r="J58" s="400"/>
      <c r="K58" s="400"/>
      <c r="L58" s="400"/>
      <c r="M58" s="400"/>
      <c r="N58" s="400"/>
      <c r="O58" s="400"/>
      <c r="P58" s="401"/>
      <c r="Q58" s="405" t="str">
        <f>IF(GERAL!M116="","",GERAL!M116)</f>
        <v/>
      </c>
      <c r="R58" s="406"/>
      <c r="S58" s="406"/>
      <c r="T58" s="406"/>
      <c r="U58" s="406"/>
      <c r="V58" s="406"/>
      <c r="W58" s="407"/>
      <c r="X58" s="411" t="str">
        <f>IF(GERAL!O116="","",GERAL!O116)</f>
        <v/>
      </c>
      <c r="Y58" s="412"/>
      <c r="Z58" s="413"/>
      <c r="AA58" s="405" t="str">
        <f>IF(GERAL!T116="","",GERAL!T116)</f>
        <v/>
      </c>
      <c r="AB58" s="406"/>
      <c r="AC58" s="406"/>
      <c r="AD58" s="407"/>
      <c r="AE58" s="18"/>
      <c r="AF58" s="1"/>
    </row>
    <row r="59" spans="2:32" x14ac:dyDescent="0.3">
      <c r="B59" s="1"/>
      <c r="C59" s="16"/>
      <c r="D59" s="396"/>
      <c r="E59" s="397"/>
      <c r="F59" s="397"/>
      <c r="G59" s="398"/>
      <c r="H59" s="402"/>
      <c r="I59" s="403"/>
      <c r="J59" s="403"/>
      <c r="K59" s="403"/>
      <c r="L59" s="403"/>
      <c r="M59" s="403"/>
      <c r="N59" s="403"/>
      <c r="O59" s="403"/>
      <c r="P59" s="404"/>
      <c r="Q59" s="408"/>
      <c r="R59" s="409"/>
      <c r="S59" s="409"/>
      <c r="T59" s="409"/>
      <c r="U59" s="409"/>
      <c r="V59" s="409"/>
      <c r="W59" s="410"/>
      <c r="X59" s="414"/>
      <c r="Y59" s="415"/>
      <c r="Z59" s="416"/>
      <c r="AA59" s="408"/>
      <c r="AB59" s="409"/>
      <c r="AC59" s="409"/>
      <c r="AD59" s="410"/>
      <c r="AE59" s="18"/>
      <c r="AF59" s="1"/>
    </row>
    <row r="60" spans="2:32" x14ac:dyDescent="0.3">
      <c r="B60" s="1"/>
      <c r="C60" s="16"/>
      <c r="D60" s="393" t="str">
        <f>IF(GERAL!E117="","",GERAL!E117)</f>
        <v/>
      </c>
      <c r="E60" s="394"/>
      <c r="F60" s="394"/>
      <c r="G60" s="395"/>
      <c r="H60" s="399" t="str">
        <f>IF(GERAL!H117="","",GERAL!H117)</f>
        <v/>
      </c>
      <c r="I60" s="400"/>
      <c r="J60" s="400"/>
      <c r="K60" s="400"/>
      <c r="L60" s="400"/>
      <c r="M60" s="400"/>
      <c r="N60" s="400"/>
      <c r="O60" s="400"/>
      <c r="P60" s="401"/>
      <c r="Q60" s="405" t="str">
        <f>IF(GERAL!M117="","",GERAL!M117)</f>
        <v/>
      </c>
      <c r="R60" s="406"/>
      <c r="S60" s="406"/>
      <c r="T60" s="406"/>
      <c r="U60" s="406"/>
      <c r="V60" s="406"/>
      <c r="W60" s="407"/>
      <c r="X60" s="411" t="str">
        <f>IF(GERAL!O117="","",GERAL!O117)</f>
        <v/>
      </c>
      <c r="Y60" s="412"/>
      <c r="Z60" s="413"/>
      <c r="AA60" s="405" t="str">
        <f>IF(GERAL!T117="","",GERAL!T117)</f>
        <v/>
      </c>
      <c r="AB60" s="406"/>
      <c r="AC60" s="406"/>
      <c r="AD60" s="407"/>
      <c r="AE60" s="18"/>
      <c r="AF60" s="1"/>
    </row>
    <row r="61" spans="2:32" x14ac:dyDescent="0.3">
      <c r="B61" s="1"/>
      <c r="C61" s="16"/>
      <c r="D61" s="396"/>
      <c r="E61" s="397"/>
      <c r="F61" s="397"/>
      <c r="G61" s="398"/>
      <c r="H61" s="402"/>
      <c r="I61" s="403"/>
      <c r="J61" s="403"/>
      <c r="K61" s="403"/>
      <c r="L61" s="403"/>
      <c r="M61" s="403"/>
      <c r="N61" s="403"/>
      <c r="O61" s="403"/>
      <c r="P61" s="404"/>
      <c r="Q61" s="408"/>
      <c r="R61" s="409"/>
      <c r="S61" s="409"/>
      <c r="T61" s="409"/>
      <c r="U61" s="409"/>
      <c r="V61" s="409"/>
      <c r="W61" s="410"/>
      <c r="X61" s="414"/>
      <c r="Y61" s="415"/>
      <c r="Z61" s="416"/>
      <c r="AA61" s="408"/>
      <c r="AB61" s="409"/>
      <c r="AC61" s="409"/>
      <c r="AD61" s="410"/>
      <c r="AE61" s="18"/>
      <c r="AF61" s="1"/>
    </row>
    <row r="62" spans="2:32" x14ac:dyDescent="0.3">
      <c r="B62" s="1"/>
      <c r="C62" s="16"/>
      <c r="D62" s="393" t="str">
        <f>IF(GERAL!E118="","",GERAL!E118)</f>
        <v/>
      </c>
      <c r="E62" s="394"/>
      <c r="F62" s="394"/>
      <c r="G62" s="395"/>
      <c r="H62" s="399" t="str">
        <f>IF(GERAL!H118="","",GERAL!H118)</f>
        <v/>
      </c>
      <c r="I62" s="400"/>
      <c r="J62" s="400"/>
      <c r="K62" s="400"/>
      <c r="L62" s="400"/>
      <c r="M62" s="400"/>
      <c r="N62" s="400"/>
      <c r="O62" s="400"/>
      <c r="P62" s="401"/>
      <c r="Q62" s="405" t="str">
        <f>IF(GERAL!M118="","",GERAL!M118)</f>
        <v/>
      </c>
      <c r="R62" s="406"/>
      <c r="S62" s="406"/>
      <c r="T62" s="406"/>
      <c r="U62" s="406"/>
      <c r="V62" s="406"/>
      <c r="W62" s="407"/>
      <c r="X62" s="411" t="str">
        <f>IF(GERAL!O118="","",GERAL!O118)</f>
        <v/>
      </c>
      <c r="Y62" s="412"/>
      <c r="Z62" s="413"/>
      <c r="AA62" s="405" t="str">
        <f>IF(GERAL!T118="","",GERAL!T118)</f>
        <v/>
      </c>
      <c r="AB62" s="406"/>
      <c r="AC62" s="406"/>
      <c r="AD62" s="407"/>
      <c r="AE62" s="18"/>
      <c r="AF62" s="1"/>
    </row>
    <row r="63" spans="2:32" x14ac:dyDescent="0.3">
      <c r="B63" s="1"/>
      <c r="C63" s="16"/>
      <c r="D63" s="396"/>
      <c r="E63" s="397"/>
      <c r="F63" s="397"/>
      <c r="G63" s="398"/>
      <c r="H63" s="402"/>
      <c r="I63" s="403"/>
      <c r="J63" s="403"/>
      <c r="K63" s="403"/>
      <c r="L63" s="403"/>
      <c r="M63" s="403"/>
      <c r="N63" s="403"/>
      <c r="O63" s="403"/>
      <c r="P63" s="404"/>
      <c r="Q63" s="408"/>
      <c r="R63" s="409"/>
      <c r="S63" s="409"/>
      <c r="T63" s="409"/>
      <c r="U63" s="409"/>
      <c r="V63" s="409"/>
      <c r="W63" s="410"/>
      <c r="X63" s="414"/>
      <c r="Y63" s="415"/>
      <c r="Z63" s="416"/>
      <c r="AA63" s="408"/>
      <c r="AB63" s="409"/>
      <c r="AC63" s="409"/>
      <c r="AD63" s="410"/>
      <c r="AE63" s="18"/>
      <c r="AF63" s="1"/>
    </row>
    <row r="64" spans="2:32" x14ac:dyDescent="0.3">
      <c r="B64" s="1"/>
      <c r="C64" s="16"/>
      <c r="D64" s="393" t="str">
        <f>IF(GERAL!E119="","",GERAL!E119)</f>
        <v/>
      </c>
      <c r="E64" s="394"/>
      <c r="F64" s="394"/>
      <c r="G64" s="395"/>
      <c r="H64" s="399" t="str">
        <f>IF(GERAL!H119="","",GERAL!H119)</f>
        <v/>
      </c>
      <c r="I64" s="400"/>
      <c r="J64" s="400"/>
      <c r="K64" s="400"/>
      <c r="L64" s="400"/>
      <c r="M64" s="400"/>
      <c r="N64" s="400"/>
      <c r="O64" s="400"/>
      <c r="P64" s="401"/>
      <c r="Q64" s="405" t="str">
        <f>IF(GERAL!M119="","",GERAL!M119)</f>
        <v/>
      </c>
      <c r="R64" s="406"/>
      <c r="S64" s="406"/>
      <c r="T64" s="406"/>
      <c r="U64" s="406"/>
      <c r="V64" s="406"/>
      <c r="W64" s="407"/>
      <c r="X64" s="411" t="str">
        <f>IF(GERAL!O119="","",GERAL!O119)</f>
        <v/>
      </c>
      <c r="Y64" s="412"/>
      <c r="Z64" s="413"/>
      <c r="AA64" s="405" t="str">
        <f>IF(GERAL!T119="","",GERAL!T119)</f>
        <v/>
      </c>
      <c r="AB64" s="406"/>
      <c r="AC64" s="406"/>
      <c r="AD64" s="407"/>
      <c r="AE64" s="18"/>
      <c r="AF64" s="1"/>
    </row>
    <row r="65" spans="2:32" x14ac:dyDescent="0.3">
      <c r="B65" s="1"/>
      <c r="C65" s="16"/>
      <c r="D65" s="396"/>
      <c r="E65" s="397"/>
      <c r="F65" s="397"/>
      <c r="G65" s="398"/>
      <c r="H65" s="402"/>
      <c r="I65" s="403"/>
      <c r="J65" s="403"/>
      <c r="K65" s="403"/>
      <c r="L65" s="403"/>
      <c r="M65" s="403"/>
      <c r="N65" s="403"/>
      <c r="O65" s="403"/>
      <c r="P65" s="404"/>
      <c r="Q65" s="408"/>
      <c r="R65" s="409"/>
      <c r="S65" s="409"/>
      <c r="T65" s="409"/>
      <c r="U65" s="409"/>
      <c r="V65" s="409"/>
      <c r="W65" s="410"/>
      <c r="X65" s="414"/>
      <c r="Y65" s="415"/>
      <c r="Z65" s="416"/>
      <c r="AA65" s="408"/>
      <c r="AB65" s="409"/>
      <c r="AC65" s="409"/>
      <c r="AD65" s="410"/>
      <c r="AE65" s="18"/>
      <c r="AF65" s="1"/>
    </row>
    <row r="66" spans="2:32" x14ac:dyDescent="0.3">
      <c r="B66" s="1"/>
      <c r="C66" s="16"/>
      <c r="D66" s="393" t="str">
        <f>IF(GERAL!E120="","",GERAL!E120)</f>
        <v/>
      </c>
      <c r="E66" s="394"/>
      <c r="F66" s="394"/>
      <c r="G66" s="395"/>
      <c r="H66" s="399" t="str">
        <f>IF(GERAL!H120="","",GERAL!H120)</f>
        <v/>
      </c>
      <c r="I66" s="400"/>
      <c r="J66" s="400"/>
      <c r="K66" s="400"/>
      <c r="L66" s="400"/>
      <c r="M66" s="400"/>
      <c r="N66" s="400"/>
      <c r="O66" s="400"/>
      <c r="P66" s="401"/>
      <c r="Q66" s="405" t="str">
        <f>IF(GERAL!M120="","",GERAL!M120)</f>
        <v/>
      </c>
      <c r="R66" s="406"/>
      <c r="S66" s="406"/>
      <c r="T66" s="406"/>
      <c r="U66" s="406"/>
      <c r="V66" s="406"/>
      <c r="W66" s="407"/>
      <c r="X66" s="411" t="str">
        <f>IF(GERAL!O120="","",GERAL!O120)</f>
        <v/>
      </c>
      <c r="Y66" s="412"/>
      <c r="Z66" s="413"/>
      <c r="AA66" s="405" t="str">
        <f>IF(GERAL!T120="","",GERAL!T120)</f>
        <v/>
      </c>
      <c r="AB66" s="406"/>
      <c r="AC66" s="406"/>
      <c r="AD66" s="407"/>
      <c r="AE66" s="18"/>
      <c r="AF66" s="1"/>
    </row>
    <row r="67" spans="2:32" x14ac:dyDescent="0.3">
      <c r="B67" s="1"/>
      <c r="C67" s="16"/>
      <c r="D67" s="396"/>
      <c r="E67" s="397"/>
      <c r="F67" s="397"/>
      <c r="G67" s="398"/>
      <c r="H67" s="402"/>
      <c r="I67" s="403"/>
      <c r="J67" s="403"/>
      <c r="K67" s="403"/>
      <c r="L67" s="403"/>
      <c r="M67" s="403"/>
      <c r="N67" s="403"/>
      <c r="O67" s="403"/>
      <c r="P67" s="404"/>
      <c r="Q67" s="408"/>
      <c r="R67" s="409"/>
      <c r="S67" s="409"/>
      <c r="T67" s="409"/>
      <c r="U67" s="409"/>
      <c r="V67" s="409"/>
      <c r="W67" s="410"/>
      <c r="X67" s="414"/>
      <c r="Y67" s="415"/>
      <c r="Z67" s="416"/>
      <c r="AA67" s="408"/>
      <c r="AB67" s="409"/>
      <c r="AC67" s="409"/>
      <c r="AD67" s="410"/>
      <c r="AE67" s="18"/>
      <c r="AF67" s="1"/>
    </row>
    <row r="68" spans="2:32" x14ac:dyDescent="0.3">
      <c r="B68" s="1"/>
      <c r="C68" s="16"/>
      <c r="D68" s="393" t="str">
        <f>IF(GERAL!E121="","",GERAL!E121)</f>
        <v/>
      </c>
      <c r="E68" s="394"/>
      <c r="F68" s="394"/>
      <c r="G68" s="395"/>
      <c r="H68" s="399" t="str">
        <f>IF(GERAL!H121="","",GERAL!H121)</f>
        <v/>
      </c>
      <c r="I68" s="400"/>
      <c r="J68" s="400"/>
      <c r="K68" s="400"/>
      <c r="L68" s="400"/>
      <c r="M68" s="400"/>
      <c r="N68" s="400"/>
      <c r="O68" s="400"/>
      <c r="P68" s="401"/>
      <c r="Q68" s="405" t="str">
        <f>IF(GERAL!M121="","",GERAL!M121)</f>
        <v/>
      </c>
      <c r="R68" s="406"/>
      <c r="S68" s="406"/>
      <c r="T68" s="406"/>
      <c r="U68" s="406"/>
      <c r="V68" s="406"/>
      <c r="W68" s="407"/>
      <c r="X68" s="411" t="str">
        <f>IF(GERAL!O121="","",GERAL!O121)</f>
        <v/>
      </c>
      <c r="Y68" s="412"/>
      <c r="Z68" s="413"/>
      <c r="AA68" s="405" t="str">
        <f>IF(GERAL!T121="","",GERAL!T121)</f>
        <v/>
      </c>
      <c r="AB68" s="406"/>
      <c r="AC68" s="406"/>
      <c r="AD68" s="407"/>
      <c r="AE68" s="18"/>
      <c r="AF68" s="1"/>
    </row>
    <row r="69" spans="2:32" x14ac:dyDescent="0.3">
      <c r="B69" s="1"/>
      <c r="C69" s="16"/>
      <c r="D69" s="396"/>
      <c r="E69" s="397"/>
      <c r="F69" s="397"/>
      <c r="G69" s="398"/>
      <c r="H69" s="402"/>
      <c r="I69" s="403"/>
      <c r="J69" s="403"/>
      <c r="K69" s="403"/>
      <c r="L69" s="403"/>
      <c r="M69" s="403"/>
      <c r="N69" s="403"/>
      <c r="O69" s="403"/>
      <c r="P69" s="404"/>
      <c r="Q69" s="408"/>
      <c r="R69" s="409"/>
      <c r="S69" s="409"/>
      <c r="T69" s="409"/>
      <c r="U69" s="409"/>
      <c r="V69" s="409"/>
      <c r="W69" s="410"/>
      <c r="X69" s="414"/>
      <c r="Y69" s="415"/>
      <c r="Z69" s="416"/>
      <c r="AA69" s="408"/>
      <c r="AB69" s="409"/>
      <c r="AC69" s="409"/>
      <c r="AD69" s="410"/>
      <c r="AE69" s="18"/>
      <c r="AF69" s="1"/>
    </row>
    <row r="70" spans="2:32" x14ac:dyDescent="0.3">
      <c r="B70" s="1"/>
      <c r="C70" s="16"/>
      <c r="D70" s="393" t="str">
        <f>IF(GERAL!E122="","",GERAL!E122)</f>
        <v/>
      </c>
      <c r="E70" s="394"/>
      <c r="F70" s="394"/>
      <c r="G70" s="395"/>
      <c r="H70" s="399" t="str">
        <f>IF(GERAL!H122="","",GERAL!H122)</f>
        <v/>
      </c>
      <c r="I70" s="400"/>
      <c r="J70" s="400"/>
      <c r="K70" s="400"/>
      <c r="L70" s="400"/>
      <c r="M70" s="400"/>
      <c r="N70" s="400"/>
      <c r="O70" s="400"/>
      <c r="P70" s="401"/>
      <c r="Q70" s="405" t="str">
        <f>IF(GERAL!M122="","",GERAL!M122)</f>
        <v/>
      </c>
      <c r="R70" s="406"/>
      <c r="S70" s="406"/>
      <c r="T70" s="406"/>
      <c r="U70" s="406"/>
      <c r="V70" s="406"/>
      <c r="W70" s="407"/>
      <c r="X70" s="411" t="str">
        <f>IF(GERAL!O122="","",GERAL!O122)</f>
        <v/>
      </c>
      <c r="Y70" s="412"/>
      <c r="Z70" s="413"/>
      <c r="AA70" s="405" t="str">
        <f>IF(GERAL!T122="","",GERAL!T122)</f>
        <v/>
      </c>
      <c r="AB70" s="406"/>
      <c r="AC70" s="406"/>
      <c r="AD70" s="407"/>
      <c r="AE70" s="18"/>
      <c r="AF70" s="1"/>
    </row>
    <row r="71" spans="2:32" x14ac:dyDescent="0.3">
      <c r="B71" s="1"/>
      <c r="C71" s="16"/>
      <c r="D71" s="396"/>
      <c r="E71" s="397"/>
      <c r="F71" s="397"/>
      <c r="G71" s="398"/>
      <c r="H71" s="402"/>
      <c r="I71" s="403"/>
      <c r="J71" s="403"/>
      <c r="K71" s="403"/>
      <c r="L71" s="403"/>
      <c r="M71" s="403"/>
      <c r="N71" s="403"/>
      <c r="O71" s="403"/>
      <c r="P71" s="404"/>
      <c r="Q71" s="408"/>
      <c r="R71" s="409"/>
      <c r="S71" s="409"/>
      <c r="T71" s="409"/>
      <c r="U71" s="409"/>
      <c r="V71" s="409"/>
      <c r="W71" s="410"/>
      <c r="X71" s="414"/>
      <c r="Y71" s="415"/>
      <c r="Z71" s="416"/>
      <c r="AA71" s="408"/>
      <c r="AB71" s="409"/>
      <c r="AC71" s="409"/>
      <c r="AD71" s="410"/>
      <c r="AE71" s="18"/>
      <c r="AF71" s="1"/>
    </row>
    <row r="72" spans="2:32" x14ac:dyDescent="0.3">
      <c r="B72" s="1"/>
      <c r="C72" s="16"/>
      <c r="D72" s="393" t="str">
        <f>IF(GERAL!E123="","",GERAL!E123)</f>
        <v/>
      </c>
      <c r="E72" s="394"/>
      <c r="F72" s="394"/>
      <c r="G72" s="395"/>
      <c r="H72" s="399" t="str">
        <f>IF(GERAL!H123="","",GERAL!H123)</f>
        <v/>
      </c>
      <c r="I72" s="400"/>
      <c r="J72" s="400"/>
      <c r="K72" s="400"/>
      <c r="L72" s="400"/>
      <c r="M72" s="400"/>
      <c r="N72" s="400"/>
      <c r="O72" s="400"/>
      <c r="P72" s="401"/>
      <c r="Q72" s="405" t="str">
        <f>IF(GERAL!M123="","",GERAL!M123)</f>
        <v/>
      </c>
      <c r="R72" s="406"/>
      <c r="S72" s="406"/>
      <c r="T72" s="406"/>
      <c r="U72" s="406"/>
      <c r="V72" s="406"/>
      <c r="W72" s="407"/>
      <c r="X72" s="411" t="str">
        <f>IF(GERAL!O123="","",GERAL!O123)</f>
        <v/>
      </c>
      <c r="Y72" s="412"/>
      <c r="Z72" s="413"/>
      <c r="AA72" s="405" t="str">
        <f>IF(GERAL!T123="","",GERAL!T123)</f>
        <v/>
      </c>
      <c r="AB72" s="406"/>
      <c r="AC72" s="406"/>
      <c r="AD72" s="407"/>
      <c r="AE72" s="18"/>
      <c r="AF72" s="1"/>
    </row>
    <row r="73" spans="2:32" x14ac:dyDescent="0.3">
      <c r="B73" s="1"/>
      <c r="C73" s="16"/>
      <c r="D73" s="396"/>
      <c r="E73" s="397"/>
      <c r="F73" s="397"/>
      <c r="G73" s="398"/>
      <c r="H73" s="402"/>
      <c r="I73" s="403"/>
      <c r="J73" s="403"/>
      <c r="K73" s="403"/>
      <c r="L73" s="403"/>
      <c r="M73" s="403"/>
      <c r="N73" s="403"/>
      <c r="O73" s="403"/>
      <c r="P73" s="404"/>
      <c r="Q73" s="408"/>
      <c r="R73" s="409"/>
      <c r="S73" s="409"/>
      <c r="T73" s="409"/>
      <c r="U73" s="409"/>
      <c r="V73" s="409"/>
      <c r="W73" s="410"/>
      <c r="X73" s="414"/>
      <c r="Y73" s="415"/>
      <c r="Z73" s="416"/>
      <c r="AA73" s="408"/>
      <c r="AB73" s="409"/>
      <c r="AC73" s="409"/>
      <c r="AD73" s="410"/>
      <c r="AE73" s="18"/>
      <c r="AF73" s="1"/>
    </row>
    <row r="74" spans="2:32" x14ac:dyDescent="0.3">
      <c r="B74" s="1"/>
      <c r="C74" s="16"/>
      <c r="D74" s="393" t="str">
        <f>IF(GERAL!E124="","",GERAL!E124)</f>
        <v/>
      </c>
      <c r="E74" s="394"/>
      <c r="F74" s="394"/>
      <c r="G74" s="395"/>
      <c r="H74" s="399" t="str">
        <f>IF(GERAL!H124="","",GERAL!H124)</f>
        <v/>
      </c>
      <c r="I74" s="400"/>
      <c r="J74" s="400"/>
      <c r="K74" s="400"/>
      <c r="L74" s="400"/>
      <c r="M74" s="400"/>
      <c r="N74" s="400"/>
      <c r="O74" s="400"/>
      <c r="P74" s="401"/>
      <c r="Q74" s="405" t="str">
        <f>IF(GERAL!M124="","",GERAL!M124)</f>
        <v/>
      </c>
      <c r="R74" s="406"/>
      <c r="S74" s="406"/>
      <c r="T74" s="406"/>
      <c r="U74" s="406"/>
      <c r="V74" s="406"/>
      <c r="W74" s="407"/>
      <c r="X74" s="411" t="str">
        <f>IF(GERAL!O124="","",GERAL!O124)</f>
        <v/>
      </c>
      <c r="Y74" s="412"/>
      <c r="Z74" s="413"/>
      <c r="AA74" s="405" t="str">
        <f>IF(GERAL!T124="","",GERAL!T124)</f>
        <v/>
      </c>
      <c r="AB74" s="406"/>
      <c r="AC74" s="406"/>
      <c r="AD74" s="407"/>
      <c r="AE74" s="18"/>
      <c r="AF74" s="1"/>
    </row>
    <row r="75" spans="2:32" x14ac:dyDescent="0.3">
      <c r="B75" s="1"/>
      <c r="C75" s="16"/>
      <c r="D75" s="396"/>
      <c r="E75" s="397"/>
      <c r="F75" s="397"/>
      <c r="G75" s="398"/>
      <c r="H75" s="402"/>
      <c r="I75" s="403"/>
      <c r="J75" s="403"/>
      <c r="K75" s="403"/>
      <c r="L75" s="403"/>
      <c r="M75" s="403"/>
      <c r="N75" s="403"/>
      <c r="O75" s="403"/>
      <c r="P75" s="404"/>
      <c r="Q75" s="408"/>
      <c r="R75" s="409"/>
      <c r="S75" s="409"/>
      <c r="T75" s="409"/>
      <c r="U75" s="409"/>
      <c r="V75" s="409"/>
      <c r="W75" s="410"/>
      <c r="X75" s="414"/>
      <c r="Y75" s="415"/>
      <c r="Z75" s="416"/>
      <c r="AA75" s="408"/>
      <c r="AB75" s="409"/>
      <c r="AC75" s="409"/>
      <c r="AD75" s="410"/>
      <c r="AE75" s="18"/>
      <c r="AF75" s="1"/>
    </row>
    <row r="76" spans="2:32" x14ac:dyDescent="0.3">
      <c r="B76" s="1"/>
      <c r="C76" s="16"/>
      <c r="D76" s="393" t="str">
        <f>IF(GERAL!E125="","",GERAL!E125)</f>
        <v/>
      </c>
      <c r="E76" s="394"/>
      <c r="F76" s="394"/>
      <c r="G76" s="395"/>
      <c r="H76" s="399" t="str">
        <f>IF(GERAL!H125="","",GERAL!H125)</f>
        <v/>
      </c>
      <c r="I76" s="400"/>
      <c r="J76" s="400"/>
      <c r="K76" s="400"/>
      <c r="L76" s="400"/>
      <c r="M76" s="400"/>
      <c r="N76" s="400"/>
      <c r="O76" s="400"/>
      <c r="P76" s="401"/>
      <c r="Q76" s="405" t="str">
        <f>IF(GERAL!M125="","",GERAL!M125)</f>
        <v/>
      </c>
      <c r="R76" s="406"/>
      <c r="S76" s="406"/>
      <c r="T76" s="406"/>
      <c r="U76" s="406"/>
      <c r="V76" s="406"/>
      <c r="W76" s="407"/>
      <c r="X76" s="411" t="str">
        <f>IF(GERAL!O125="","",GERAL!O125)</f>
        <v/>
      </c>
      <c r="Y76" s="412"/>
      <c r="Z76" s="413"/>
      <c r="AA76" s="405" t="str">
        <f>IF(GERAL!T125="","",GERAL!T125)</f>
        <v/>
      </c>
      <c r="AB76" s="406"/>
      <c r="AC76" s="406"/>
      <c r="AD76" s="407"/>
      <c r="AE76" s="18"/>
      <c r="AF76" s="1"/>
    </row>
    <row r="77" spans="2:32" x14ac:dyDescent="0.3">
      <c r="B77" s="1"/>
      <c r="C77" s="16"/>
      <c r="D77" s="396"/>
      <c r="E77" s="397"/>
      <c r="F77" s="397"/>
      <c r="G77" s="398"/>
      <c r="H77" s="402"/>
      <c r="I77" s="403"/>
      <c r="J77" s="403"/>
      <c r="K77" s="403"/>
      <c r="L77" s="403"/>
      <c r="M77" s="403"/>
      <c r="N77" s="403"/>
      <c r="O77" s="403"/>
      <c r="P77" s="404"/>
      <c r="Q77" s="408"/>
      <c r="R77" s="409"/>
      <c r="S77" s="409"/>
      <c r="T77" s="409"/>
      <c r="U77" s="409"/>
      <c r="V77" s="409"/>
      <c r="W77" s="410"/>
      <c r="X77" s="414"/>
      <c r="Y77" s="415"/>
      <c r="Z77" s="416"/>
      <c r="AA77" s="408"/>
      <c r="AB77" s="409"/>
      <c r="AC77" s="409"/>
      <c r="AD77" s="410"/>
      <c r="AE77" s="18"/>
      <c r="AF77" s="1"/>
    </row>
    <row r="78" spans="2:32" x14ac:dyDescent="0.3">
      <c r="B78" s="1"/>
      <c r="C78" s="25"/>
      <c r="D78" s="20"/>
      <c r="E78" s="21"/>
      <c r="F78" s="20"/>
      <c r="G78" s="21"/>
      <c r="H78" s="20"/>
      <c r="I78" s="20"/>
      <c r="J78" s="20"/>
      <c r="K78" s="20"/>
      <c r="L78" s="20"/>
      <c r="M78" s="20"/>
      <c r="N78" s="20"/>
      <c r="O78" s="20"/>
      <c r="P78" s="20"/>
      <c r="Q78" s="20"/>
      <c r="R78" s="20"/>
      <c r="S78" s="20"/>
      <c r="T78" s="20"/>
      <c r="U78" s="20"/>
      <c r="V78" s="20"/>
      <c r="W78" s="21"/>
      <c r="X78" s="20"/>
      <c r="Y78" s="20"/>
      <c r="Z78" s="20"/>
      <c r="AA78" s="20"/>
      <c r="AB78" s="20"/>
      <c r="AC78" s="20"/>
      <c r="AD78" s="20"/>
      <c r="AE78" s="26"/>
      <c r="AF78" s="1"/>
    </row>
    <row r="79" spans="2:32" x14ac:dyDescent="0.3">
      <c r="B79" s="1"/>
      <c r="C79" s="1"/>
      <c r="D79" s="1"/>
      <c r="E79" s="5"/>
      <c r="F79" s="1"/>
      <c r="G79" s="5"/>
      <c r="H79" s="1"/>
      <c r="I79" s="1"/>
      <c r="J79" s="1"/>
      <c r="K79" s="1"/>
      <c r="L79" s="1"/>
      <c r="M79" s="1"/>
      <c r="N79" s="1"/>
      <c r="O79" s="1"/>
      <c r="P79" s="1"/>
      <c r="Q79" s="1"/>
      <c r="R79" s="1"/>
      <c r="S79" s="1"/>
      <c r="T79" s="1"/>
      <c r="U79" s="1"/>
      <c r="V79" s="1"/>
      <c r="W79" s="5"/>
      <c r="X79" s="1"/>
      <c r="Y79" s="1"/>
      <c r="Z79" s="1"/>
      <c r="AA79" s="1"/>
      <c r="AB79" s="1"/>
      <c r="AC79" s="1"/>
      <c r="AD79" s="1"/>
      <c r="AE79" s="1"/>
      <c r="AF79" s="1"/>
    </row>
  </sheetData>
  <sheetProtection algorithmName="SHA-512" hashValue="HODnCmnUKm/r1nDUqYrvGwqr/jKGeA8Vp0MONCBoIv+nwTormQOdji95fAQHxAxoee4u9RjEmjT2UaqsGPEa1g==" saltValue="LLdYIKNLTZ6ReGWjsAOUbQ==" spinCount="100000" sheet="1" objects="1" scenarios="1"/>
  <mergeCells count="85">
    <mergeCell ref="D76:G77"/>
    <mergeCell ref="H76:P77"/>
    <mergeCell ref="Q76:W77"/>
    <mergeCell ref="X76:Z77"/>
    <mergeCell ref="AA76:AD77"/>
    <mergeCell ref="D74:G75"/>
    <mergeCell ref="H74:P75"/>
    <mergeCell ref="Q74:W75"/>
    <mergeCell ref="X74:Z75"/>
    <mergeCell ref="AA74:AD75"/>
    <mergeCell ref="D72:G73"/>
    <mergeCell ref="H72:P73"/>
    <mergeCell ref="Q72:W73"/>
    <mergeCell ref="X72:Z73"/>
    <mergeCell ref="AA72:AD73"/>
    <mergeCell ref="D70:G71"/>
    <mergeCell ref="H70:P71"/>
    <mergeCell ref="Q70:W71"/>
    <mergeCell ref="X70:Z71"/>
    <mergeCell ref="AA70:AD71"/>
    <mergeCell ref="D68:G69"/>
    <mergeCell ref="H68:P69"/>
    <mergeCell ref="Q68:W69"/>
    <mergeCell ref="X68:Z69"/>
    <mergeCell ref="AA68:AD69"/>
    <mergeCell ref="D66:G67"/>
    <mergeCell ref="H66:P67"/>
    <mergeCell ref="Q66:W67"/>
    <mergeCell ref="X66:Z67"/>
    <mergeCell ref="AA66:AD67"/>
    <mergeCell ref="D64:G65"/>
    <mergeCell ref="H64:P65"/>
    <mergeCell ref="Q64:W65"/>
    <mergeCell ref="X64:Z65"/>
    <mergeCell ref="AA64:AD65"/>
    <mergeCell ref="D62:G63"/>
    <mergeCell ref="H62:P63"/>
    <mergeCell ref="Q62:W63"/>
    <mergeCell ref="X62:Z63"/>
    <mergeCell ref="AA62:AD63"/>
    <mergeCell ref="D60:G61"/>
    <mergeCell ref="H60:P61"/>
    <mergeCell ref="Q60:W61"/>
    <mergeCell ref="X60:Z61"/>
    <mergeCell ref="AA60:AD61"/>
    <mergeCell ref="D58:G59"/>
    <mergeCell ref="H58:P59"/>
    <mergeCell ref="Q58:W59"/>
    <mergeCell ref="X58:Z59"/>
    <mergeCell ref="AA58:AD59"/>
    <mergeCell ref="D57:G57"/>
    <mergeCell ref="H57:P57"/>
    <mergeCell ref="Q57:W57"/>
    <mergeCell ref="X57:Z57"/>
    <mergeCell ref="AA57:AD57"/>
    <mergeCell ref="C8:L8"/>
    <mergeCell ref="S8:AE8"/>
    <mergeCell ref="E30:E31"/>
    <mergeCell ref="F33:F35"/>
    <mergeCell ref="F41:F45"/>
    <mergeCell ref="E41:E45"/>
    <mergeCell ref="AD40:AD41"/>
    <mergeCell ref="E19:E21"/>
    <mergeCell ref="F19:F21"/>
    <mergeCell ref="E23:E24"/>
    <mergeCell ref="F23:F24"/>
    <mergeCell ref="F12:F14"/>
    <mergeCell ref="F16:F17"/>
    <mergeCell ref="F26:F28"/>
    <mergeCell ref="F30:F31"/>
    <mergeCell ref="D41:D47"/>
    <mergeCell ref="D50:D51"/>
    <mergeCell ref="E26:E28"/>
    <mergeCell ref="E16:E17"/>
    <mergeCell ref="E12:E14"/>
    <mergeCell ref="AD33:AD34"/>
    <mergeCell ref="AD27:AD30"/>
    <mergeCell ref="F37:F38"/>
    <mergeCell ref="E37:E38"/>
    <mergeCell ref="D12:D38"/>
    <mergeCell ref="S2:AE2"/>
    <mergeCell ref="H3:AE3"/>
    <mergeCell ref="H4:AE4"/>
    <mergeCell ref="H5:AE5"/>
    <mergeCell ref="C7:AE7"/>
  </mergeCells>
  <conditionalFormatting sqref="G12">
    <cfRule type="iconSet" priority="32">
      <iconSet iconSet="5Arrows" showValue="0">
        <cfvo type="percent" val="0"/>
        <cfvo type="num" val="1"/>
        <cfvo type="num" val="2"/>
        <cfvo type="num" val="3"/>
        <cfvo type="num" val="4"/>
      </iconSet>
    </cfRule>
  </conditionalFormatting>
  <conditionalFormatting sqref="G13">
    <cfRule type="iconSet" priority="31">
      <iconSet iconSet="5Arrows" showValue="0">
        <cfvo type="percent" val="0"/>
        <cfvo type="num" val="1"/>
        <cfvo type="num" val="2"/>
        <cfvo type="num" val="3"/>
        <cfvo type="num" val="4"/>
      </iconSet>
    </cfRule>
  </conditionalFormatting>
  <conditionalFormatting sqref="G14">
    <cfRule type="iconSet" priority="30">
      <iconSet iconSet="5Arrows" showValue="0">
        <cfvo type="percent" val="0"/>
        <cfvo type="num" val="1"/>
        <cfvo type="num" val="2"/>
        <cfvo type="num" val="3"/>
        <cfvo type="num" val="4"/>
      </iconSet>
    </cfRule>
  </conditionalFormatting>
  <conditionalFormatting sqref="G16">
    <cfRule type="iconSet" priority="29">
      <iconSet iconSet="5Arrows" showValue="0">
        <cfvo type="percent" val="0"/>
        <cfvo type="num" val="1"/>
        <cfvo type="num" val="2"/>
        <cfvo type="num" val="3"/>
        <cfvo type="num" val="4"/>
      </iconSet>
    </cfRule>
  </conditionalFormatting>
  <conditionalFormatting sqref="G17">
    <cfRule type="iconSet" priority="28">
      <iconSet iconSet="5Arrows" showValue="0">
        <cfvo type="percent" val="0"/>
        <cfvo type="num" val="1"/>
        <cfvo type="num" val="2"/>
        <cfvo type="num" val="3"/>
        <cfvo type="num" val="4"/>
      </iconSet>
    </cfRule>
  </conditionalFormatting>
  <conditionalFormatting sqref="G19">
    <cfRule type="iconSet" priority="27">
      <iconSet iconSet="5Arrows" showValue="0">
        <cfvo type="percent" val="0"/>
        <cfvo type="num" val="1"/>
        <cfvo type="num" val="2"/>
        <cfvo type="num" val="3"/>
        <cfvo type="num" val="4"/>
      </iconSet>
    </cfRule>
  </conditionalFormatting>
  <conditionalFormatting sqref="G20">
    <cfRule type="iconSet" priority="26">
      <iconSet iconSet="5Arrows" showValue="0">
        <cfvo type="percent" val="0"/>
        <cfvo type="num" val="1"/>
        <cfvo type="num" val="2"/>
        <cfvo type="num" val="3"/>
        <cfvo type="num" val="4"/>
      </iconSet>
    </cfRule>
  </conditionalFormatting>
  <conditionalFormatting sqref="G21">
    <cfRule type="iconSet" priority="25">
      <iconSet iconSet="5Arrows" showValue="0">
        <cfvo type="percent" val="0"/>
        <cfvo type="num" val="1"/>
        <cfvo type="num" val="2"/>
        <cfvo type="num" val="3"/>
        <cfvo type="num" val="4"/>
      </iconSet>
    </cfRule>
  </conditionalFormatting>
  <conditionalFormatting sqref="G23">
    <cfRule type="iconSet" priority="24">
      <iconSet iconSet="5Arrows" showValue="0">
        <cfvo type="percent" val="0"/>
        <cfvo type="num" val="1"/>
        <cfvo type="num" val="2"/>
        <cfvo type="num" val="3"/>
        <cfvo type="num" val="4"/>
      </iconSet>
    </cfRule>
  </conditionalFormatting>
  <conditionalFormatting sqref="G24">
    <cfRule type="iconSet" priority="23">
      <iconSet iconSet="5Arrows" showValue="0">
        <cfvo type="percent" val="0"/>
        <cfvo type="num" val="1"/>
        <cfvo type="num" val="2"/>
        <cfvo type="num" val="3"/>
        <cfvo type="num" val="4"/>
      </iconSet>
    </cfRule>
  </conditionalFormatting>
  <conditionalFormatting sqref="G26">
    <cfRule type="iconSet" priority="22">
      <iconSet iconSet="5Arrows" showValue="0">
        <cfvo type="percent" val="0"/>
        <cfvo type="num" val="1"/>
        <cfvo type="num" val="2"/>
        <cfvo type="num" val="3"/>
        <cfvo type="num" val="4"/>
      </iconSet>
    </cfRule>
  </conditionalFormatting>
  <conditionalFormatting sqref="G27">
    <cfRule type="iconSet" priority="21">
      <iconSet iconSet="5Arrows" showValue="0">
        <cfvo type="percent" val="0"/>
        <cfvo type="num" val="1"/>
        <cfvo type="num" val="2"/>
        <cfvo type="num" val="3"/>
        <cfvo type="num" val="4"/>
      </iconSet>
    </cfRule>
  </conditionalFormatting>
  <conditionalFormatting sqref="G28">
    <cfRule type="iconSet" priority="20">
      <iconSet iconSet="5Arrows" showValue="0">
        <cfvo type="percent" val="0"/>
        <cfvo type="num" val="1"/>
        <cfvo type="num" val="2"/>
        <cfvo type="num" val="3"/>
        <cfvo type="num" val="4"/>
      </iconSet>
    </cfRule>
  </conditionalFormatting>
  <conditionalFormatting sqref="G30">
    <cfRule type="iconSet" priority="19">
      <iconSet iconSet="5Arrows" showValue="0">
        <cfvo type="percent" val="0"/>
        <cfvo type="num" val="1"/>
        <cfvo type="num" val="2"/>
        <cfvo type="num" val="3"/>
        <cfvo type="num" val="4"/>
      </iconSet>
    </cfRule>
  </conditionalFormatting>
  <conditionalFormatting sqref="G31">
    <cfRule type="iconSet" priority="18">
      <iconSet iconSet="5Arrows" showValue="0">
        <cfvo type="percent" val="0"/>
        <cfvo type="num" val="1"/>
        <cfvo type="num" val="2"/>
        <cfvo type="num" val="3"/>
        <cfvo type="num" val="4"/>
      </iconSet>
    </cfRule>
  </conditionalFormatting>
  <conditionalFormatting sqref="G33">
    <cfRule type="iconSet" priority="17">
      <iconSet iconSet="5Arrows" showValue="0">
        <cfvo type="percent" val="0"/>
        <cfvo type="num" val="1"/>
        <cfvo type="num" val="2"/>
        <cfvo type="num" val="3"/>
        <cfvo type="num" val="4"/>
      </iconSet>
    </cfRule>
  </conditionalFormatting>
  <conditionalFormatting sqref="G34">
    <cfRule type="iconSet" priority="16">
      <iconSet iconSet="5Arrows" showValue="0">
        <cfvo type="percent" val="0"/>
        <cfvo type="num" val="1"/>
        <cfvo type="num" val="2"/>
        <cfvo type="num" val="3"/>
        <cfvo type="num" val="4"/>
      </iconSet>
    </cfRule>
  </conditionalFormatting>
  <conditionalFormatting sqref="G35">
    <cfRule type="iconSet" priority="15">
      <iconSet iconSet="5Arrows" showValue="0">
        <cfvo type="percent" val="0"/>
        <cfvo type="num" val="1"/>
        <cfvo type="num" val="2"/>
        <cfvo type="num" val="3"/>
        <cfvo type="num" val="4"/>
      </iconSet>
    </cfRule>
  </conditionalFormatting>
  <conditionalFormatting sqref="G37">
    <cfRule type="iconSet" priority="14">
      <iconSet iconSet="5Arrows" showValue="0">
        <cfvo type="percent" val="0"/>
        <cfvo type="num" val="1"/>
        <cfvo type="num" val="2"/>
        <cfvo type="num" val="3"/>
        <cfvo type="num" val="4"/>
      </iconSet>
    </cfRule>
  </conditionalFormatting>
  <conditionalFormatting sqref="G41">
    <cfRule type="iconSet" priority="13">
      <iconSet iconSet="5Arrows" showValue="0">
        <cfvo type="percent" val="0"/>
        <cfvo type="num" val="1"/>
        <cfvo type="num" val="2"/>
        <cfvo type="num" val="3"/>
        <cfvo type="num" val="4"/>
      </iconSet>
    </cfRule>
  </conditionalFormatting>
  <conditionalFormatting sqref="G42">
    <cfRule type="iconSet" priority="12">
      <iconSet iconSet="5Arrows" showValue="0">
        <cfvo type="percent" val="0"/>
        <cfvo type="num" val="1"/>
        <cfvo type="num" val="2"/>
        <cfvo type="num" val="3"/>
        <cfvo type="num" val="4"/>
      </iconSet>
    </cfRule>
  </conditionalFormatting>
  <conditionalFormatting sqref="G43:G44">
    <cfRule type="iconSet" priority="11">
      <iconSet iconSet="5Arrows" showValue="0">
        <cfvo type="percent" val="0"/>
        <cfvo type="num" val="1"/>
        <cfvo type="num" val="2"/>
        <cfvo type="num" val="3"/>
        <cfvo type="num" val="4"/>
      </iconSet>
    </cfRule>
  </conditionalFormatting>
  <conditionalFormatting sqref="G45">
    <cfRule type="iconSet" priority="10">
      <iconSet iconSet="5Arrows" showValue="0">
        <cfvo type="percent" val="0"/>
        <cfvo type="num" val="1"/>
        <cfvo type="num" val="2"/>
        <cfvo type="num" val="3"/>
        <cfvo type="num" val="4"/>
      </iconSet>
    </cfRule>
  </conditionalFormatting>
  <conditionalFormatting sqref="E47">
    <cfRule type="iconSet" priority="9">
      <iconSet iconSet="5Arrows" showValue="0">
        <cfvo type="percent" val="0"/>
        <cfvo type="num" val="1"/>
        <cfvo type="num" val="2"/>
        <cfvo type="num" val="3"/>
        <cfvo type="num" val="4"/>
      </iconSet>
    </cfRule>
  </conditionalFormatting>
  <conditionalFormatting sqref="E50">
    <cfRule type="iconSet" priority="8">
      <iconSet iconSet="5Arrows" showValue="0">
        <cfvo type="percent" val="0"/>
        <cfvo type="num" val="1"/>
        <cfvo type="num" val="2"/>
        <cfvo type="num" val="3"/>
        <cfvo type="num" val="4"/>
      </iconSet>
    </cfRule>
  </conditionalFormatting>
  <conditionalFormatting sqref="E51">
    <cfRule type="iconSet" priority="7">
      <iconSet iconSet="5Arrows" showValue="0">
        <cfvo type="percent" val="0"/>
        <cfvo type="num" val="1"/>
        <cfvo type="num" val="2"/>
        <cfvo type="num" val="3"/>
        <cfvo type="num" val="4"/>
      </iconSet>
    </cfRule>
  </conditionalFormatting>
  <conditionalFormatting sqref="W27">
    <cfRule type="iconSet" priority="6">
      <iconSet iconSet="5Arrows" showValue="0">
        <cfvo type="percent" val="0"/>
        <cfvo type="num" val="1"/>
        <cfvo type="num" val="2"/>
        <cfvo type="num" val="3"/>
        <cfvo type="num" val="4"/>
      </iconSet>
    </cfRule>
  </conditionalFormatting>
  <conditionalFormatting sqref="W28">
    <cfRule type="iconSet" priority="5">
      <iconSet iconSet="5Arrows" showValue="0">
        <cfvo type="percent" val="0"/>
        <cfvo type="num" val="1"/>
        <cfvo type="num" val="2"/>
        <cfvo type="num" val="3"/>
        <cfvo type="num" val="4"/>
      </iconSet>
    </cfRule>
  </conditionalFormatting>
  <conditionalFormatting sqref="W29">
    <cfRule type="iconSet" priority="4">
      <iconSet iconSet="5Arrows" showValue="0">
        <cfvo type="percent" val="0"/>
        <cfvo type="num" val="1"/>
        <cfvo type="num" val="2"/>
        <cfvo type="num" val="3"/>
        <cfvo type="num" val="4"/>
      </iconSet>
    </cfRule>
  </conditionalFormatting>
  <conditionalFormatting sqref="W30">
    <cfRule type="iconSet" priority="3">
      <iconSet iconSet="5Arrows" showValue="0">
        <cfvo type="percent" val="0"/>
        <cfvo type="num" val="1"/>
        <cfvo type="num" val="2"/>
        <cfvo type="num" val="3"/>
        <cfvo type="num" val="4"/>
      </iconSet>
    </cfRule>
  </conditionalFormatting>
  <conditionalFormatting sqref="W33">
    <cfRule type="iconSet" priority="2">
      <iconSet iconSet="5Arrows" showValue="0">
        <cfvo type="percent" val="0"/>
        <cfvo type="num" val="1"/>
        <cfvo type="num" val="2"/>
        <cfvo type="num" val="3"/>
        <cfvo type="num" val="4"/>
      </iconSet>
    </cfRule>
  </conditionalFormatting>
  <conditionalFormatting sqref="W34">
    <cfRule type="iconSet" priority="1">
      <iconSet iconSet="5Arrows" showValue="0">
        <cfvo type="percent" val="0"/>
        <cfvo type="num" val="1"/>
        <cfvo type="num" val="2"/>
        <cfvo type="num" val="3"/>
        <cfvo type="num" val="4"/>
      </iconSet>
    </cfRule>
  </conditionalFormatting>
  <printOptions horizontalCentered="1"/>
  <pageMargins left="0.23622047244094491" right="0.23622047244094491" top="0.74803149606299213" bottom="0.74803149606299213" header="0.31496062992125984" footer="0.31496062992125984"/>
  <pageSetup paperSize="9" scale="3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1:AF63"/>
  <sheetViews>
    <sheetView showGridLines="0" zoomScale="70" zoomScaleNormal="70" workbookViewId="0">
      <selection activeCell="J23" sqref="J23"/>
    </sheetView>
  </sheetViews>
  <sheetFormatPr defaultColWidth="8.88671875" defaultRowHeight="14.4" x14ac:dyDescent="0.3"/>
  <cols>
    <col min="1" max="1" width="2.5546875" style="2" customWidth="1"/>
    <col min="2" max="2" width="2.88671875" style="2" customWidth="1"/>
    <col min="3" max="3" width="3.6640625" style="2" customWidth="1"/>
    <col min="4" max="4" width="23.44140625" style="2" customWidth="1"/>
    <col min="5" max="5" width="4" style="3" customWidth="1"/>
    <col min="6" max="6" width="17.6640625" style="2" customWidth="1"/>
    <col min="7" max="7" width="3.5546875" style="3" customWidth="1"/>
    <col min="8" max="8" width="45" style="2" customWidth="1"/>
    <col min="9" max="9" width="8.109375" style="2" customWidth="1"/>
    <col min="10" max="10" width="14.33203125" style="2" customWidth="1"/>
    <col min="11" max="12" width="4.109375" style="2" customWidth="1"/>
    <col min="13" max="13" width="8.88671875" style="2"/>
    <col min="14" max="17" width="5.6640625" style="2" customWidth="1"/>
    <col min="18" max="18" width="8.88671875" style="2"/>
    <col min="19" max="20" width="4.109375" style="2" customWidth="1"/>
    <col min="21" max="21" width="14.33203125" style="2" customWidth="1"/>
    <col min="22" max="22" width="4.109375" style="2" customWidth="1"/>
    <col min="23" max="23" width="3.5546875" style="3" customWidth="1"/>
    <col min="24" max="28" width="8.88671875" style="2"/>
    <col min="29" max="29" width="14" style="2" customWidth="1"/>
    <col min="30" max="30" width="25.5546875" style="2" customWidth="1"/>
    <col min="31" max="31" width="2.5546875" style="2" customWidth="1"/>
    <col min="32" max="32" width="3.33203125" style="2" customWidth="1"/>
    <col min="33" max="16384" width="8.88671875" style="2"/>
  </cols>
  <sheetData>
    <row r="1" spans="2:32" ht="10.199999999999999" customHeight="1" x14ac:dyDescent="0.3">
      <c r="E1" s="2"/>
      <c r="I1" s="3"/>
      <c r="W1" s="2"/>
      <c r="Y1" s="3"/>
    </row>
    <row r="2" spans="2:32" ht="27.6" customHeight="1" x14ac:dyDescent="0.45">
      <c r="B2" s="28"/>
      <c r="C2" s="29"/>
      <c r="D2" s="29"/>
      <c r="E2" s="29"/>
      <c r="F2" s="29"/>
      <c r="G2" s="29"/>
      <c r="H2" s="29"/>
      <c r="I2" s="29"/>
      <c r="J2" s="29"/>
      <c r="K2" s="29"/>
      <c r="L2" s="29"/>
      <c r="M2" s="28"/>
      <c r="N2" s="28"/>
      <c r="O2" s="28"/>
      <c r="P2" s="28"/>
      <c r="Q2" s="28"/>
      <c r="R2" s="28"/>
      <c r="S2" s="420"/>
      <c r="T2" s="420"/>
      <c r="U2" s="420"/>
      <c r="V2" s="420"/>
      <c r="W2" s="420"/>
      <c r="X2" s="420"/>
      <c r="Y2" s="420"/>
      <c r="Z2" s="420"/>
      <c r="AA2" s="420"/>
      <c r="AB2" s="420"/>
      <c r="AC2" s="420"/>
      <c r="AD2" s="420"/>
      <c r="AE2" s="420"/>
      <c r="AF2" s="28"/>
    </row>
    <row r="3" spans="2:32" ht="26.4" customHeight="1" x14ac:dyDescent="0.45">
      <c r="B3" s="28"/>
      <c r="C3" s="60"/>
      <c r="D3" s="60"/>
      <c r="E3" s="60"/>
      <c r="F3" s="60"/>
      <c r="G3" s="60"/>
      <c r="H3" s="420" t="s">
        <v>5</v>
      </c>
      <c r="I3" s="420"/>
      <c r="J3" s="420"/>
      <c r="K3" s="420"/>
      <c r="L3" s="420"/>
      <c r="M3" s="420"/>
      <c r="N3" s="420"/>
      <c r="O3" s="420"/>
      <c r="P3" s="420"/>
      <c r="Q3" s="420"/>
      <c r="R3" s="420"/>
      <c r="S3" s="420"/>
      <c r="T3" s="420"/>
      <c r="U3" s="420"/>
      <c r="V3" s="420"/>
      <c r="W3" s="420"/>
      <c r="X3" s="420"/>
      <c r="Y3" s="420"/>
      <c r="Z3" s="420"/>
      <c r="AA3" s="420"/>
      <c r="AB3" s="420"/>
      <c r="AC3" s="420"/>
      <c r="AD3" s="420"/>
      <c r="AE3" s="420"/>
      <c r="AF3" s="28"/>
    </row>
    <row r="4" spans="2:32" ht="26.4" customHeight="1" x14ac:dyDescent="0.45">
      <c r="B4" s="28"/>
      <c r="C4" s="60"/>
      <c r="D4" s="60"/>
      <c r="E4" s="60"/>
      <c r="F4" s="60"/>
      <c r="G4" s="60"/>
      <c r="H4" s="428" t="s">
        <v>395</v>
      </c>
      <c r="I4" s="428"/>
      <c r="J4" s="428"/>
      <c r="K4" s="428"/>
      <c r="L4" s="428"/>
      <c r="M4" s="428"/>
      <c r="N4" s="428"/>
      <c r="O4" s="428"/>
      <c r="P4" s="428"/>
      <c r="Q4" s="428"/>
      <c r="R4" s="428"/>
      <c r="S4" s="428"/>
      <c r="T4" s="428"/>
      <c r="U4" s="428"/>
      <c r="V4" s="428"/>
      <c r="W4" s="428"/>
      <c r="X4" s="428"/>
      <c r="Y4" s="428"/>
      <c r="Z4" s="428"/>
      <c r="AA4" s="428"/>
      <c r="AB4" s="428"/>
      <c r="AC4" s="428"/>
      <c r="AD4" s="428"/>
      <c r="AE4" s="428"/>
      <c r="AF4" s="28"/>
    </row>
    <row r="5" spans="2:32" ht="26.4" customHeight="1" x14ac:dyDescent="0.45">
      <c r="B5" s="28"/>
      <c r="C5" s="60"/>
      <c r="D5" s="60"/>
      <c r="E5" s="60"/>
      <c r="F5" s="60"/>
      <c r="G5" s="60"/>
      <c r="H5" s="391" t="str">
        <f>CONCATENATE(GERAL!$G$6," / ",GERAL!$L$6)</f>
        <v xml:space="preserve"> / </v>
      </c>
      <c r="I5" s="391"/>
      <c r="J5" s="391"/>
      <c r="K5" s="391"/>
      <c r="L5" s="391"/>
      <c r="M5" s="391"/>
      <c r="N5" s="391"/>
      <c r="O5" s="391"/>
      <c r="P5" s="391"/>
      <c r="Q5" s="391"/>
      <c r="R5" s="391"/>
      <c r="S5" s="391"/>
      <c r="T5" s="391"/>
      <c r="U5" s="391"/>
      <c r="V5" s="391"/>
      <c r="W5" s="391"/>
      <c r="X5" s="391"/>
      <c r="Y5" s="391"/>
      <c r="Z5" s="391"/>
      <c r="AA5" s="391"/>
      <c r="AB5" s="391"/>
      <c r="AC5" s="391"/>
      <c r="AD5" s="391"/>
      <c r="AE5" s="391"/>
      <c r="AF5" s="28"/>
    </row>
    <row r="6" spans="2:32" ht="9" customHeight="1" x14ac:dyDescent="0.45">
      <c r="B6" s="28"/>
      <c r="C6" s="60"/>
      <c r="D6" s="60"/>
      <c r="E6" s="60"/>
      <c r="F6" s="60"/>
      <c r="G6" s="60"/>
      <c r="H6" s="60"/>
      <c r="I6" s="60"/>
      <c r="J6" s="60"/>
      <c r="K6" s="60"/>
      <c r="L6" s="60"/>
      <c r="M6" s="28"/>
      <c r="N6" s="28"/>
      <c r="O6" s="28"/>
      <c r="P6" s="28"/>
      <c r="Q6" s="28"/>
      <c r="R6" s="28"/>
      <c r="S6" s="60"/>
      <c r="T6" s="60"/>
      <c r="U6" s="60"/>
      <c r="V6" s="60"/>
      <c r="W6" s="60"/>
      <c r="X6" s="60"/>
      <c r="Y6" s="60"/>
      <c r="Z6" s="60"/>
      <c r="AA6" s="60"/>
      <c r="AB6" s="60"/>
      <c r="AC6" s="60"/>
      <c r="AD6" s="60"/>
      <c r="AE6" s="60"/>
      <c r="AF6" s="28"/>
    </row>
    <row r="7" spans="2:32" ht="61.95" customHeight="1" x14ac:dyDescent="0.5">
      <c r="B7" s="28"/>
      <c r="C7" s="429" t="s">
        <v>182</v>
      </c>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28"/>
    </row>
    <row r="8" spans="2:32" ht="43.2" customHeight="1" x14ac:dyDescent="0.45">
      <c r="B8" s="28"/>
      <c r="C8" s="420" t="s">
        <v>183</v>
      </c>
      <c r="D8" s="420"/>
      <c r="E8" s="420"/>
      <c r="F8" s="420"/>
      <c r="G8" s="420"/>
      <c r="H8" s="420"/>
      <c r="I8" s="420"/>
      <c r="J8" s="420"/>
      <c r="K8" s="420"/>
      <c r="L8" s="420"/>
      <c r="M8" s="28"/>
      <c r="N8" s="28"/>
      <c r="O8" s="28"/>
      <c r="P8" s="28"/>
      <c r="Q8" s="28"/>
      <c r="R8" s="28"/>
      <c r="S8" s="420" t="s">
        <v>184</v>
      </c>
      <c r="T8" s="420"/>
      <c r="U8" s="420"/>
      <c r="V8" s="420"/>
      <c r="W8" s="420"/>
      <c r="X8" s="420"/>
      <c r="Y8" s="420"/>
      <c r="Z8" s="420"/>
      <c r="AA8" s="420"/>
      <c r="AB8" s="420"/>
      <c r="AC8" s="420"/>
      <c r="AD8" s="420"/>
      <c r="AE8" s="420"/>
      <c r="AF8" s="28"/>
    </row>
    <row r="9" spans="2:32" ht="4.95" customHeight="1" x14ac:dyDescent="0.3">
      <c r="B9" s="28"/>
      <c r="C9" s="28"/>
      <c r="D9" s="28"/>
      <c r="E9" s="64"/>
      <c r="F9" s="28"/>
      <c r="G9" s="64"/>
      <c r="H9" s="28"/>
      <c r="I9" s="28"/>
      <c r="J9" s="28"/>
      <c r="K9" s="28"/>
      <c r="L9" s="28"/>
      <c r="M9" s="28"/>
      <c r="N9" s="28"/>
      <c r="O9" s="28"/>
      <c r="P9" s="28"/>
      <c r="Q9" s="28"/>
      <c r="R9" s="28"/>
      <c r="S9" s="28"/>
      <c r="T9" s="28"/>
      <c r="U9" s="28"/>
      <c r="V9" s="28"/>
      <c r="W9" s="64"/>
      <c r="X9" s="28"/>
      <c r="Y9" s="28"/>
      <c r="Z9" s="28"/>
      <c r="AA9" s="28"/>
      <c r="AB9" s="28"/>
      <c r="AC9" s="28"/>
      <c r="AD9" s="28"/>
      <c r="AE9" s="28"/>
      <c r="AF9" s="28"/>
    </row>
    <row r="10" spans="2:32" ht="15.75" customHeight="1" x14ac:dyDescent="0.3">
      <c r="B10" s="28"/>
      <c r="C10" s="28"/>
      <c r="D10" s="28"/>
      <c r="E10" s="64"/>
      <c r="F10" s="28"/>
      <c r="G10" s="64"/>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2:32" ht="15.75" customHeight="1" x14ac:dyDescent="0.3">
      <c r="B11" s="28"/>
      <c r="C11" s="28"/>
      <c r="D11" s="28"/>
      <c r="E11" s="30"/>
      <c r="F11" s="31"/>
      <c r="G11" s="32"/>
      <c r="H11" s="31"/>
      <c r="I11" s="31"/>
      <c r="J11" s="54"/>
      <c r="K11" s="33"/>
      <c r="L11" s="28"/>
      <c r="M11" s="28"/>
      <c r="N11" s="28"/>
      <c r="O11" s="28"/>
      <c r="P11" s="28"/>
      <c r="Q11" s="28"/>
      <c r="R11" s="28"/>
      <c r="S11" s="28"/>
      <c r="T11" s="28"/>
      <c r="U11" s="28"/>
      <c r="V11" s="28"/>
      <c r="W11" s="28"/>
      <c r="X11" s="28"/>
      <c r="Y11" s="28"/>
      <c r="Z11" s="28"/>
      <c r="AA11" s="28"/>
      <c r="AB11" s="28"/>
      <c r="AC11" s="28"/>
      <c r="AD11" s="28"/>
      <c r="AE11" s="28"/>
      <c r="AF11" s="28"/>
    </row>
    <row r="12" spans="2:32" ht="15.75" customHeight="1" x14ac:dyDescent="0.3">
      <c r="B12" s="28"/>
      <c r="C12" s="28"/>
      <c r="D12" s="431" t="s">
        <v>185</v>
      </c>
      <c r="E12" s="424">
        <v>4</v>
      </c>
      <c r="F12" s="440" t="s">
        <v>186</v>
      </c>
      <c r="G12" s="34" t="str">
        <f>IF(J12="Muito Fraca",0,IF(J12="Fraca",1,IF(J12="Moderada",2,IF(J12="Forte",3,IF(J12="Muito Forte",4,"")))))</f>
        <v/>
      </c>
      <c r="H12" s="28" t="s">
        <v>187</v>
      </c>
      <c r="I12" s="28"/>
      <c r="J12" s="35">
        <f>GERAL!V18</f>
        <v>0</v>
      </c>
      <c r="K12" s="36"/>
      <c r="L12" s="28"/>
      <c r="M12" s="28"/>
      <c r="N12" s="28"/>
      <c r="O12" s="28"/>
      <c r="P12" s="28"/>
      <c r="Q12" s="28"/>
      <c r="R12" s="28"/>
      <c r="S12" s="28"/>
      <c r="T12" s="28"/>
      <c r="U12" s="28"/>
      <c r="V12" s="28"/>
      <c r="W12" s="28"/>
      <c r="X12" s="28"/>
      <c r="Y12" s="28"/>
      <c r="Z12" s="28"/>
      <c r="AA12" s="28"/>
      <c r="AB12" s="28"/>
      <c r="AC12" s="28"/>
      <c r="AD12" s="28"/>
      <c r="AE12" s="28"/>
      <c r="AF12" s="28"/>
    </row>
    <row r="13" spans="2:32" ht="15.75" customHeight="1" x14ac:dyDescent="0.3">
      <c r="B13" s="28"/>
      <c r="C13" s="28"/>
      <c r="D13" s="433"/>
      <c r="E13" s="424"/>
      <c r="F13" s="440"/>
      <c r="G13" s="34" t="str">
        <f>IF(J13="Muito Fraca",0,IF(J13="Fraca",1,IF(J13="Moderada",2,IF(J13="Forte",3,IF(J13="Muito Forte",4,"")))))</f>
        <v/>
      </c>
      <c r="H13" s="28" t="s">
        <v>188</v>
      </c>
      <c r="I13" s="28"/>
      <c r="J13" s="35">
        <f>GERAL!V19</f>
        <v>0</v>
      </c>
      <c r="K13" s="36"/>
      <c r="L13" s="28"/>
      <c r="M13" s="28"/>
      <c r="N13" s="28"/>
      <c r="O13" s="28"/>
      <c r="P13" s="28"/>
      <c r="Q13" s="28"/>
      <c r="R13" s="28"/>
      <c r="S13" s="28"/>
      <c r="T13" s="28"/>
      <c r="U13" s="28"/>
      <c r="V13" s="28"/>
      <c r="W13" s="28"/>
      <c r="X13" s="28"/>
      <c r="Y13" s="28"/>
      <c r="Z13" s="28"/>
      <c r="AA13" s="28"/>
      <c r="AB13" s="28"/>
      <c r="AC13" s="28"/>
      <c r="AD13" s="28"/>
      <c r="AE13" s="28"/>
      <c r="AF13" s="28"/>
    </row>
    <row r="14" spans="2:32" ht="15.75" customHeight="1" x14ac:dyDescent="0.3">
      <c r="B14" s="28"/>
      <c r="C14" s="28"/>
      <c r="D14" s="433"/>
      <c r="E14" s="61"/>
      <c r="F14" s="28"/>
      <c r="G14" s="64"/>
      <c r="H14" s="28"/>
      <c r="I14" s="28"/>
      <c r="J14" s="37"/>
      <c r="K14" s="36"/>
      <c r="L14" s="28"/>
      <c r="M14" s="28"/>
      <c r="N14" s="28"/>
      <c r="O14" s="28"/>
      <c r="P14" s="28"/>
      <c r="Q14" s="28"/>
      <c r="R14" s="28"/>
      <c r="S14" s="28"/>
      <c r="T14" s="28"/>
      <c r="U14" s="28"/>
      <c r="V14" s="28"/>
      <c r="W14" s="28"/>
      <c r="X14" s="28"/>
      <c r="Y14" s="28"/>
      <c r="Z14" s="28"/>
      <c r="AA14" s="28"/>
      <c r="AB14" s="28"/>
      <c r="AC14" s="28"/>
      <c r="AD14" s="28"/>
      <c r="AE14" s="28"/>
      <c r="AF14" s="28"/>
    </row>
    <row r="15" spans="2:32" ht="16.2" x14ac:dyDescent="0.3">
      <c r="B15" s="28"/>
      <c r="C15" s="28"/>
      <c r="D15" s="433"/>
      <c r="E15" s="435">
        <v>4</v>
      </c>
      <c r="F15" s="441" t="s">
        <v>210</v>
      </c>
      <c r="G15" s="34" t="str">
        <f>IF(J15="Muito Fraca",0,IF(J15="Fraca",1,IF(J15="Moderada",2,IF(J15="Forte",3,IF(J15="Muito Forte",4,"")))))</f>
        <v/>
      </c>
      <c r="H15" s="28" t="s">
        <v>405</v>
      </c>
      <c r="I15" s="28"/>
      <c r="J15" s="35">
        <f>GERAL!V57</f>
        <v>0</v>
      </c>
      <c r="K15" s="36"/>
      <c r="L15" s="28"/>
      <c r="M15" s="28"/>
      <c r="N15" s="28"/>
      <c r="O15" s="28"/>
      <c r="P15" s="28"/>
      <c r="Q15" s="28"/>
      <c r="R15" s="28"/>
      <c r="S15" s="28"/>
      <c r="T15" s="28"/>
      <c r="U15" s="28"/>
      <c r="V15" s="28"/>
      <c r="W15" s="28"/>
      <c r="X15" s="28"/>
      <c r="Y15" s="28"/>
      <c r="Z15" s="28"/>
      <c r="AA15" s="28"/>
      <c r="AB15" s="28"/>
      <c r="AC15" s="28"/>
      <c r="AD15" s="28"/>
      <c r="AE15" s="28"/>
      <c r="AF15" s="28"/>
    </row>
    <row r="16" spans="2:32" ht="16.2" x14ac:dyDescent="0.3">
      <c r="B16" s="28"/>
      <c r="C16" s="28"/>
      <c r="D16" s="433"/>
      <c r="E16" s="435"/>
      <c r="F16" s="441"/>
      <c r="G16" s="34" t="str">
        <f>IF(J16="Muito Fraca",0,IF(J16="Fraca",1,IF(J16="Moderada",2,IF(J16="Forte",3,IF(J16="Muito Forte",4,"")))))</f>
        <v/>
      </c>
      <c r="H16" s="28" t="s">
        <v>406</v>
      </c>
      <c r="I16" s="28"/>
      <c r="J16" s="35">
        <f>GERAL!V58</f>
        <v>0</v>
      </c>
      <c r="K16" s="36"/>
      <c r="L16" s="28"/>
      <c r="M16" s="28"/>
      <c r="N16" s="28"/>
      <c r="O16" s="28"/>
      <c r="P16" s="28"/>
      <c r="Q16" s="28"/>
      <c r="R16" s="28"/>
      <c r="S16" s="28"/>
      <c r="T16" s="28"/>
      <c r="U16" s="28"/>
      <c r="V16" s="28"/>
      <c r="W16" s="28"/>
      <c r="X16" s="28"/>
      <c r="Y16" s="28"/>
      <c r="Z16" s="28"/>
      <c r="AA16" s="28"/>
      <c r="AB16" s="28"/>
      <c r="AC16" s="28"/>
      <c r="AD16" s="28"/>
      <c r="AE16" s="28"/>
      <c r="AF16" s="28"/>
    </row>
    <row r="17" spans="2:32" ht="16.2" x14ac:dyDescent="0.3">
      <c r="B17" s="28"/>
      <c r="C17" s="28"/>
      <c r="D17" s="433"/>
      <c r="E17" s="435"/>
      <c r="F17" s="441"/>
      <c r="G17" s="34" t="str">
        <f>IF(J17="Muito Fraca",0,IF(J17="Fraca",1,IF(J17="Moderada",2,IF(J17="Forte",3,IF(J17="Muito Forte",4,"")))))</f>
        <v/>
      </c>
      <c r="H17" s="28" t="s">
        <v>407</v>
      </c>
      <c r="I17" s="28"/>
      <c r="J17" s="35">
        <f>GERAL!V59</f>
        <v>0</v>
      </c>
      <c r="K17" s="36"/>
      <c r="L17" s="28"/>
      <c r="M17" s="28"/>
      <c r="N17" s="28"/>
      <c r="O17" s="28"/>
      <c r="P17" s="28"/>
      <c r="Q17" s="28"/>
      <c r="R17" s="28"/>
      <c r="S17" s="28"/>
      <c r="T17" s="39"/>
      <c r="U17" s="31"/>
      <c r="V17" s="31"/>
      <c r="W17" s="32"/>
      <c r="X17" s="31"/>
      <c r="Y17" s="31"/>
      <c r="Z17" s="31"/>
      <c r="AA17" s="31"/>
      <c r="AB17" s="31"/>
      <c r="AC17" s="33"/>
      <c r="AD17" s="28"/>
      <c r="AE17" s="28"/>
      <c r="AF17" s="28"/>
    </row>
    <row r="18" spans="2:32" ht="16.2" x14ac:dyDescent="0.3">
      <c r="B18" s="28"/>
      <c r="C18" s="28"/>
      <c r="D18" s="433"/>
      <c r="E18" s="435"/>
      <c r="F18" s="441"/>
      <c r="G18" s="34" t="str">
        <f>IF(J18="Muito Fraca",0,IF(J18="Fraca",1,IF(J18="Moderada",2,IF(J18="Forte",3,IF(J18="Muito Forte",4,"")))))</f>
        <v/>
      </c>
      <c r="H18" s="28" t="s">
        <v>408</v>
      </c>
      <c r="I18" s="28"/>
      <c r="J18" s="35">
        <f>GERAL!V60</f>
        <v>0</v>
      </c>
      <c r="K18" s="36"/>
      <c r="L18" s="28"/>
      <c r="M18" s="28"/>
      <c r="N18" s="28"/>
      <c r="O18" s="28"/>
      <c r="P18" s="28"/>
      <c r="Q18" s="28"/>
      <c r="R18" s="28"/>
      <c r="S18" s="28"/>
      <c r="T18" s="40"/>
      <c r="U18" s="41">
        <f>GERAL!V83</f>
        <v>0</v>
      </c>
      <c r="V18" s="28"/>
      <c r="W18" s="42" t="str">
        <f>IF(U18="Muito Fraca",0,IF(U18="Fraca",1,IF(U18="Moderada",2,IF(U18="Forte",3,IF(U18="Muito Forte",4,"")))))</f>
        <v/>
      </c>
      <c r="X18" s="438" t="s">
        <v>348</v>
      </c>
      <c r="Y18" s="438"/>
      <c r="Z18" s="438"/>
      <c r="AA18" s="438"/>
      <c r="AB18" s="438"/>
      <c r="AC18" s="439"/>
      <c r="AD18" s="431" t="s">
        <v>185</v>
      </c>
      <c r="AE18" s="28"/>
      <c r="AF18" s="28"/>
    </row>
    <row r="19" spans="2:32" x14ac:dyDescent="0.3">
      <c r="B19" s="28"/>
      <c r="C19" s="28"/>
      <c r="D19" s="55"/>
      <c r="E19" s="61"/>
      <c r="F19" s="28"/>
      <c r="G19" s="64"/>
      <c r="H19" s="28"/>
      <c r="I19" s="28"/>
      <c r="J19" s="37"/>
      <c r="K19" s="36"/>
      <c r="L19" s="28"/>
      <c r="M19" s="28"/>
      <c r="N19" s="28"/>
      <c r="O19" s="28"/>
      <c r="P19" s="28"/>
      <c r="Q19" s="28"/>
      <c r="R19" s="28"/>
      <c r="S19" s="28"/>
      <c r="T19" s="40"/>
      <c r="U19" s="41">
        <f>GERAL!V84</f>
        <v>0</v>
      </c>
      <c r="V19" s="28"/>
      <c r="W19" s="42" t="str">
        <f>IF(U19="Muito Fraca",0,IF(U19="Fraca",1,IF(U19="Moderada",2,IF(U19="Forte",3,IF(U19="Muito Forte",4,"")))))</f>
        <v/>
      </c>
      <c r="X19" s="438" t="s">
        <v>349</v>
      </c>
      <c r="Y19" s="438"/>
      <c r="Z19" s="438"/>
      <c r="AA19" s="438"/>
      <c r="AB19" s="438"/>
      <c r="AC19" s="439"/>
      <c r="AD19" s="433"/>
      <c r="AE19" s="28"/>
      <c r="AF19" s="28"/>
    </row>
    <row r="20" spans="2:32" ht="15.75" customHeight="1" x14ac:dyDescent="0.3">
      <c r="B20" s="28"/>
      <c r="C20" s="28"/>
      <c r="D20" s="28"/>
      <c r="E20" s="30"/>
      <c r="F20" s="31"/>
      <c r="G20" s="32"/>
      <c r="H20" s="31"/>
      <c r="I20" s="31"/>
      <c r="J20" s="48"/>
      <c r="K20" s="33"/>
      <c r="L20" s="28"/>
      <c r="M20" s="28"/>
      <c r="N20" s="28"/>
      <c r="O20" s="28"/>
      <c r="P20" s="28"/>
      <c r="Q20" s="28"/>
      <c r="R20" s="28"/>
      <c r="S20" s="28"/>
      <c r="T20" s="40"/>
      <c r="U20" s="41">
        <f>GERAL!V85</f>
        <v>0</v>
      </c>
      <c r="V20" s="28"/>
      <c r="W20" s="42" t="str">
        <f>IF(U20="Muito Fraca",0,IF(U20="Fraca",1,IF(U20="Moderada",2,IF(U20="Forte",3,IF(U20="Muito Forte",4,"")))))</f>
        <v/>
      </c>
      <c r="X20" s="438" t="s">
        <v>350</v>
      </c>
      <c r="Y20" s="438"/>
      <c r="Z20" s="438"/>
      <c r="AA20" s="438"/>
      <c r="AB20" s="438"/>
      <c r="AC20" s="439"/>
      <c r="AD20" s="433"/>
      <c r="AE20" s="28"/>
      <c r="AF20" s="28"/>
    </row>
    <row r="21" spans="2:32" ht="15.75" customHeight="1" x14ac:dyDescent="0.3">
      <c r="B21" s="28"/>
      <c r="C21" s="28"/>
      <c r="D21" s="431" t="s">
        <v>194</v>
      </c>
      <c r="E21" s="424">
        <v>4</v>
      </c>
      <c r="F21" s="427" t="s">
        <v>195</v>
      </c>
      <c r="G21" s="133" t="str">
        <f>IF(J21="Muito Fraca",0,IF(J21="Fraca",1,IF(J21="Moderada",2,IF(J21="Forte",3,IF(J21="Muito Forte",4,"")))))</f>
        <v/>
      </c>
      <c r="H21" s="28" t="s">
        <v>339</v>
      </c>
      <c r="I21" s="28"/>
      <c r="J21" s="35">
        <f>GERAL!V61</f>
        <v>0</v>
      </c>
      <c r="K21" s="36"/>
      <c r="L21" s="28"/>
      <c r="M21" s="28"/>
      <c r="N21" s="28"/>
      <c r="O21" s="28"/>
      <c r="P21" s="28"/>
      <c r="Q21" s="28"/>
      <c r="R21" s="28"/>
      <c r="S21" s="28"/>
      <c r="T21" s="40"/>
      <c r="U21" s="41">
        <f>GERAL!V86</f>
        <v>0</v>
      </c>
      <c r="V21" s="28"/>
      <c r="W21" s="42" t="str">
        <f>IF(U21="Muito Fraca",0,IF(U21="Fraca",1,IF(U21="Moderada",2,IF(U21="Forte",3,IF(U21="Muito Forte",4,"")))))</f>
        <v/>
      </c>
      <c r="X21" s="438" t="s">
        <v>351</v>
      </c>
      <c r="Y21" s="438"/>
      <c r="Z21" s="438"/>
      <c r="AA21" s="438"/>
      <c r="AB21" s="438"/>
      <c r="AC21" s="439"/>
      <c r="AD21" s="432"/>
      <c r="AE21" s="28"/>
      <c r="AF21" s="28"/>
    </row>
    <row r="22" spans="2:32" ht="16.2" x14ac:dyDescent="0.3">
      <c r="B22" s="28"/>
      <c r="C22" s="28"/>
      <c r="D22" s="433"/>
      <c r="E22" s="424"/>
      <c r="F22" s="427"/>
      <c r="G22" s="133" t="str">
        <f>IF(J22="Muito Fraca",0,IF(J22="Fraca",1,IF(J22="Moderada",2,IF(J22="Forte",3,IF(J22="Muito Forte",4,"")))))</f>
        <v/>
      </c>
      <c r="H22" s="28" t="s">
        <v>340</v>
      </c>
      <c r="I22" s="28"/>
      <c r="J22" s="35">
        <f>GERAL!V62</f>
        <v>0</v>
      </c>
      <c r="K22" s="36"/>
      <c r="L22" s="28"/>
      <c r="M22" s="28"/>
      <c r="N22" s="28"/>
      <c r="O22" s="28"/>
      <c r="P22" s="28"/>
      <c r="Q22" s="28"/>
      <c r="R22" s="28"/>
      <c r="S22" s="28"/>
      <c r="T22" s="49"/>
      <c r="U22" s="41"/>
      <c r="V22" s="45"/>
      <c r="W22" s="46"/>
      <c r="X22" s="45"/>
      <c r="Y22" s="45"/>
      <c r="Z22" s="45"/>
      <c r="AA22" s="45"/>
      <c r="AB22" s="45"/>
      <c r="AC22" s="47"/>
      <c r="AD22" s="28"/>
      <c r="AE22" s="28"/>
      <c r="AF22" s="28"/>
    </row>
    <row r="23" spans="2:32" ht="16.2" x14ac:dyDescent="0.3">
      <c r="B23" s="28"/>
      <c r="C23" s="28"/>
      <c r="D23" s="433"/>
      <c r="E23" s="424"/>
      <c r="F23" s="427"/>
      <c r="G23" s="133" t="str">
        <f>IF(J23="Muito Fraca",0,IF(J23="Fraca",1,IF(J23="Moderada",2,IF(J23="Forte",3,IF(J23="Muito Forte",4,"")))))</f>
        <v/>
      </c>
      <c r="H23" s="28" t="s">
        <v>341</v>
      </c>
      <c r="I23" s="28"/>
      <c r="J23" s="35">
        <f>GERAL!V63</f>
        <v>0</v>
      </c>
      <c r="K23" s="36"/>
      <c r="L23" s="28"/>
      <c r="M23" s="28"/>
      <c r="N23" s="28"/>
      <c r="O23" s="28"/>
      <c r="P23" s="28"/>
      <c r="Q23" s="28"/>
      <c r="R23" s="28"/>
      <c r="S23" s="28"/>
      <c r="T23" s="39"/>
      <c r="U23" s="50"/>
      <c r="V23" s="31"/>
      <c r="W23" s="32"/>
      <c r="X23" s="31"/>
      <c r="Y23" s="31"/>
      <c r="Z23" s="31"/>
      <c r="AA23" s="31"/>
      <c r="AB23" s="31"/>
      <c r="AC23" s="33"/>
      <c r="AD23" s="28"/>
      <c r="AE23" s="28"/>
      <c r="AF23" s="28"/>
    </row>
    <row r="24" spans="2:32" ht="15.75" customHeight="1" x14ac:dyDescent="0.3">
      <c r="B24" s="28"/>
      <c r="C24" s="28"/>
      <c r="D24" s="433"/>
      <c r="E24" s="424"/>
      <c r="F24" s="427"/>
      <c r="G24" s="133" t="str">
        <f t="shared" ref="G24:G26" si="0">IF(J24="Muito Fraca",0,IF(J24="Fraca",1,IF(J24="Moderada",2,IF(J24="Forte",3,IF(J24="Muito Forte",4,"")))))</f>
        <v/>
      </c>
      <c r="H24" s="28" t="s">
        <v>386</v>
      </c>
      <c r="I24" s="28"/>
      <c r="J24" s="35">
        <f>GERAL!V78</f>
        <v>0</v>
      </c>
      <c r="K24" s="36"/>
      <c r="L24" s="28"/>
      <c r="M24" s="28"/>
      <c r="N24" s="28"/>
      <c r="O24" s="28"/>
      <c r="P24" s="28"/>
      <c r="Q24" s="28"/>
      <c r="R24" s="28"/>
      <c r="S24" s="28"/>
      <c r="T24" s="40"/>
      <c r="U24" s="41">
        <f>GERAL!V88</f>
        <v>0</v>
      </c>
      <c r="V24" s="28"/>
      <c r="W24" s="42" t="str">
        <f t="shared" ref="W24:W25" si="1">IF(U24="Muito Fraca",0,IF(U24="Fraca",1,IF(U24="Moderada",2,IF(U24="Forte",3,IF(U24="Muito Forte",4,"")))))</f>
        <v/>
      </c>
      <c r="X24" s="438" t="s">
        <v>353</v>
      </c>
      <c r="Y24" s="438"/>
      <c r="Z24" s="438"/>
      <c r="AA24" s="438"/>
      <c r="AB24" s="438"/>
      <c r="AC24" s="439"/>
      <c r="AD24" s="431" t="s">
        <v>194</v>
      </c>
      <c r="AE24" s="28"/>
      <c r="AF24" s="28"/>
    </row>
    <row r="25" spans="2:32" ht="15.75" customHeight="1" x14ac:dyDescent="0.3">
      <c r="B25" s="28"/>
      <c r="C25" s="28"/>
      <c r="D25" s="433"/>
      <c r="E25" s="424"/>
      <c r="F25" s="427"/>
      <c r="G25" s="133" t="str">
        <f t="shared" si="0"/>
        <v/>
      </c>
      <c r="H25" s="168" t="s">
        <v>383</v>
      </c>
      <c r="I25" s="28"/>
      <c r="J25" s="35">
        <f>GERAL!V68</f>
        <v>0</v>
      </c>
      <c r="K25" s="36"/>
      <c r="L25" s="28"/>
      <c r="M25" s="28"/>
      <c r="N25" s="28"/>
      <c r="O25" s="28"/>
      <c r="P25" s="28"/>
      <c r="Q25" s="28"/>
      <c r="R25" s="28"/>
      <c r="S25" s="28"/>
      <c r="T25" s="40"/>
      <c r="U25" s="41">
        <f>GERAL!V87</f>
        <v>0</v>
      </c>
      <c r="V25" s="28"/>
      <c r="W25" s="42" t="str">
        <f t="shared" si="1"/>
        <v/>
      </c>
      <c r="X25" s="28" t="s">
        <v>352</v>
      </c>
      <c r="Y25" s="28"/>
      <c r="Z25" s="28"/>
      <c r="AA25" s="28"/>
      <c r="AB25" s="28"/>
      <c r="AC25" s="36"/>
      <c r="AD25" s="419"/>
      <c r="AE25" s="28"/>
      <c r="AF25" s="28"/>
    </row>
    <row r="26" spans="2:32" ht="16.2" x14ac:dyDescent="0.3">
      <c r="B26" s="28"/>
      <c r="C26" s="28"/>
      <c r="D26" s="433"/>
      <c r="E26" s="424"/>
      <c r="F26" s="427"/>
      <c r="G26" s="133" t="str">
        <f t="shared" si="0"/>
        <v/>
      </c>
      <c r="H26" s="168" t="s">
        <v>343</v>
      </c>
      <c r="I26" s="28"/>
      <c r="J26" s="35">
        <f>GERAL!V70</f>
        <v>0</v>
      </c>
      <c r="K26" s="36"/>
      <c r="L26" s="28"/>
      <c r="M26" s="28"/>
      <c r="N26" s="28"/>
      <c r="O26" s="28"/>
      <c r="P26" s="28"/>
      <c r="Q26" s="28"/>
      <c r="R26" s="28"/>
      <c r="S26" s="28"/>
      <c r="T26" s="49"/>
      <c r="U26" s="56"/>
      <c r="V26" s="45"/>
      <c r="W26" s="46"/>
      <c r="X26" s="45"/>
      <c r="Y26" s="45"/>
      <c r="Z26" s="45"/>
      <c r="AA26" s="45"/>
      <c r="AB26" s="45"/>
      <c r="AC26" s="47"/>
      <c r="AD26" s="28"/>
      <c r="AE26" s="28"/>
      <c r="AF26" s="28"/>
    </row>
    <row r="27" spans="2:32" x14ac:dyDescent="0.3">
      <c r="B27" s="28"/>
      <c r="C27" s="28"/>
      <c r="D27" s="433"/>
      <c r="E27" s="34"/>
      <c r="F27" s="210"/>
      <c r="G27" s="170"/>
      <c r="H27" s="28"/>
      <c r="I27" s="28"/>
      <c r="J27" s="28"/>
      <c r="K27" s="36"/>
      <c r="L27" s="28"/>
      <c r="M27" s="28"/>
      <c r="N27" s="28"/>
      <c r="O27" s="28"/>
      <c r="P27" s="28"/>
      <c r="Q27" s="28"/>
      <c r="R27" s="28"/>
      <c r="S27" s="28"/>
      <c r="T27" s="28"/>
      <c r="U27" s="28"/>
      <c r="V27" s="28"/>
      <c r="W27" s="64"/>
      <c r="X27" s="28"/>
      <c r="Y27" s="28"/>
      <c r="Z27" s="28"/>
      <c r="AA27" s="28"/>
      <c r="AB27" s="28"/>
      <c r="AC27" s="28"/>
      <c r="AD27" s="28"/>
      <c r="AE27" s="28"/>
      <c r="AF27" s="28"/>
    </row>
    <row r="28" spans="2:32" ht="16.2" x14ac:dyDescent="0.3">
      <c r="B28" s="28"/>
      <c r="C28" s="28"/>
      <c r="D28" s="433"/>
      <c r="E28" s="34" t="str">
        <f>IF(J28="Muito Fraca",0,IF(J28="Fraca",1,IF(J28="Moderada",2,IF(J28="Forte",3,IF(J28="Muito Forte",4,"")))))</f>
        <v/>
      </c>
      <c r="F28" s="206" t="s">
        <v>367</v>
      </c>
      <c r="G28" s="208"/>
      <c r="H28" s="206"/>
      <c r="I28" s="206"/>
      <c r="J28" s="35">
        <f>GERAL!V75</f>
        <v>0</v>
      </c>
      <c r="K28" s="36"/>
      <c r="L28" s="28"/>
      <c r="M28" s="28"/>
      <c r="N28" s="28"/>
      <c r="O28" s="28"/>
      <c r="P28" s="28"/>
      <c r="Q28" s="28"/>
      <c r="R28" s="28"/>
      <c r="S28" s="28"/>
      <c r="T28" s="28"/>
      <c r="U28" s="28"/>
      <c r="V28" s="28"/>
      <c r="W28" s="131"/>
      <c r="X28" s="28"/>
      <c r="Y28" s="28"/>
      <c r="Z28" s="28"/>
      <c r="AA28" s="28"/>
      <c r="AB28" s="28"/>
      <c r="AC28" s="28"/>
      <c r="AD28" s="28"/>
      <c r="AE28" s="28"/>
      <c r="AF28" s="28"/>
    </row>
    <row r="29" spans="2:32" ht="16.2" x14ac:dyDescent="0.3">
      <c r="B29" s="28"/>
      <c r="C29" s="28"/>
      <c r="D29" s="433"/>
      <c r="E29" s="34" t="str">
        <f>IF(J29="Muito Fraca",0,IF(J29="Fraca",1,IF(J29="Moderada",2,IF(J29="Forte",3,IF(J29="Muito Forte",4,"")))))</f>
        <v/>
      </c>
      <c r="F29" s="28" t="s">
        <v>409</v>
      </c>
      <c r="G29" s="28"/>
      <c r="H29" s="28"/>
      <c r="I29" s="28"/>
      <c r="J29" s="35">
        <f>GERAL!V76</f>
        <v>0</v>
      </c>
      <c r="K29" s="36"/>
      <c r="L29" s="28"/>
      <c r="M29" s="28"/>
      <c r="N29" s="28"/>
      <c r="O29" s="28"/>
      <c r="P29" s="28"/>
      <c r="Q29" s="28"/>
      <c r="R29" s="28"/>
      <c r="S29" s="28"/>
      <c r="T29" s="28"/>
      <c r="U29" s="28"/>
      <c r="V29" s="28"/>
      <c r="W29" s="28"/>
      <c r="X29" s="28"/>
      <c r="Y29" s="28"/>
      <c r="Z29" s="28"/>
      <c r="AA29" s="28"/>
      <c r="AB29" s="28"/>
      <c r="AC29" s="28"/>
      <c r="AD29" s="28"/>
      <c r="AE29" s="28"/>
      <c r="AF29" s="28"/>
    </row>
    <row r="30" spans="2:32" ht="16.2" x14ac:dyDescent="0.3">
      <c r="B30" s="28"/>
      <c r="C30" s="28"/>
      <c r="D30" s="432"/>
      <c r="E30" s="34" t="str">
        <f>IF(J30="Muito Fraca",0,IF(J30="Fraca",1,IF(J30="Moderada",2,IF(J30="Forte",3,IF(J30="Muito Forte",4,"")))))</f>
        <v/>
      </c>
      <c r="F30" s="28" t="s">
        <v>410</v>
      </c>
      <c r="G30" s="28"/>
      <c r="H30" s="28"/>
      <c r="I30" s="28"/>
      <c r="J30" s="205">
        <f>GERAL!V77</f>
        <v>0</v>
      </c>
      <c r="K30" s="36"/>
      <c r="L30" s="28"/>
      <c r="M30" s="28"/>
      <c r="N30" s="28"/>
      <c r="O30" s="28"/>
      <c r="P30" s="28"/>
      <c r="Q30" s="28"/>
      <c r="R30" s="28"/>
      <c r="S30" s="28"/>
      <c r="T30" s="28"/>
      <c r="U30" s="28"/>
      <c r="V30" s="28"/>
      <c r="W30" s="28"/>
      <c r="X30" s="28"/>
      <c r="Y30" s="28"/>
      <c r="Z30" s="28"/>
      <c r="AA30" s="28"/>
      <c r="AB30" s="28"/>
      <c r="AC30" s="28"/>
      <c r="AD30" s="28"/>
      <c r="AE30" s="28"/>
      <c r="AF30" s="28"/>
    </row>
    <row r="31" spans="2:32" x14ac:dyDescent="0.3">
      <c r="B31" s="28"/>
      <c r="C31" s="28"/>
      <c r="D31" s="28"/>
      <c r="E31" s="34"/>
      <c r="F31" s="45"/>
      <c r="G31" s="46"/>
      <c r="H31" s="45"/>
      <c r="I31" s="45"/>
      <c r="J31" s="35"/>
      <c r="K31" s="47"/>
      <c r="L31" s="28"/>
      <c r="M31" s="28"/>
      <c r="N31" s="28"/>
      <c r="O31" s="28"/>
      <c r="P31" s="28"/>
      <c r="Q31" s="28"/>
      <c r="R31" s="28"/>
      <c r="S31" s="28"/>
      <c r="T31" s="28"/>
      <c r="U31" s="28"/>
      <c r="V31" s="28"/>
      <c r="W31" s="28"/>
      <c r="X31" s="28"/>
      <c r="Y31" s="28"/>
      <c r="Z31" s="28"/>
      <c r="AA31" s="28"/>
      <c r="AB31" s="28"/>
      <c r="AC31" s="28"/>
      <c r="AD31" s="28"/>
      <c r="AE31" s="28"/>
      <c r="AF31" s="28"/>
    </row>
    <row r="32" spans="2:32" x14ac:dyDescent="0.3">
      <c r="B32" s="28"/>
      <c r="C32" s="28"/>
      <c r="D32" s="28"/>
      <c r="E32" s="30"/>
      <c r="F32" s="31"/>
      <c r="G32" s="32"/>
      <c r="H32" s="31"/>
      <c r="I32" s="31"/>
      <c r="J32" s="48"/>
      <c r="K32" s="33"/>
      <c r="L32" s="28"/>
      <c r="M32" s="28"/>
      <c r="N32" s="28"/>
      <c r="O32" s="28"/>
      <c r="P32" s="28"/>
      <c r="Q32" s="28"/>
      <c r="R32" s="28"/>
      <c r="S32" s="28"/>
      <c r="T32" s="28"/>
      <c r="U32" s="28"/>
      <c r="V32" s="28"/>
      <c r="W32" s="28"/>
      <c r="X32" s="28"/>
      <c r="Y32" s="28"/>
      <c r="Z32" s="28"/>
      <c r="AA32" s="28"/>
      <c r="AB32" s="28"/>
      <c r="AC32" s="28"/>
      <c r="AD32" s="28"/>
      <c r="AE32" s="28"/>
      <c r="AF32" s="28"/>
    </row>
    <row r="33" spans="2:32" ht="16.2" x14ac:dyDescent="0.3">
      <c r="B33" s="28"/>
      <c r="C33" s="28"/>
      <c r="D33" s="431" t="s">
        <v>196</v>
      </c>
      <c r="E33" s="34" t="str">
        <f>IF(J33="Muito Fraca",0,IF(J33="Fraca",1,IF(J33="Moderada",2,IF(J33="Forte",3,IF(J33="Muito Forte",4,"")))))</f>
        <v/>
      </c>
      <c r="F33" s="209" t="s">
        <v>346</v>
      </c>
      <c r="G33" s="208"/>
      <c r="H33" s="206"/>
      <c r="I33" s="206"/>
      <c r="J33" s="35">
        <f>GERAL!V80</f>
        <v>0</v>
      </c>
      <c r="K33" s="36"/>
      <c r="L33" s="28"/>
      <c r="M33" s="28"/>
      <c r="N33" s="28"/>
      <c r="O33" s="28"/>
      <c r="P33" s="28"/>
      <c r="Q33" s="28"/>
      <c r="R33" s="28"/>
      <c r="S33" s="28"/>
      <c r="T33" s="28"/>
      <c r="U33" s="28"/>
      <c r="V33" s="28"/>
      <c r="W33" s="28"/>
      <c r="X33" s="28"/>
      <c r="Y33" s="28"/>
      <c r="Z33" s="28"/>
      <c r="AA33" s="28"/>
      <c r="AB33" s="28"/>
      <c r="AC33" s="28"/>
      <c r="AD33" s="28"/>
      <c r="AE33" s="28"/>
      <c r="AF33" s="28"/>
    </row>
    <row r="34" spans="2:32" ht="16.2" x14ac:dyDescent="0.3">
      <c r="B34" s="28"/>
      <c r="C34" s="28"/>
      <c r="D34" s="433"/>
      <c r="E34" s="34" t="str">
        <f>IF(J34="Muito Fraca",0,IF(J34="Fraca",1,IF(J34="Moderada",2,IF(J34="Forte",3,IF(J34="Muito Forte",4,"")))))</f>
        <v/>
      </c>
      <c r="F34" s="28" t="s">
        <v>387</v>
      </c>
      <c r="G34" s="28"/>
      <c r="H34" s="28"/>
      <c r="I34" s="28"/>
      <c r="J34" s="35">
        <f>GERAL!V81</f>
        <v>0</v>
      </c>
      <c r="K34" s="36"/>
      <c r="L34" s="28"/>
      <c r="M34" s="28"/>
      <c r="N34" s="28"/>
      <c r="O34" s="28"/>
      <c r="P34" s="28"/>
      <c r="Q34" s="28"/>
      <c r="R34" s="28"/>
      <c r="S34" s="28"/>
      <c r="T34" s="28"/>
      <c r="U34" s="28"/>
      <c r="V34" s="28"/>
      <c r="W34" s="64"/>
      <c r="X34" s="28"/>
      <c r="Y34" s="28"/>
      <c r="Z34" s="28"/>
      <c r="AA34" s="28"/>
      <c r="AB34" s="28"/>
      <c r="AC34" s="28"/>
      <c r="AD34" s="28"/>
      <c r="AE34" s="28"/>
      <c r="AF34" s="28"/>
    </row>
    <row r="35" spans="2:32" ht="16.2" x14ac:dyDescent="0.3">
      <c r="B35" s="28"/>
      <c r="C35" s="28"/>
      <c r="D35" s="432"/>
      <c r="E35" s="34" t="str">
        <f>IF(J35="Muito Fraca",0,IF(J35="Fraca",1,IF(J35="Moderada",2,IF(J35="Forte",3,IF(J35="Muito Forte",4,"")))))</f>
        <v/>
      </c>
      <c r="F35" s="28" t="s">
        <v>397</v>
      </c>
      <c r="G35" s="28"/>
      <c r="H35" s="28"/>
      <c r="I35" s="28"/>
      <c r="J35" s="35">
        <f>GERAL!V82</f>
        <v>0</v>
      </c>
      <c r="K35" s="36"/>
      <c r="L35" s="28"/>
      <c r="M35" s="28"/>
      <c r="N35" s="28"/>
      <c r="O35" s="28"/>
      <c r="P35" s="28"/>
      <c r="Q35" s="28"/>
      <c r="R35" s="28"/>
      <c r="S35" s="28"/>
      <c r="T35" s="28"/>
      <c r="U35" s="28"/>
      <c r="V35" s="28"/>
      <c r="W35" s="64"/>
      <c r="X35" s="28"/>
      <c r="Y35" s="28"/>
      <c r="Z35" s="28"/>
      <c r="AA35" s="28"/>
      <c r="AB35" s="28"/>
      <c r="AC35" s="28"/>
      <c r="AD35" s="28"/>
      <c r="AE35" s="28"/>
      <c r="AF35" s="28"/>
    </row>
    <row r="36" spans="2:32" x14ac:dyDescent="0.3">
      <c r="B36" s="28"/>
      <c r="C36" s="28"/>
      <c r="D36" s="28"/>
      <c r="E36" s="44"/>
      <c r="F36" s="45"/>
      <c r="G36" s="46"/>
      <c r="H36" s="45"/>
      <c r="I36" s="45"/>
      <c r="J36" s="56"/>
      <c r="K36" s="47"/>
      <c r="L36" s="28"/>
      <c r="M36" s="28"/>
      <c r="N36" s="28"/>
      <c r="O36" s="28"/>
      <c r="P36" s="28"/>
      <c r="Q36" s="28"/>
      <c r="R36" s="28"/>
      <c r="S36" s="28"/>
      <c r="T36" s="28"/>
      <c r="U36" s="28"/>
      <c r="V36" s="28"/>
      <c r="W36" s="64"/>
      <c r="X36" s="28"/>
      <c r="Y36" s="28"/>
      <c r="Z36" s="28"/>
      <c r="AA36" s="28"/>
      <c r="AB36" s="28"/>
      <c r="AC36" s="28"/>
      <c r="AD36" s="28"/>
      <c r="AE36" s="28"/>
      <c r="AF36" s="28"/>
    </row>
    <row r="37" spans="2:32" x14ac:dyDescent="0.3">
      <c r="B37" s="28"/>
      <c r="C37" s="28"/>
      <c r="D37" s="28"/>
      <c r="E37" s="64"/>
      <c r="F37" s="28"/>
      <c r="G37" s="64"/>
      <c r="H37" s="28"/>
      <c r="I37" s="28"/>
      <c r="J37" s="28"/>
      <c r="K37" s="28"/>
      <c r="L37" s="28"/>
      <c r="M37" s="28"/>
      <c r="N37" s="28"/>
      <c r="O37" s="28"/>
      <c r="P37" s="28"/>
      <c r="Q37" s="28"/>
      <c r="R37" s="28"/>
      <c r="S37" s="28"/>
      <c r="T37" s="28"/>
      <c r="U37" s="28"/>
      <c r="V37" s="28"/>
      <c r="W37" s="64"/>
      <c r="X37" s="28"/>
      <c r="Y37" s="28"/>
      <c r="Z37" s="28"/>
      <c r="AA37" s="28"/>
      <c r="AB37" s="28"/>
      <c r="AC37" s="28"/>
      <c r="AD37" s="28"/>
      <c r="AE37" s="28"/>
      <c r="AF37" s="28"/>
    </row>
    <row r="38" spans="2:32" x14ac:dyDescent="0.3">
      <c r="B38" s="28"/>
      <c r="C38" s="28"/>
      <c r="D38" s="28"/>
      <c r="E38" s="64"/>
      <c r="F38" s="28"/>
      <c r="G38" s="64"/>
      <c r="H38" s="28"/>
      <c r="I38" s="28"/>
      <c r="J38" s="28"/>
      <c r="K38" s="28"/>
      <c r="L38" s="28"/>
      <c r="M38" s="28"/>
      <c r="N38" s="28"/>
      <c r="O38" s="28"/>
      <c r="P38" s="28"/>
      <c r="Q38" s="28"/>
      <c r="R38" s="28"/>
      <c r="S38" s="28"/>
      <c r="T38" s="28"/>
      <c r="U38" s="28"/>
      <c r="V38" s="28"/>
      <c r="W38" s="64"/>
      <c r="X38" s="28"/>
      <c r="Y38" s="28"/>
      <c r="Z38" s="28"/>
      <c r="AA38" s="28"/>
      <c r="AB38" s="28"/>
      <c r="AC38" s="28"/>
      <c r="AD38" s="28"/>
      <c r="AE38" s="28"/>
      <c r="AF38" s="28"/>
    </row>
    <row r="39" spans="2:32" x14ac:dyDescent="0.3">
      <c r="B39" s="1"/>
      <c r="C39" s="67" t="s">
        <v>197</v>
      </c>
      <c r="D39" s="68" t="s">
        <v>198</v>
      </c>
      <c r="E39" s="5"/>
      <c r="F39" s="1"/>
      <c r="G39" s="5"/>
      <c r="H39" s="1"/>
      <c r="I39" s="1"/>
      <c r="J39" s="1"/>
      <c r="K39" s="1"/>
      <c r="L39" s="1"/>
      <c r="M39" s="1"/>
      <c r="N39" s="1"/>
      <c r="O39" s="1"/>
      <c r="P39" s="1"/>
      <c r="Q39" s="1"/>
      <c r="R39" s="1"/>
      <c r="S39" s="1"/>
      <c r="T39" s="1"/>
      <c r="U39" s="1"/>
      <c r="V39" s="1"/>
      <c r="W39" s="5"/>
      <c r="X39" s="1"/>
      <c r="Y39" s="1"/>
      <c r="Z39" s="1"/>
      <c r="AA39" s="1"/>
      <c r="AB39" s="1"/>
      <c r="AC39" s="1"/>
      <c r="AD39" s="1"/>
      <c r="AE39" s="1"/>
      <c r="AF39" s="1"/>
    </row>
    <row r="40" spans="2:32" x14ac:dyDescent="0.3">
      <c r="B40" s="1"/>
      <c r="C40" s="15"/>
      <c r="D40" s="7"/>
      <c r="E40" s="8"/>
      <c r="F40" s="7"/>
      <c r="G40" s="8"/>
      <c r="H40" s="7"/>
      <c r="I40" s="7"/>
      <c r="J40" s="7"/>
      <c r="K40" s="7"/>
      <c r="L40" s="7"/>
      <c r="M40" s="7"/>
      <c r="N40" s="7"/>
      <c r="O40" s="7"/>
      <c r="P40" s="7"/>
      <c r="Q40" s="7"/>
      <c r="R40" s="7"/>
      <c r="S40" s="7"/>
      <c r="T40" s="7"/>
      <c r="U40" s="7"/>
      <c r="V40" s="7"/>
      <c r="W40" s="8"/>
      <c r="X40" s="7"/>
      <c r="Y40" s="7"/>
      <c r="Z40" s="7"/>
      <c r="AA40" s="7"/>
      <c r="AB40" s="7"/>
      <c r="AC40" s="7"/>
      <c r="AD40" s="7"/>
      <c r="AE40" s="9"/>
      <c r="AF40" s="1"/>
    </row>
    <row r="41" spans="2:32" x14ac:dyDescent="0.3">
      <c r="B41" s="1"/>
      <c r="C41" s="16"/>
      <c r="D41" s="392" t="s">
        <v>119</v>
      </c>
      <c r="E41" s="392"/>
      <c r="F41" s="392"/>
      <c r="G41" s="392"/>
      <c r="H41" s="392" t="s">
        <v>120</v>
      </c>
      <c r="I41" s="392"/>
      <c r="J41" s="392"/>
      <c r="K41" s="392"/>
      <c r="L41" s="392"/>
      <c r="M41" s="392"/>
      <c r="N41" s="392"/>
      <c r="O41" s="392"/>
      <c r="P41" s="392"/>
      <c r="Q41" s="392" t="s">
        <v>121</v>
      </c>
      <c r="R41" s="392"/>
      <c r="S41" s="392"/>
      <c r="T41" s="392"/>
      <c r="U41" s="392"/>
      <c r="V41" s="392"/>
      <c r="W41" s="392"/>
      <c r="X41" s="392" t="s">
        <v>122</v>
      </c>
      <c r="Y41" s="392"/>
      <c r="Z41" s="392"/>
      <c r="AA41" s="392" t="s">
        <v>123</v>
      </c>
      <c r="AB41" s="392"/>
      <c r="AC41" s="392"/>
      <c r="AD41" s="392"/>
      <c r="AE41" s="18"/>
      <c r="AF41" s="1"/>
    </row>
    <row r="42" spans="2:32" x14ac:dyDescent="0.3">
      <c r="B42" s="1"/>
      <c r="C42" s="16"/>
      <c r="D42" s="393" t="str">
        <f>IF(GERAL!E126="","",GERAL!E126)</f>
        <v/>
      </c>
      <c r="E42" s="394"/>
      <c r="F42" s="394"/>
      <c r="G42" s="395"/>
      <c r="H42" s="399" t="str">
        <f>IF(GERAL!H126="","",GERAL!H126)</f>
        <v/>
      </c>
      <c r="I42" s="400"/>
      <c r="J42" s="400"/>
      <c r="K42" s="400"/>
      <c r="L42" s="400"/>
      <c r="M42" s="400"/>
      <c r="N42" s="400"/>
      <c r="O42" s="400"/>
      <c r="P42" s="401"/>
      <c r="Q42" s="405" t="str">
        <f>IF(GERAL!M126="","",GERAL!M126)</f>
        <v/>
      </c>
      <c r="R42" s="406"/>
      <c r="S42" s="406"/>
      <c r="T42" s="406"/>
      <c r="U42" s="406"/>
      <c r="V42" s="406"/>
      <c r="W42" s="407"/>
      <c r="X42" s="411" t="str">
        <f>IF(GERAL!O126="","",GERAL!O126)</f>
        <v/>
      </c>
      <c r="Y42" s="412"/>
      <c r="Z42" s="413"/>
      <c r="AA42" s="405" t="str">
        <f>IF(GERAL!T126="","",GERAL!T126)</f>
        <v/>
      </c>
      <c r="AB42" s="406"/>
      <c r="AC42" s="406"/>
      <c r="AD42" s="407"/>
      <c r="AE42" s="18"/>
      <c r="AF42" s="1"/>
    </row>
    <row r="43" spans="2:32" x14ac:dyDescent="0.3">
      <c r="B43" s="1"/>
      <c r="C43" s="16"/>
      <c r="D43" s="396"/>
      <c r="E43" s="397"/>
      <c r="F43" s="397"/>
      <c r="G43" s="398"/>
      <c r="H43" s="402"/>
      <c r="I43" s="403"/>
      <c r="J43" s="403"/>
      <c r="K43" s="403"/>
      <c r="L43" s="403"/>
      <c r="M43" s="403"/>
      <c r="N43" s="403"/>
      <c r="O43" s="403"/>
      <c r="P43" s="404"/>
      <c r="Q43" s="408"/>
      <c r="R43" s="409"/>
      <c r="S43" s="409"/>
      <c r="T43" s="409"/>
      <c r="U43" s="409"/>
      <c r="V43" s="409"/>
      <c r="W43" s="410"/>
      <c r="X43" s="414"/>
      <c r="Y43" s="415"/>
      <c r="Z43" s="416"/>
      <c r="AA43" s="408"/>
      <c r="AB43" s="409"/>
      <c r="AC43" s="409"/>
      <c r="AD43" s="410"/>
      <c r="AE43" s="18"/>
      <c r="AF43" s="1"/>
    </row>
    <row r="44" spans="2:32" x14ac:dyDescent="0.3">
      <c r="B44" s="1"/>
      <c r="C44" s="16"/>
      <c r="D44" s="393" t="str">
        <f>IF(GERAL!E127="","",GERAL!E127)</f>
        <v/>
      </c>
      <c r="E44" s="394"/>
      <c r="F44" s="394"/>
      <c r="G44" s="395"/>
      <c r="H44" s="399" t="str">
        <f>IF(GERAL!H127="","",GERAL!H127)</f>
        <v/>
      </c>
      <c r="I44" s="400"/>
      <c r="J44" s="400"/>
      <c r="K44" s="400"/>
      <c r="L44" s="400"/>
      <c r="M44" s="400"/>
      <c r="N44" s="400"/>
      <c r="O44" s="400"/>
      <c r="P44" s="401"/>
      <c r="Q44" s="405" t="str">
        <f>IF(GERAL!M127="","",GERAL!M127)</f>
        <v/>
      </c>
      <c r="R44" s="406"/>
      <c r="S44" s="406"/>
      <c r="T44" s="406"/>
      <c r="U44" s="406"/>
      <c r="V44" s="406"/>
      <c r="W44" s="407"/>
      <c r="X44" s="411" t="str">
        <f>IF(GERAL!O127="","",GERAL!O127)</f>
        <v/>
      </c>
      <c r="Y44" s="412"/>
      <c r="Z44" s="413"/>
      <c r="AA44" s="405" t="str">
        <f>IF(GERAL!T127="","",GERAL!T127)</f>
        <v/>
      </c>
      <c r="AB44" s="406"/>
      <c r="AC44" s="406"/>
      <c r="AD44" s="407"/>
      <c r="AE44" s="18"/>
      <c r="AF44" s="1"/>
    </row>
    <row r="45" spans="2:32" x14ac:dyDescent="0.3">
      <c r="B45" s="1"/>
      <c r="C45" s="16"/>
      <c r="D45" s="396"/>
      <c r="E45" s="397"/>
      <c r="F45" s="397"/>
      <c r="G45" s="398"/>
      <c r="H45" s="402"/>
      <c r="I45" s="403"/>
      <c r="J45" s="403"/>
      <c r="K45" s="403"/>
      <c r="L45" s="403"/>
      <c r="M45" s="403"/>
      <c r="N45" s="403"/>
      <c r="O45" s="403"/>
      <c r="P45" s="404"/>
      <c r="Q45" s="408"/>
      <c r="R45" s="409"/>
      <c r="S45" s="409"/>
      <c r="T45" s="409"/>
      <c r="U45" s="409"/>
      <c r="V45" s="409"/>
      <c r="W45" s="410"/>
      <c r="X45" s="414"/>
      <c r="Y45" s="415"/>
      <c r="Z45" s="416"/>
      <c r="AA45" s="408"/>
      <c r="AB45" s="409"/>
      <c r="AC45" s="409"/>
      <c r="AD45" s="410"/>
      <c r="AE45" s="18"/>
      <c r="AF45" s="1"/>
    </row>
    <row r="46" spans="2:32" x14ac:dyDescent="0.3">
      <c r="B46" s="1"/>
      <c r="C46" s="16"/>
      <c r="D46" s="393" t="str">
        <f>IF(GERAL!E128="","",GERAL!E128)</f>
        <v/>
      </c>
      <c r="E46" s="394"/>
      <c r="F46" s="394"/>
      <c r="G46" s="395"/>
      <c r="H46" s="399" t="str">
        <f>IF(GERAL!H128="","",GERAL!H128)</f>
        <v/>
      </c>
      <c r="I46" s="400"/>
      <c r="J46" s="400"/>
      <c r="K46" s="400"/>
      <c r="L46" s="400"/>
      <c r="M46" s="400"/>
      <c r="N46" s="400"/>
      <c r="O46" s="400"/>
      <c r="P46" s="401"/>
      <c r="Q46" s="405" t="str">
        <f>IF(GERAL!M128="","",GERAL!M128)</f>
        <v/>
      </c>
      <c r="R46" s="406"/>
      <c r="S46" s="406"/>
      <c r="T46" s="406"/>
      <c r="U46" s="406"/>
      <c r="V46" s="406"/>
      <c r="W46" s="407"/>
      <c r="X46" s="411" t="str">
        <f>IF(GERAL!O128="","",GERAL!O128)</f>
        <v/>
      </c>
      <c r="Y46" s="412"/>
      <c r="Z46" s="413"/>
      <c r="AA46" s="405" t="str">
        <f>IF(GERAL!T128="","",GERAL!T128)</f>
        <v/>
      </c>
      <c r="AB46" s="406"/>
      <c r="AC46" s="406"/>
      <c r="AD46" s="407"/>
      <c r="AE46" s="18"/>
      <c r="AF46" s="1"/>
    </row>
    <row r="47" spans="2:32" x14ac:dyDescent="0.3">
      <c r="B47" s="1"/>
      <c r="C47" s="16"/>
      <c r="D47" s="396"/>
      <c r="E47" s="397"/>
      <c r="F47" s="397"/>
      <c r="G47" s="398"/>
      <c r="H47" s="402"/>
      <c r="I47" s="403"/>
      <c r="J47" s="403"/>
      <c r="K47" s="403"/>
      <c r="L47" s="403"/>
      <c r="M47" s="403"/>
      <c r="N47" s="403"/>
      <c r="O47" s="403"/>
      <c r="P47" s="404"/>
      <c r="Q47" s="408"/>
      <c r="R47" s="409"/>
      <c r="S47" s="409"/>
      <c r="T47" s="409"/>
      <c r="U47" s="409"/>
      <c r="V47" s="409"/>
      <c r="W47" s="410"/>
      <c r="X47" s="414"/>
      <c r="Y47" s="415"/>
      <c r="Z47" s="416"/>
      <c r="AA47" s="408"/>
      <c r="AB47" s="409"/>
      <c r="AC47" s="409"/>
      <c r="AD47" s="410"/>
      <c r="AE47" s="18"/>
      <c r="AF47" s="1"/>
    </row>
    <row r="48" spans="2:32" x14ac:dyDescent="0.3">
      <c r="B48" s="1"/>
      <c r="C48" s="16"/>
      <c r="D48" s="393" t="str">
        <f>IF(GERAL!E129="","",GERAL!E129)</f>
        <v/>
      </c>
      <c r="E48" s="394"/>
      <c r="F48" s="394"/>
      <c r="G48" s="395"/>
      <c r="H48" s="399" t="str">
        <f>IF(GERAL!H129="","",GERAL!H129)</f>
        <v/>
      </c>
      <c r="I48" s="400"/>
      <c r="J48" s="400"/>
      <c r="K48" s="400"/>
      <c r="L48" s="400"/>
      <c r="M48" s="400"/>
      <c r="N48" s="400"/>
      <c r="O48" s="400"/>
      <c r="P48" s="401"/>
      <c r="Q48" s="405" t="str">
        <f>IF(GERAL!M129="","",GERAL!M129)</f>
        <v/>
      </c>
      <c r="R48" s="406"/>
      <c r="S48" s="406"/>
      <c r="T48" s="406"/>
      <c r="U48" s="406"/>
      <c r="V48" s="406"/>
      <c r="W48" s="407"/>
      <c r="X48" s="411" t="str">
        <f>IF(GERAL!O129="","",GERAL!O129)</f>
        <v/>
      </c>
      <c r="Y48" s="412"/>
      <c r="Z48" s="413"/>
      <c r="AA48" s="405" t="str">
        <f>IF(GERAL!T129="","",GERAL!T129)</f>
        <v/>
      </c>
      <c r="AB48" s="406"/>
      <c r="AC48" s="406"/>
      <c r="AD48" s="407"/>
      <c r="AE48" s="18"/>
      <c r="AF48" s="1"/>
    </row>
    <row r="49" spans="2:32" x14ac:dyDescent="0.3">
      <c r="B49" s="1"/>
      <c r="C49" s="16"/>
      <c r="D49" s="396"/>
      <c r="E49" s="397"/>
      <c r="F49" s="397"/>
      <c r="G49" s="398"/>
      <c r="H49" s="402"/>
      <c r="I49" s="403"/>
      <c r="J49" s="403"/>
      <c r="K49" s="403"/>
      <c r="L49" s="403"/>
      <c r="M49" s="403"/>
      <c r="N49" s="403"/>
      <c r="O49" s="403"/>
      <c r="P49" s="404"/>
      <c r="Q49" s="408"/>
      <c r="R49" s="409"/>
      <c r="S49" s="409"/>
      <c r="T49" s="409"/>
      <c r="U49" s="409"/>
      <c r="V49" s="409"/>
      <c r="W49" s="410"/>
      <c r="X49" s="414"/>
      <c r="Y49" s="415"/>
      <c r="Z49" s="416"/>
      <c r="AA49" s="408"/>
      <c r="AB49" s="409"/>
      <c r="AC49" s="409"/>
      <c r="AD49" s="410"/>
      <c r="AE49" s="18"/>
      <c r="AF49" s="1"/>
    </row>
    <row r="50" spans="2:32" x14ac:dyDescent="0.3">
      <c r="B50" s="1"/>
      <c r="C50" s="16"/>
      <c r="D50" s="393" t="str">
        <f>IF(GERAL!E130="","",GERAL!E130)</f>
        <v/>
      </c>
      <c r="E50" s="394"/>
      <c r="F50" s="394"/>
      <c r="G50" s="395"/>
      <c r="H50" s="399" t="str">
        <f>IF(GERAL!H130="","",GERAL!H130)</f>
        <v/>
      </c>
      <c r="I50" s="400"/>
      <c r="J50" s="400"/>
      <c r="K50" s="400"/>
      <c r="L50" s="400"/>
      <c r="M50" s="400"/>
      <c r="N50" s="400"/>
      <c r="O50" s="400"/>
      <c r="P50" s="401"/>
      <c r="Q50" s="405" t="str">
        <f>IF(GERAL!M130="","",GERAL!M130)</f>
        <v/>
      </c>
      <c r="R50" s="406"/>
      <c r="S50" s="406"/>
      <c r="T50" s="406"/>
      <c r="U50" s="406"/>
      <c r="V50" s="406"/>
      <c r="W50" s="407"/>
      <c r="X50" s="411" t="str">
        <f>IF(GERAL!O130="","",GERAL!O130)</f>
        <v/>
      </c>
      <c r="Y50" s="412"/>
      <c r="Z50" s="413"/>
      <c r="AA50" s="405" t="str">
        <f>IF(GERAL!T130="","",GERAL!T130)</f>
        <v/>
      </c>
      <c r="AB50" s="406"/>
      <c r="AC50" s="406"/>
      <c r="AD50" s="407"/>
      <c r="AE50" s="18"/>
      <c r="AF50" s="1"/>
    </row>
    <row r="51" spans="2:32" x14ac:dyDescent="0.3">
      <c r="B51" s="1"/>
      <c r="C51" s="16"/>
      <c r="D51" s="396"/>
      <c r="E51" s="397"/>
      <c r="F51" s="397"/>
      <c r="G51" s="398"/>
      <c r="H51" s="402"/>
      <c r="I51" s="403"/>
      <c r="J51" s="403"/>
      <c r="K51" s="403"/>
      <c r="L51" s="403"/>
      <c r="M51" s="403"/>
      <c r="N51" s="403"/>
      <c r="O51" s="403"/>
      <c r="P51" s="404"/>
      <c r="Q51" s="408"/>
      <c r="R51" s="409"/>
      <c r="S51" s="409"/>
      <c r="T51" s="409"/>
      <c r="U51" s="409"/>
      <c r="V51" s="409"/>
      <c r="W51" s="410"/>
      <c r="X51" s="414"/>
      <c r="Y51" s="415"/>
      <c r="Z51" s="416"/>
      <c r="AA51" s="408"/>
      <c r="AB51" s="409"/>
      <c r="AC51" s="409"/>
      <c r="AD51" s="410"/>
      <c r="AE51" s="18"/>
      <c r="AF51" s="1"/>
    </row>
    <row r="52" spans="2:32" x14ac:dyDescent="0.3">
      <c r="B52" s="1"/>
      <c r="C52" s="16"/>
      <c r="D52" s="393" t="str">
        <f>IF(GERAL!E131="","",GERAL!E131)</f>
        <v/>
      </c>
      <c r="E52" s="394"/>
      <c r="F52" s="394"/>
      <c r="G52" s="395"/>
      <c r="H52" s="399" t="str">
        <f>IF(GERAL!H131="","",GERAL!H131)</f>
        <v/>
      </c>
      <c r="I52" s="400"/>
      <c r="J52" s="400"/>
      <c r="K52" s="400"/>
      <c r="L52" s="400"/>
      <c r="M52" s="400"/>
      <c r="N52" s="400"/>
      <c r="O52" s="400"/>
      <c r="P52" s="401"/>
      <c r="Q52" s="405" t="str">
        <f>IF(GERAL!M131="","",GERAL!M131)</f>
        <v/>
      </c>
      <c r="R52" s="406"/>
      <c r="S52" s="406"/>
      <c r="T52" s="406"/>
      <c r="U52" s="406"/>
      <c r="V52" s="406"/>
      <c r="W52" s="407"/>
      <c r="X52" s="411" t="str">
        <f>IF(GERAL!O131="","",GERAL!O131)</f>
        <v/>
      </c>
      <c r="Y52" s="412"/>
      <c r="Z52" s="413"/>
      <c r="AA52" s="405" t="str">
        <f>IF(GERAL!T131="","",GERAL!T131)</f>
        <v/>
      </c>
      <c r="AB52" s="406"/>
      <c r="AC52" s="406"/>
      <c r="AD52" s="407"/>
      <c r="AE52" s="18"/>
      <c r="AF52" s="1"/>
    </row>
    <row r="53" spans="2:32" x14ac:dyDescent="0.3">
      <c r="B53" s="1"/>
      <c r="C53" s="16"/>
      <c r="D53" s="396"/>
      <c r="E53" s="397"/>
      <c r="F53" s="397"/>
      <c r="G53" s="398"/>
      <c r="H53" s="402"/>
      <c r="I53" s="403"/>
      <c r="J53" s="403"/>
      <c r="K53" s="403"/>
      <c r="L53" s="403"/>
      <c r="M53" s="403"/>
      <c r="N53" s="403"/>
      <c r="O53" s="403"/>
      <c r="P53" s="404"/>
      <c r="Q53" s="408"/>
      <c r="R53" s="409"/>
      <c r="S53" s="409"/>
      <c r="T53" s="409"/>
      <c r="U53" s="409"/>
      <c r="V53" s="409"/>
      <c r="W53" s="410"/>
      <c r="X53" s="414"/>
      <c r="Y53" s="415"/>
      <c r="Z53" s="416"/>
      <c r="AA53" s="408"/>
      <c r="AB53" s="409"/>
      <c r="AC53" s="409"/>
      <c r="AD53" s="410"/>
      <c r="AE53" s="18"/>
      <c r="AF53" s="1"/>
    </row>
    <row r="54" spans="2:32" x14ac:dyDescent="0.3">
      <c r="B54" s="1"/>
      <c r="C54" s="16"/>
      <c r="D54" s="393" t="str">
        <f>IF(GERAL!E132="","",GERAL!E132)</f>
        <v/>
      </c>
      <c r="E54" s="394"/>
      <c r="F54" s="394"/>
      <c r="G54" s="395"/>
      <c r="H54" s="399" t="str">
        <f>IF(GERAL!H132="","",GERAL!H132)</f>
        <v/>
      </c>
      <c r="I54" s="400"/>
      <c r="J54" s="400"/>
      <c r="K54" s="400"/>
      <c r="L54" s="400"/>
      <c r="M54" s="400"/>
      <c r="N54" s="400"/>
      <c r="O54" s="400"/>
      <c r="P54" s="401"/>
      <c r="Q54" s="405" t="str">
        <f>IF(GERAL!M132="","",GERAL!M132)</f>
        <v/>
      </c>
      <c r="R54" s="406"/>
      <c r="S54" s="406"/>
      <c r="T54" s="406"/>
      <c r="U54" s="406"/>
      <c r="V54" s="406"/>
      <c r="W54" s="407"/>
      <c r="X54" s="411" t="str">
        <f>IF(GERAL!O132="","",GERAL!O132)</f>
        <v/>
      </c>
      <c r="Y54" s="412"/>
      <c r="Z54" s="413"/>
      <c r="AA54" s="405" t="str">
        <f>IF(GERAL!T132="","",GERAL!T132)</f>
        <v/>
      </c>
      <c r="AB54" s="406"/>
      <c r="AC54" s="406"/>
      <c r="AD54" s="407"/>
      <c r="AE54" s="18"/>
      <c r="AF54" s="1"/>
    </row>
    <row r="55" spans="2:32" x14ac:dyDescent="0.3">
      <c r="B55" s="1"/>
      <c r="C55" s="16"/>
      <c r="D55" s="396"/>
      <c r="E55" s="397"/>
      <c r="F55" s="397"/>
      <c r="G55" s="398"/>
      <c r="H55" s="402"/>
      <c r="I55" s="403"/>
      <c r="J55" s="403"/>
      <c r="K55" s="403"/>
      <c r="L55" s="403"/>
      <c r="M55" s="403"/>
      <c r="N55" s="403"/>
      <c r="O55" s="403"/>
      <c r="P55" s="404"/>
      <c r="Q55" s="408"/>
      <c r="R55" s="409"/>
      <c r="S55" s="409"/>
      <c r="T55" s="409"/>
      <c r="U55" s="409"/>
      <c r="V55" s="409"/>
      <c r="W55" s="410"/>
      <c r="X55" s="414"/>
      <c r="Y55" s="415"/>
      <c r="Z55" s="416"/>
      <c r="AA55" s="408"/>
      <c r="AB55" s="409"/>
      <c r="AC55" s="409"/>
      <c r="AD55" s="410"/>
      <c r="AE55" s="18"/>
      <c r="AF55" s="1"/>
    </row>
    <row r="56" spans="2:32" x14ac:dyDescent="0.3">
      <c r="B56" s="1"/>
      <c r="C56" s="16"/>
      <c r="D56" s="393" t="str">
        <f>IF(GERAL!E133="","",GERAL!E133)</f>
        <v/>
      </c>
      <c r="E56" s="394"/>
      <c r="F56" s="394"/>
      <c r="G56" s="395"/>
      <c r="H56" s="399" t="str">
        <f>IF(GERAL!H133="","",GERAL!H133)</f>
        <v/>
      </c>
      <c r="I56" s="400"/>
      <c r="J56" s="400"/>
      <c r="K56" s="400"/>
      <c r="L56" s="400"/>
      <c r="M56" s="400"/>
      <c r="N56" s="400"/>
      <c r="O56" s="400"/>
      <c r="P56" s="401"/>
      <c r="Q56" s="405" t="str">
        <f>IF(GERAL!M133="","",GERAL!M133)</f>
        <v/>
      </c>
      <c r="R56" s="406"/>
      <c r="S56" s="406"/>
      <c r="T56" s="406"/>
      <c r="U56" s="406"/>
      <c r="V56" s="406"/>
      <c r="W56" s="407"/>
      <c r="X56" s="411" t="str">
        <f>IF(GERAL!O133="","",GERAL!O133)</f>
        <v/>
      </c>
      <c r="Y56" s="412"/>
      <c r="Z56" s="413"/>
      <c r="AA56" s="405" t="str">
        <f>IF(GERAL!T133="","",GERAL!T133)</f>
        <v/>
      </c>
      <c r="AB56" s="406"/>
      <c r="AC56" s="406"/>
      <c r="AD56" s="407"/>
      <c r="AE56" s="18"/>
      <c r="AF56" s="1"/>
    </row>
    <row r="57" spans="2:32" x14ac:dyDescent="0.3">
      <c r="B57" s="1"/>
      <c r="C57" s="16"/>
      <c r="D57" s="396"/>
      <c r="E57" s="397"/>
      <c r="F57" s="397"/>
      <c r="G57" s="398"/>
      <c r="H57" s="402"/>
      <c r="I57" s="403"/>
      <c r="J57" s="403"/>
      <c r="K57" s="403"/>
      <c r="L57" s="403"/>
      <c r="M57" s="403"/>
      <c r="N57" s="403"/>
      <c r="O57" s="403"/>
      <c r="P57" s="404"/>
      <c r="Q57" s="408"/>
      <c r="R57" s="409"/>
      <c r="S57" s="409"/>
      <c r="T57" s="409"/>
      <c r="U57" s="409"/>
      <c r="V57" s="409"/>
      <c r="W57" s="410"/>
      <c r="X57" s="414"/>
      <c r="Y57" s="415"/>
      <c r="Z57" s="416"/>
      <c r="AA57" s="408"/>
      <c r="AB57" s="409"/>
      <c r="AC57" s="409"/>
      <c r="AD57" s="410"/>
      <c r="AE57" s="18"/>
      <c r="AF57" s="1"/>
    </row>
    <row r="58" spans="2:32" x14ac:dyDescent="0.3">
      <c r="B58" s="1"/>
      <c r="C58" s="16"/>
      <c r="D58" s="393" t="str">
        <f>IF(GERAL!E134="","",GERAL!E134)</f>
        <v/>
      </c>
      <c r="E58" s="394"/>
      <c r="F58" s="394"/>
      <c r="G58" s="395"/>
      <c r="H58" s="399" t="str">
        <f>IF(GERAL!H134="","",GERAL!H134)</f>
        <v/>
      </c>
      <c r="I58" s="400"/>
      <c r="J58" s="400"/>
      <c r="K58" s="400"/>
      <c r="L58" s="400"/>
      <c r="M58" s="400"/>
      <c r="N58" s="400"/>
      <c r="O58" s="400"/>
      <c r="P58" s="401"/>
      <c r="Q58" s="405" t="str">
        <f>IF(GERAL!M134="","",GERAL!M134)</f>
        <v/>
      </c>
      <c r="R58" s="406"/>
      <c r="S58" s="406"/>
      <c r="T58" s="406"/>
      <c r="U58" s="406"/>
      <c r="V58" s="406"/>
      <c r="W58" s="407"/>
      <c r="X58" s="411" t="str">
        <f>IF(GERAL!O134="","",GERAL!O134)</f>
        <v/>
      </c>
      <c r="Y58" s="412"/>
      <c r="Z58" s="413"/>
      <c r="AA58" s="405" t="str">
        <f>IF(GERAL!T134="","",GERAL!T134)</f>
        <v/>
      </c>
      <c r="AB58" s="406"/>
      <c r="AC58" s="406"/>
      <c r="AD58" s="407"/>
      <c r="AE58" s="18"/>
      <c r="AF58" s="1"/>
    </row>
    <row r="59" spans="2:32" x14ac:dyDescent="0.3">
      <c r="B59" s="1"/>
      <c r="C59" s="16"/>
      <c r="D59" s="396"/>
      <c r="E59" s="397"/>
      <c r="F59" s="397"/>
      <c r="G59" s="398"/>
      <c r="H59" s="402"/>
      <c r="I59" s="403"/>
      <c r="J59" s="403"/>
      <c r="K59" s="403"/>
      <c r="L59" s="403"/>
      <c r="M59" s="403"/>
      <c r="N59" s="403"/>
      <c r="O59" s="403"/>
      <c r="P59" s="404"/>
      <c r="Q59" s="408"/>
      <c r="R59" s="409"/>
      <c r="S59" s="409"/>
      <c r="T59" s="409"/>
      <c r="U59" s="409"/>
      <c r="V59" s="409"/>
      <c r="W59" s="410"/>
      <c r="X59" s="414"/>
      <c r="Y59" s="415"/>
      <c r="Z59" s="416"/>
      <c r="AA59" s="408"/>
      <c r="AB59" s="409"/>
      <c r="AC59" s="409"/>
      <c r="AD59" s="410"/>
      <c r="AE59" s="18"/>
      <c r="AF59" s="1"/>
    </row>
    <row r="60" spans="2:32" x14ac:dyDescent="0.3">
      <c r="B60" s="1"/>
      <c r="C60" s="16"/>
      <c r="D60" s="393" t="str">
        <f>IF(GERAL!E135="","",GERAL!E135)</f>
        <v/>
      </c>
      <c r="E60" s="394"/>
      <c r="F60" s="394"/>
      <c r="G60" s="395"/>
      <c r="H60" s="399" t="str">
        <f>IF(GERAL!H135="","",GERAL!H135)</f>
        <v/>
      </c>
      <c r="I60" s="400"/>
      <c r="J60" s="400"/>
      <c r="K60" s="400"/>
      <c r="L60" s="400"/>
      <c r="M60" s="400"/>
      <c r="N60" s="400"/>
      <c r="O60" s="400"/>
      <c r="P60" s="401"/>
      <c r="Q60" s="405" t="str">
        <f>IF(GERAL!M135="","",GERAL!M135)</f>
        <v/>
      </c>
      <c r="R60" s="406"/>
      <c r="S60" s="406"/>
      <c r="T60" s="406"/>
      <c r="U60" s="406"/>
      <c r="V60" s="406"/>
      <c r="W60" s="407"/>
      <c r="X60" s="411" t="str">
        <f>IF(GERAL!O135="","",GERAL!O135)</f>
        <v/>
      </c>
      <c r="Y60" s="412"/>
      <c r="Z60" s="413"/>
      <c r="AA60" s="405" t="str">
        <f>IF(GERAL!T135="","",GERAL!T135)</f>
        <v/>
      </c>
      <c r="AB60" s="406"/>
      <c r="AC60" s="406"/>
      <c r="AD60" s="407"/>
      <c r="AE60" s="18"/>
      <c r="AF60" s="1"/>
    </row>
    <row r="61" spans="2:32" x14ac:dyDescent="0.3">
      <c r="B61" s="1"/>
      <c r="C61" s="16"/>
      <c r="D61" s="396"/>
      <c r="E61" s="397"/>
      <c r="F61" s="397"/>
      <c r="G61" s="398"/>
      <c r="H61" s="402"/>
      <c r="I61" s="403"/>
      <c r="J61" s="403"/>
      <c r="K61" s="403"/>
      <c r="L61" s="403"/>
      <c r="M61" s="403"/>
      <c r="N61" s="403"/>
      <c r="O61" s="403"/>
      <c r="P61" s="404"/>
      <c r="Q61" s="408"/>
      <c r="R61" s="409"/>
      <c r="S61" s="409"/>
      <c r="T61" s="409"/>
      <c r="U61" s="409"/>
      <c r="V61" s="409"/>
      <c r="W61" s="410"/>
      <c r="X61" s="414"/>
      <c r="Y61" s="415"/>
      <c r="Z61" s="416"/>
      <c r="AA61" s="408"/>
      <c r="AB61" s="409"/>
      <c r="AC61" s="409"/>
      <c r="AD61" s="410"/>
      <c r="AE61" s="18"/>
      <c r="AF61" s="1"/>
    </row>
    <row r="62" spans="2:32" x14ac:dyDescent="0.3">
      <c r="B62" s="1"/>
      <c r="C62" s="25"/>
      <c r="D62" s="20"/>
      <c r="E62" s="21"/>
      <c r="F62" s="20"/>
      <c r="G62" s="21"/>
      <c r="H62" s="20"/>
      <c r="I62" s="20"/>
      <c r="J62" s="20"/>
      <c r="K62" s="20"/>
      <c r="L62" s="20"/>
      <c r="M62" s="20"/>
      <c r="N62" s="20"/>
      <c r="O62" s="20"/>
      <c r="P62" s="20"/>
      <c r="Q62" s="20"/>
      <c r="R62" s="20"/>
      <c r="S62" s="20"/>
      <c r="T62" s="20"/>
      <c r="U62" s="20"/>
      <c r="V62" s="20"/>
      <c r="W62" s="21"/>
      <c r="X62" s="20"/>
      <c r="Y62" s="20"/>
      <c r="Z62" s="20"/>
      <c r="AA62" s="20"/>
      <c r="AB62" s="20"/>
      <c r="AC62" s="20"/>
      <c r="AD62" s="20"/>
      <c r="AE62" s="26"/>
      <c r="AF62" s="1"/>
    </row>
    <row r="63" spans="2:32" x14ac:dyDescent="0.3">
      <c r="B63" s="1"/>
      <c r="C63" s="1"/>
      <c r="D63" s="1"/>
      <c r="E63" s="5"/>
      <c r="F63" s="1"/>
      <c r="G63" s="5"/>
      <c r="H63" s="1"/>
      <c r="I63" s="1"/>
      <c r="J63" s="1"/>
      <c r="K63" s="1"/>
      <c r="L63" s="1"/>
      <c r="M63" s="1"/>
      <c r="N63" s="1"/>
      <c r="O63" s="1"/>
      <c r="P63" s="1"/>
      <c r="Q63" s="1"/>
      <c r="R63" s="1"/>
      <c r="S63" s="1"/>
      <c r="T63" s="1"/>
      <c r="U63" s="1"/>
      <c r="V63" s="1"/>
      <c r="W63" s="5"/>
      <c r="X63" s="1"/>
      <c r="Y63" s="1"/>
      <c r="Z63" s="1"/>
      <c r="AA63" s="1"/>
      <c r="AB63" s="1"/>
      <c r="AC63" s="1"/>
      <c r="AD63" s="1"/>
      <c r="AE63" s="1"/>
      <c r="AF63" s="1"/>
    </row>
  </sheetData>
  <sheetProtection algorithmName="SHA-512" hashValue="RRJActeVfisOuDBMWZHsw6Rmm4g/742fUHzZRfxqHZIkZ1bV7LK73Uh05Z/A/sC+dS5QmBVAzM7P5OybQJcVkQ==" saltValue="V7sq7DAab/lDfuwMdtI5/Q==" spinCount="100000" sheet="1" objects="1" scenarios="1"/>
  <mergeCells count="78">
    <mergeCell ref="D33:D35"/>
    <mergeCell ref="D21:D30"/>
    <mergeCell ref="D60:G61"/>
    <mergeCell ref="H60:P61"/>
    <mergeCell ref="Q60:W61"/>
    <mergeCell ref="D56:G57"/>
    <mergeCell ref="H56:P57"/>
    <mergeCell ref="Q56:W57"/>
    <mergeCell ref="D52:G53"/>
    <mergeCell ref="H52:P53"/>
    <mergeCell ref="Q52:W53"/>
    <mergeCell ref="D48:G49"/>
    <mergeCell ref="H48:P49"/>
    <mergeCell ref="Q48:W49"/>
    <mergeCell ref="D44:G45"/>
    <mergeCell ref="H44:P45"/>
    <mergeCell ref="X60:Z61"/>
    <mergeCell ref="AA60:AD61"/>
    <mergeCell ref="D58:G59"/>
    <mergeCell ref="H58:P59"/>
    <mergeCell ref="Q58:W59"/>
    <mergeCell ref="X58:Z59"/>
    <mergeCell ref="AA58:AD59"/>
    <mergeCell ref="X56:Z57"/>
    <mergeCell ref="AA56:AD57"/>
    <mergeCell ref="D54:G55"/>
    <mergeCell ref="H54:P55"/>
    <mergeCell ref="Q54:W55"/>
    <mergeCell ref="X54:Z55"/>
    <mergeCell ref="AA54:AD55"/>
    <mergeCell ref="X52:Z53"/>
    <mergeCell ref="AA52:AD53"/>
    <mergeCell ref="D50:G51"/>
    <mergeCell ref="H50:P51"/>
    <mergeCell ref="Q50:W51"/>
    <mergeCell ref="X50:Z51"/>
    <mergeCell ref="AA50:AD51"/>
    <mergeCell ref="X48:Z49"/>
    <mergeCell ref="AA48:AD49"/>
    <mergeCell ref="D46:G47"/>
    <mergeCell ref="H46:P47"/>
    <mergeCell ref="Q46:W47"/>
    <mergeCell ref="X46:Z47"/>
    <mergeCell ref="AA46:AD47"/>
    <mergeCell ref="Q44:W45"/>
    <mergeCell ref="X44:Z45"/>
    <mergeCell ref="AA44:AD45"/>
    <mergeCell ref="D42:G43"/>
    <mergeCell ref="H42:P43"/>
    <mergeCell ref="Q42:W43"/>
    <mergeCell ref="X42:Z43"/>
    <mergeCell ref="AA42:AD43"/>
    <mergeCell ref="D41:G41"/>
    <mergeCell ref="H41:P41"/>
    <mergeCell ref="Q41:W41"/>
    <mergeCell ref="X41:Z41"/>
    <mergeCell ref="AA41:AD41"/>
    <mergeCell ref="S2:AE2"/>
    <mergeCell ref="H3:AE3"/>
    <mergeCell ref="H4:AE4"/>
    <mergeCell ref="H5:AE5"/>
    <mergeCell ref="C7:AE7"/>
    <mergeCell ref="X24:AC24"/>
    <mergeCell ref="AD24:AD25"/>
    <mergeCell ref="F21:F26"/>
    <mergeCell ref="E21:E26"/>
    <mergeCell ref="C8:L8"/>
    <mergeCell ref="S8:AE8"/>
    <mergeCell ref="E12:E13"/>
    <mergeCell ref="F12:F13"/>
    <mergeCell ref="E15:E18"/>
    <mergeCell ref="F15:F18"/>
    <mergeCell ref="AD18:AD21"/>
    <mergeCell ref="D12:D18"/>
    <mergeCell ref="X18:AC18"/>
    <mergeCell ref="X19:AC19"/>
    <mergeCell ref="X20:AC20"/>
    <mergeCell ref="X21:AC21"/>
  </mergeCells>
  <conditionalFormatting sqref="G12">
    <cfRule type="iconSet" priority="22">
      <iconSet iconSet="5Arrows" showValue="0">
        <cfvo type="percent" val="0"/>
        <cfvo type="num" val="1"/>
        <cfvo type="num" val="2"/>
        <cfvo type="num" val="3"/>
        <cfvo type="num" val="4"/>
      </iconSet>
    </cfRule>
  </conditionalFormatting>
  <conditionalFormatting sqref="G13">
    <cfRule type="iconSet" priority="21">
      <iconSet iconSet="5Arrows" showValue="0">
        <cfvo type="percent" val="0"/>
        <cfvo type="num" val="1"/>
        <cfvo type="num" val="2"/>
        <cfvo type="num" val="3"/>
        <cfvo type="num" val="4"/>
      </iconSet>
    </cfRule>
  </conditionalFormatting>
  <conditionalFormatting sqref="G15">
    <cfRule type="iconSet" priority="20">
      <iconSet iconSet="5Arrows" showValue="0">
        <cfvo type="percent" val="0"/>
        <cfvo type="num" val="1"/>
        <cfvo type="num" val="2"/>
        <cfvo type="num" val="3"/>
        <cfvo type="num" val="4"/>
      </iconSet>
    </cfRule>
  </conditionalFormatting>
  <conditionalFormatting sqref="G16">
    <cfRule type="iconSet" priority="19">
      <iconSet iconSet="5Arrows" showValue="0">
        <cfvo type="percent" val="0"/>
        <cfvo type="num" val="1"/>
        <cfvo type="num" val="2"/>
        <cfvo type="num" val="3"/>
        <cfvo type="num" val="4"/>
      </iconSet>
    </cfRule>
  </conditionalFormatting>
  <conditionalFormatting sqref="G17">
    <cfRule type="iconSet" priority="18">
      <iconSet iconSet="5Arrows" showValue="0">
        <cfvo type="percent" val="0"/>
        <cfvo type="num" val="1"/>
        <cfvo type="num" val="2"/>
        <cfvo type="num" val="3"/>
        <cfvo type="num" val="4"/>
      </iconSet>
    </cfRule>
  </conditionalFormatting>
  <conditionalFormatting sqref="G18">
    <cfRule type="iconSet" priority="17">
      <iconSet iconSet="5Arrows" showValue="0">
        <cfvo type="percent" val="0"/>
        <cfvo type="num" val="1"/>
        <cfvo type="num" val="2"/>
        <cfvo type="num" val="3"/>
        <cfvo type="num" val="4"/>
      </iconSet>
    </cfRule>
  </conditionalFormatting>
  <conditionalFormatting sqref="G21">
    <cfRule type="iconSet" priority="16">
      <iconSet iconSet="5Arrows" showValue="0">
        <cfvo type="percent" val="0"/>
        <cfvo type="num" val="1"/>
        <cfvo type="num" val="2"/>
        <cfvo type="num" val="3"/>
        <cfvo type="num" val="4"/>
      </iconSet>
    </cfRule>
  </conditionalFormatting>
  <conditionalFormatting sqref="G22">
    <cfRule type="iconSet" priority="15">
      <iconSet iconSet="5Arrows" showValue="0">
        <cfvo type="percent" val="0"/>
        <cfvo type="num" val="1"/>
        <cfvo type="num" val="2"/>
        <cfvo type="num" val="3"/>
        <cfvo type="num" val="4"/>
      </iconSet>
    </cfRule>
  </conditionalFormatting>
  <conditionalFormatting sqref="G23:G26">
    <cfRule type="iconSet" priority="14">
      <iconSet iconSet="5Arrows" showValue="0">
        <cfvo type="percent" val="0"/>
        <cfvo type="num" val="1"/>
        <cfvo type="num" val="2"/>
        <cfvo type="num" val="3"/>
        <cfvo type="num" val="4"/>
      </iconSet>
    </cfRule>
  </conditionalFormatting>
  <conditionalFormatting sqref="E31">
    <cfRule type="iconSet" priority="11">
      <iconSet iconSet="5Arrows" showValue="0">
        <cfvo type="percent" val="0"/>
        <cfvo type="num" val="1"/>
        <cfvo type="num" val="2"/>
        <cfvo type="num" val="3"/>
        <cfvo type="num" val="4"/>
      </iconSet>
    </cfRule>
  </conditionalFormatting>
  <conditionalFormatting sqref="E33:E34">
    <cfRule type="iconSet" priority="10">
      <iconSet iconSet="5Arrows" showValue="0">
        <cfvo type="percent" val="0"/>
        <cfvo type="num" val="1"/>
        <cfvo type="num" val="2"/>
        <cfvo type="num" val="3"/>
        <cfvo type="num" val="4"/>
      </iconSet>
    </cfRule>
  </conditionalFormatting>
  <conditionalFormatting sqref="E35">
    <cfRule type="iconSet" priority="9">
      <iconSet iconSet="5Arrows" showValue="0">
        <cfvo type="percent" val="0"/>
        <cfvo type="num" val="1"/>
        <cfvo type="num" val="2"/>
        <cfvo type="num" val="3"/>
        <cfvo type="num" val="4"/>
      </iconSet>
    </cfRule>
  </conditionalFormatting>
  <conditionalFormatting sqref="W18">
    <cfRule type="iconSet" priority="8">
      <iconSet iconSet="5Arrows" showValue="0">
        <cfvo type="percent" val="0"/>
        <cfvo type="num" val="1"/>
        <cfvo type="num" val="2"/>
        <cfvo type="num" val="3"/>
        <cfvo type="num" val="4"/>
      </iconSet>
    </cfRule>
  </conditionalFormatting>
  <conditionalFormatting sqref="W19">
    <cfRule type="iconSet" priority="7">
      <iconSet iconSet="5Arrows" showValue="0">
        <cfvo type="percent" val="0"/>
        <cfvo type="num" val="1"/>
        <cfvo type="num" val="2"/>
        <cfvo type="num" val="3"/>
        <cfvo type="num" val="4"/>
      </iconSet>
    </cfRule>
  </conditionalFormatting>
  <conditionalFormatting sqref="W20">
    <cfRule type="iconSet" priority="6">
      <iconSet iconSet="5Arrows" showValue="0">
        <cfvo type="percent" val="0"/>
        <cfvo type="num" val="1"/>
        <cfvo type="num" val="2"/>
        <cfvo type="num" val="3"/>
        <cfvo type="num" val="4"/>
      </iconSet>
    </cfRule>
  </conditionalFormatting>
  <conditionalFormatting sqref="W21">
    <cfRule type="iconSet" priority="5">
      <iconSet iconSet="5Arrows" showValue="0">
        <cfvo type="percent" val="0"/>
        <cfvo type="num" val="1"/>
        <cfvo type="num" val="2"/>
        <cfvo type="num" val="3"/>
        <cfvo type="num" val="4"/>
      </iconSet>
    </cfRule>
  </conditionalFormatting>
  <conditionalFormatting sqref="E27:E30">
    <cfRule type="iconSet" priority="2">
      <iconSet iconSet="5Arrows" showValue="0">
        <cfvo type="percent" val="0"/>
        <cfvo type="num" val="1"/>
        <cfvo type="num" val="2"/>
        <cfvo type="num" val="3"/>
        <cfvo type="num" val="4"/>
      </iconSet>
    </cfRule>
  </conditionalFormatting>
  <conditionalFormatting sqref="W24:W25">
    <cfRule type="iconSet" priority="1">
      <iconSet iconSet="5Arrows" showValue="0">
        <cfvo type="percent" val="0"/>
        <cfvo type="num" val="1"/>
        <cfvo type="num" val="2"/>
        <cfvo type="num" val="3"/>
        <cfvo type="num" val="4"/>
      </iconSet>
    </cfRule>
  </conditionalFormatting>
  <printOptions horizontalCentered="1"/>
  <pageMargins left="0.51181102362204722" right="0.51181102362204722" top="0.78740157480314965" bottom="0.78740157480314965" header="0.31496062992125984" footer="0.31496062992125984"/>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AF65"/>
  <sheetViews>
    <sheetView showGridLines="0" zoomScale="70" zoomScaleNormal="70" workbookViewId="0">
      <selection activeCell="H19" sqref="H19"/>
    </sheetView>
  </sheetViews>
  <sheetFormatPr defaultColWidth="8.88671875" defaultRowHeight="14.4" x14ac:dyDescent="0.3"/>
  <cols>
    <col min="1" max="1" width="2.5546875" style="2" customWidth="1"/>
    <col min="2" max="2" width="2.88671875" style="2" customWidth="1"/>
    <col min="3" max="3" width="3.6640625" style="2" customWidth="1"/>
    <col min="4" max="4" width="21.5546875" style="2" customWidth="1"/>
    <col min="5" max="5" width="4" style="3" customWidth="1"/>
    <col min="6" max="6" width="17.6640625" style="2" customWidth="1"/>
    <col min="7" max="7" width="3.5546875" style="3" customWidth="1"/>
    <col min="8" max="8" width="45" style="2" customWidth="1"/>
    <col min="9" max="9" width="12.33203125" style="2" customWidth="1"/>
    <col min="10" max="10" width="14.33203125" style="2" customWidth="1"/>
    <col min="11" max="12" width="4.109375" style="2" customWidth="1"/>
    <col min="13" max="13" width="8.88671875" style="2"/>
    <col min="14" max="17" width="5.6640625" style="2" customWidth="1"/>
    <col min="18" max="18" width="8.88671875" style="2"/>
    <col min="19" max="20" width="4.109375" style="2" customWidth="1"/>
    <col min="21" max="21" width="14.33203125" style="2" customWidth="1"/>
    <col min="22" max="22" width="4.109375" style="2" customWidth="1"/>
    <col min="23" max="23" width="3.5546875" style="3" customWidth="1"/>
    <col min="24" max="28" width="8.88671875" style="2"/>
    <col min="29" max="29" width="13.109375" style="2" customWidth="1"/>
    <col min="30" max="30" width="21.88671875" style="2" customWidth="1"/>
    <col min="31" max="31" width="2.5546875" style="2" customWidth="1"/>
    <col min="32" max="32" width="3.33203125" style="2" customWidth="1"/>
    <col min="33" max="16384" width="8.88671875" style="2"/>
  </cols>
  <sheetData>
    <row r="1" spans="2:32" ht="10.199999999999999" customHeight="1" x14ac:dyDescent="0.3">
      <c r="E1" s="2"/>
      <c r="I1" s="3"/>
      <c r="W1" s="2"/>
      <c r="Y1" s="3"/>
    </row>
    <row r="2" spans="2:32" ht="27.6" customHeight="1" x14ac:dyDescent="0.45">
      <c r="B2" s="28"/>
      <c r="C2" s="29"/>
      <c r="D2" s="29"/>
      <c r="E2" s="29"/>
      <c r="F2" s="29"/>
      <c r="G2" s="29"/>
      <c r="H2" s="29"/>
      <c r="I2" s="29"/>
      <c r="J2" s="29"/>
      <c r="K2" s="29"/>
      <c r="L2" s="29"/>
      <c r="M2" s="28"/>
      <c r="N2" s="28"/>
      <c r="O2" s="28"/>
      <c r="P2" s="28"/>
      <c r="Q2" s="28"/>
      <c r="R2" s="28"/>
      <c r="S2" s="420"/>
      <c r="T2" s="420"/>
      <c r="U2" s="420"/>
      <c r="V2" s="420"/>
      <c r="W2" s="420"/>
      <c r="X2" s="420"/>
      <c r="Y2" s="420"/>
      <c r="Z2" s="420"/>
      <c r="AA2" s="420"/>
      <c r="AB2" s="420"/>
      <c r="AC2" s="420"/>
      <c r="AD2" s="420"/>
      <c r="AE2" s="420"/>
      <c r="AF2" s="28"/>
    </row>
    <row r="3" spans="2:32" ht="26.4" customHeight="1" x14ac:dyDescent="0.45">
      <c r="B3" s="28"/>
      <c r="C3" s="60"/>
      <c r="D3" s="60"/>
      <c r="E3" s="60"/>
      <c r="F3" s="60"/>
      <c r="G3" s="60"/>
      <c r="H3" s="420" t="s">
        <v>5</v>
      </c>
      <c r="I3" s="420"/>
      <c r="J3" s="420"/>
      <c r="K3" s="420"/>
      <c r="L3" s="420"/>
      <c r="M3" s="420"/>
      <c r="N3" s="420"/>
      <c r="O3" s="420"/>
      <c r="P3" s="420"/>
      <c r="Q3" s="420"/>
      <c r="R3" s="420"/>
      <c r="S3" s="420"/>
      <c r="T3" s="420"/>
      <c r="U3" s="420"/>
      <c r="V3" s="420"/>
      <c r="W3" s="420"/>
      <c r="X3" s="420"/>
      <c r="Y3" s="420"/>
      <c r="Z3" s="420"/>
      <c r="AA3" s="420"/>
      <c r="AB3" s="420"/>
      <c r="AC3" s="420"/>
      <c r="AD3" s="420"/>
      <c r="AE3" s="420"/>
      <c r="AF3" s="28"/>
    </row>
    <row r="4" spans="2:32" ht="26.4" customHeight="1" x14ac:dyDescent="0.45">
      <c r="B4" s="28"/>
      <c r="C4" s="60"/>
      <c r="D4" s="60"/>
      <c r="E4" s="60"/>
      <c r="F4" s="60"/>
      <c r="G4" s="60"/>
      <c r="H4" s="428" t="s">
        <v>395</v>
      </c>
      <c r="I4" s="428"/>
      <c r="J4" s="428"/>
      <c r="K4" s="428"/>
      <c r="L4" s="428"/>
      <c r="M4" s="428"/>
      <c r="N4" s="428"/>
      <c r="O4" s="428"/>
      <c r="P4" s="428"/>
      <c r="Q4" s="428"/>
      <c r="R4" s="428"/>
      <c r="S4" s="428"/>
      <c r="T4" s="428"/>
      <c r="U4" s="428"/>
      <c r="V4" s="428"/>
      <c r="W4" s="428"/>
      <c r="X4" s="428"/>
      <c r="Y4" s="428"/>
      <c r="Z4" s="428"/>
      <c r="AA4" s="428"/>
      <c r="AB4" s="428"/>
      <c r="AC4" s="428"/>
      <c r="AD4" s="428"/>
      <c r="AE4" s="428"/>
      <c r="AF4" s="28"/>
    </row>
    <row r="5" spans="2:32" ht="26.4" customHeight="1" x14ac:dyDescent="0.45">
      <c r="B5" s="28"/>
      <c r="C5" s="60"/>
      <c r="D5" s="60"/>
      <c r="E5" s="60"/>
      <c r="F5" s="60"/>
      <c r="G5" s="60"/>
      <c r="H5" s="391" t="str">
        <f>CONCATENATE(GERAL!$G$6," / ",GERAL!$L$6)</f>
        <v xml:space="preserve"> / </v>
      </c>
      <c r="I5" s="391"/>
      <c r="J5" s="391"/>
      <c r="K5" s="391"/>
      <c r="L5" s="391"/>
      <c r="M5" s="391"/>
      <c r="N5" s="391"/>
      <c r="O5" s="391"/>
      <c r="P5" s="391"/>
      <c r="Q5" s="391"/>
      <c r="R5" s="391"/>
      <c r="S5" s="391"/>
      <c r="T5" s="391"/>
      <c r="U5" s="391"/>
      <c r="V5" s="391"/>
      <c r="W5" s="391"/>
      <c r="X5" s="391"/>
      <c r="Y5" s="391"/>
      <c r="Z5" s="391"/>
      <c r="AA5" s="391"/>
      <c r="AB5" s="391"/>
      <c r="AC5" s="391"/>
      <c r="AD5" s="391"/>
      <c r="AE5" s="391"/>
      <c r="AF5" s="28"/>
    </row>
    <row r="6" spans="2:32" ht="9" customHeight="1" x14ac:dyDescent="0.45">
      <c r="B6" s="28"/>
      <c r="C6" s="60"/>
      <c r="D6" s="60"/>
      <c r="E6" s="60"/>
      <c r="F6" s="60"/>
      <c r="G6" s="60"/>
      <c r="H6" s="60"/>
      <c r="I6" s="60"/>
      <c r="J6" s="60"/>
      <c r="K6" s="60"/>
      <c r="L6" s="60"/>
      <c r="M6" s="28"/>
      <c r="N6" s="28"/>
      <c r="O6" s="28"/>
      <c r="P6" s="28"/>
      <c r="Q6" s="28"/>
      <c r="R6" s="28"/>
      <c r="S6" s="60"/>
      <c r="T6" s="60"/>
      <c r="U6" s="60"/>
      <c r="V6" s="60"/>
      <c r="W6" s="60"/>
      <c r="X6" s="60"/>
      <c r="Y6" s="60"/>
      <c r="Z6" s="60"/>
      <c r="AA6" s="60"/>
      <c r="AB6" s="60"/>
      <c r="AC6" s="60"/>
      <c r="AD6" s="60"/>
      <c r="AE6" s="60"/>
      <c r="AF6" s="28"/>
    </row>
    <row r="7" spans="2:32" ht="61.95" customHeight="1" x14ac:dyDescent="0.5">
      <c r="B7" s="28"/>
      <c r="C7" s="429" t="s">
        <v>182</v>
      </c>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28"/>
    </row>
    <row r="8" spans="2:32" ht="43.2" customHeight="1" x14ac:dyDescent="0.45">
      <c r="B8" s="28"/>
      <c r="C8" s="420" t="s">
        <v>183</v>
      </c>
      <c r="D8" s="420"/>
      <c r="E8" s="420"/>
      <c r="F8" s="420"/>
      <c r="G8" s="420"/>
      <c r="H8" s="420"/>
      <c r="I8" s="420"/>
      <c r="J8" s="420"/>
      <c r="K8" s="420"/>
      <c r="L8" s="420"/>
      <c r="M8" s="28"/>
      <c r="N8" s="28"/>
      <c r="O8" s="28"/>
      <c r="P8" s="28"/>
      <c r="Q8" s="28"/>
      <c r="R8" s="28"/>
      <c r="S8" s="420" t="s">
        <v>184</v>
      </c>
      <c r="T8" s="420"/>
      <c r="U8" s="420"/>
      <c r="V8" s="420"/>
      <c r="W8" s="420"/>
      <c r="X8" s="420"/>
      <c r="Y8" s="420"/>
      <c r="Z8" s="420"/>
      <c r="AA8" s="420"/>
      <c r="AB8" s="420"/>
      <c r="AC8" s="420"/>
      <c r="AD8" s="420"/>
      <c r="AE8" s="420"/>
      <c r="AF8" s="28"/>
    </row>
    <row r="9" spans="2:32" ht="4.95" customHeight="1" x14ac:dyDescent="0.3">
      <c r="B9" s="28"/>
      <c r="C9" s="28"/>
      <c r="D9" s="28"/>
      <c r="E9" s="64"/>
      <c r="F9" s="28"/>
      <c r="G9" s="64"/>
      <c r="H9" s="28"/>
      <c r="I9" s="28"/>
      <c r="J9" s="28"/>
      <c r="K9" s="28"/>
      <c r="L9" s="28"/>
      <c r="M9" s="28"/>
      <c r="N9" s="28"/>
      <c r="O9" s="28"/>
      <c r="P9" s="28"/>
      <c r="Q9" s="28"/>
      <c r="R9" s="28"/>
      <c r="S9" s="28"/>
      <c r="T9" s="28"/>
      <c r="U9" s="28"/>
      <c r="V9" s="28"/>
      <c r="W9" s="64"/>
      <c r="X9" s="28"/>
      <c r="Y9" s="28"/>
      <c r="Z9" s="28"/>
      <c r="AA9" s="28"/>
      <c r="AB9" s="28"/>
      <c r="AC9" s="28"/>
      <c r="AD9" s="28"/>
      <c r="AE9" s="28"/>
      <c r="AF9" s="28"/>
    </row>
    <row r="10" spans="2:32" x14ac:dyDescent="0.3">
      <c r="B10" s="28"/>
      <c r="C10" s="28"/>
      <c r="D10" s="28"/>
      <c r="E10" s="64"/>
      <c r="F10" s="28"/>
      <c r="G10" s="64"/>
      <c r="H10" s="28"/>
      <c r="I10" s="28"/>
      <c r="J10" s="28"/>
      <c r="K10" s="28"/>
      <c r="L10" s="28"/>
      <c r="M10" s="28"/>
      <c r="N10" s="28"/>
      <c r="O10" s="28"/>
      <c r="P10" s="28"/>
      <c r="Q10" s="28"/>
      <c r="R10" s="28"/>
      <c r="S10" s="28"/>
      <c r="T10" s="28"/>
      <c r="U10" s="28"/>
      <c r="V10" s="28"/>
      <c r="W10" s="64"/>
      <c r="X10" s="28"/>
      <c r="Y10" s="28"/>
      <c r="Z10" s="28"/>
      <c r="AA10" s="28"/>
      <c r="AB10" s="28"/>
      <c r="AC10" s="28"/>
      <c r="AD10" s="28"/>
      <c r="AE10" s="28"/>
      <c r="AF10" s="28"/>
    </row>
    <row r="11" spans="2:32" x14ac:dyDescent="0.3">
      <c r="B11" s="28"/>
      <c r="C11" s="28"/>
      <c r="D11" s="28"/>
      <c r="E11" s="30"/>
      <c r="F11" s="31"/>
      <c r="G11" s="32"/>
      <c r="H11" s="31"/>
      <c r="I11" s="31"/>
      <c r="J11" s="54"/>
      <c r="K11" s="33"/>
      <c r="L11" s="28"/>
      <c r="M11" s="28"/>
      <c r="N11" s="28"/>
      <c r="O11" s="28"/>
      <c r="P11" s="28"/>
      <c r="Q11" s="28"/>
      <c r="R11" s="28"/>
      <c r="S11" s="28"/>
      <c r="T11" s="28"/>
      <c r="U11" s="28"/>
      <c r="V11" s="28"/>
      <c r="W11" s="64"/>
      <c r="X11" s="28"/>
      <c r="Y11" s="28"/>
      <c r="Z11" s="28"/>
      <c r="AA11" s="28"/>
      <c r="AB11" s="28"/>
      <c r="AC11" s="28"/>
      <c r="AD11" s="28"/>
      <c r="AE11" s="28"/>
      <c r="AF11" s="28"/>
    </row>
    <row r="12" spans="2:32" ht="16.2" x14ac:dyDescent="0.3">
      <c r="B12" s="28"/>
      <c r="C12" s="28"/>
      <c r="D12" s="431" t="s">
        <v>185</v>
      </c>
      <c r="E12" s="424">
        <v>4</v>
      </c>
      <c r="F12" s="440" t="s">
        <v>186</v>
      </c>
      <c r="G12" s="34" t="str">
        <f>IF(J12="Muito Fraca",0,IF(J12="Fraca",1,IF(J12="Moderada",2,IF(J12="Forte",3,IF(J12="Muito Forte",4,"")))))</f>
        <v/>
      </c>
      <c r="H12" s="28" t="s">
        <v>187</v>
      </c>
      <c r="I12" s="28"/>
      <c r="J12" s="35">
        <f>GERAL!X18</f>
        <v>0</v>
      </c>
      <c r="K12" s="36"/>
      <c r="L12" s="28"/>
      <c r="M12" s="28"/>
      <c r="N12" s="28"/>
      <c r="O12" s="28"/>
      <c r="P12" s="28"/>
      <c r="Q12" s="28"/>
      <c r="R12" s="28"/>
      <c r="S12" s="28"/>
      <c r="T12" s="28"/>
      <c r="U12" s="28"/>
      <c r="V12" s="28"/>
      <c r="W12" s="64"/>
      <c r="X12" s="28"/>
      <c r="Y12" s="28"/>
      <c r="Z12" s="28"/>
      <c r="AA12" s="28"/>
      <c r="AB12" s="28"/>
      <c r="AC12" s="28"/>
      <c r="AD12" s="28"/>
      <c r="AE12" s="28"/>
      <c r="AF12" s="28"/>
    </row>
    <row r="13" spans="2:32" ht="16.2" x14ac:dyDescent="0.3">
      <c r="B13" s="28"/>
      <c r="C13" s="28"/>
      <c r="D13" s="433"/>
      <c r="E13" s="424"/>
      <c r="F13" s="440"/>
      <c r="G13" s="34" t="str">
        <f>IF(J13="Muito Fraca",0,IF(J13="Fraca",1,IF(J13="Moderada",2,IF(J13="Forte",3,IF(J13="Muito Forte",4,"")))))</f>
        <v/>
      </c>
      <c r="H13" s="28" t="s">
        <v>188</v>
      </c>
      <c r="I13" s="28"/>
      <c r="J13" s="35">
        <f>GERAL!X19</f>
        <v>0</v>
      </c>
      <c r="K13" s="36"/>
      <c r="L13" s="28"/>
      <c r="M13" s="28"/>
      <c r="N13" s="28"/>
      <c r="O13" s="28"/>
      <c r="P13" s="28"/>
      <c r="Q13" s="28"/>
      <c r="R13" s="28"/>
      <c r="S13" s="28"/>
      <c r="T13" s="28"/>
      <c r="U13" s="28"/>
      <c r="V13" s="28"/>
      <c r="W13" s="64"/>
      <c r="X13" s="28"/>
      <c r="Y13" s="28"/>
      <c r="Z13" s="28"/>
      <c r="AA13" s="28"/>
      <c r="AB13" s="28"/>
      <c r="AC13" s="28"/>
      <c r="AD13" s="28"/>
      <c r="AE13" s="28"/>
      <c r="AF13" s="28"/>
    </row>
    <row r="14" spans="2:32" x14ac:dyDescent="0.3">
      <c r="B14" s="28"/>
      <c r="C14" s="28"/>
      <c r="D14" s="433"/>
      <c r="E14" s="61"/>
      <c r="F14" s="28"/>
      <c r="G14" s="64"/>
      <c r="H14" s="28"/>
      <c r="I14" s="28"/>
      <c r="J14" s="37"/>
      <c r="K14" s="36"/>
      <c r="L14" s="28"/>
      <c r="M14" s="28"/>
      <c r="N14" s="28"/>
      <c r="O14" s="28"/>
      <c r="P14" s="28"/>
      <c r="Q14" s="28"/>
      <c r="R14" s="28"/>
      <c r="S14" s="28"/>
      <c r="T14" s="28"/>
      <c r="U14" s="28"/>
      <c r="V14" s="28"/>
      <c r="W14" s="64"/>
      <c r="X14" s="28"/>
      <c r="Y14" s="28"/>
      <c r="Z14" s="28"/>
      <c r="AA14" s="28"/>
      <c r="AB14" s="28"/>
      <c r="AC14" s="28"/>
      <c r="AD14" s="28"/>
      <c r="AE14" s="28"/>
      <c r="AF14" s="28"/>
    </row>
    <row r="15" spans="2:32" ht="15.75" customHeight="1" x14ac:dyDescent="0.3">
      <c r="B15" s="28"/>
      <c r="C15" s="28"/>
      <c r="D15" s="433"/>
      <c r="E15" s="34" t="str">
        <f>IF(J15="Muito Fraca",0,IF(J15="Fraca",1,IF(J15="Moderada",2,IF(J15="Forte",3,IF(J15="Muito Forte",4,"")))))</f>
        <v/>
      </c>
      <c r="F15" s="28" t="s">
        <v>388</v>
      </c>
      <c r="G15" s="28"/>
      <c r="H15" s="28"/>
      <c r="I15" s="28"/>
      <c r="J15" s="35">
        <f>GERAL!X21</f>
        <v>0</v>
      </c>
      <c r="K15" s="36"/>
      <c r="L15" s="28"/>
      <c r="M15" s="28"/>
      <c r="N15" s="28"/>
      <c r="O15" s="28"/>
      <c r="P15" s="28"/>
      <c r="Q15" s="28"/>
      <c r="R15" s="28"/>
      <c r="S15" s="28"/>
      <c r="T15" s="28"/>
      <c r="U15" s="28"/>
      <c r="V15" s="28"/>
      <c r="W15" s="64"/>
      <c r="X15" s="28"/>
      <c r="Y15" s="28"/>
      <c r="Z15" s="28"/>
      <c r="AA15" s="28"/>
      <c r="AB15" s="28"/>
      <c r="AC15" s="28"/>
      <c r="AD15" s="28"/>
      <c r="AE15" s="28"/>
      <c r="AF15" s="28"/>
    </row>
    <row r="16" spans="2:32" x14ac:dyDescent="0.3">
      <c r="B16" s="28"/>
      <c r="C16" s="28"/>
      <c r="D16" s="433"/>
      <c r="E16" s="61"/>
      <c r="F16" s="28"/>
      <c r="G16" s="64"/>
      <c r="H16" s="28"/>
      <c r="I16" s="28"/>
      <c r="J16" s="37"/>
      <c r="K16" s="36"/>
      <c r="L16" s="28"/>
      <c r="M16" s="28"/>
      <c r="N16" s="28"/>
      <c r="O16" s="28"/>
      <c r="P16" s="28"/>
      <c r="Q16" s="28"/>
      <c r="R16" s="28"/>
      <c r="S16" s="28"/>
      <c r="T16" s="28"/>
      <c r="U16" s="28"/>
      <c r="V16" s="28"/>
      <c r="W16" s="171"/>
      <c r="X16" s="28"/>
      <c r="Y16" s="28"/>
      <c r="Z16" s="28"/>
      <c r="AA16" s="28"/>
      <c r="AB16" s="28"/>
      <c r="AC16" s="28"/>
      <c r="AD16" s="28"/>
      <c r="AE16" s="28"/>
      <c r="AF16" s="28"/>
    </row>
    <row r="17" spans="2:32" ht="16.2" x14ac:dyDescent="0.3">
      <c r="B17" s="28"/>
      <c r="C17" s="28"/>
      <c r="D17" s="433"/>
      <c r="E17" s="424">
        <v>4</v>
      </c>
      <c r="F17" s="442" t="s">
        <v>210</v>
      </c>
      <c r="G17" s="34" t="str">
        <f>IF(J17="Muito Fraca",0,IF(J17="Fraca",1,IF(J17="Moderada",2,IF(J17="Forte",3,IF(J17="Muito Forte",4,"")))))</f>
        <v/>
      </c>
      <c r="H17" s="28" t="s">
        <v>405</v>
      </c>
      <c r="I17" s="28"/>
      <c r="J17" s="35">
        <f>GERAL!X57</f>
        <v>0</v>
      </c>
      <c r="K17" s="36"/>
      <c r="L17" s="28"/>
      <c r="M17" s="28"/>
      <c r="N17" s="28"/>
      <c r="O17" s="28"/>
      <c r="P17" s="28"/>
      <c r="Q17" s="28"/>
      <c r="R17" s="28"/>
      <c r="S17" s="28"/>
      <c r="T17" s="28"/>
      <c r="U17" s="28"/>
      <c r="V17" s="28"/>
      <c r="W17" s="171"/>
      <c r="X17" s="28"/>
      <c r="Y17" s="28"/>
      <c r="Z17" s="28"/>
      <c r="AA17" s="28"/>
      <c r="AB17" s="28"/>
      <c r="AC17" s="28"/>
      <c r="AD17" s="28"/>
      <c r="AE17" s="28"/>
      <c r="AF17" s="28"/>
    </row>
    <row r="18" spans="2:32" ht="15" customHeight="1" x14ac:dyDescent="0.3">
      <c r="B18" s="28"/>
      <c r="C18" s="28"/>
      <c r="D18" s="433"/>
      <c r="E18" s="424"/>
      <c r="F18" s="442"/>
      <c r="G18" s="34" t="str">
        <f>IF(J18="Muito Fraca",0,IF(J18="Fraca",1,IF(J18="Moderada",2,IF(J18="Forte",3,IF(J18="Muito Forte",4,"")))))</f>
        <v/>
      </c>
      <c r="H18" s="28" t="s">
        <v>406</v>
      </c>
      <c r="I18" s="28"/>
      <c r="J18" s="35">
        <f>GERAL!X58</f>
        <v>0</v>
      </c>
      <c r="K18" s="36"/>
      <c r="L18" s="28"/>
      <c r="M18" s="28"/>
      <c r="N18" s="28"/>
      <c r="O18" s="28"/>
      <c r="P18" s="28"/>
      <c r="Q18" s="28"/>
      <c r="R18" s="28"/>
      <c r="S18" s="28"/>
      <c r="T18" s="28"/>
      <c r="U18" s="28"/>
      <c r="V18" s="28"/>
      <c r="W18" s="171"/>
      <c r="X18" s="28"/>
      <c r="Y18" s="28"/>
      <c r="Z18" s="28"/>
      <c r="AA18" s="28"/>
      <c r="AB18" s="28"/>
      <c r="AC18" s="28"/>
      <c r="AD18" s="28"/>
      <c r="AE18" s="28"/>
      <c r="AF18" s="28"/>
    </row>
    <row r="19" spans="2:32" ht="15.75" customHeight="1" x14ac:dyDescent="0.3">
      <c r="B19" s="28"/>
      <c r="C19" s="28"/>
      <c r="D19" s="433"/>
      <c r="E19" s="424"/>
      <c r="F19" s="442"/>
      <c r="G19" s="34" t="str">
        <f>IF(J19="Muito Fraca",0,IF(J19="Fraca",1,IF(J19="Moderada",2,IF(J19="Forte",3,IF(J19="Muito Forte",4,"")))))</f>
        <v/>
      </c>
      <c r="H19" s="28" t="s">
        <v>407</v>
      </c>
      <c r="I19" s="28"/>
      <c r="J19" s="35">
        <f>GERAL!X59</f>
        <v>0</v>
      </c>
      <c r="K19" s="36"/>
      <c r="L19" s="28"/>
      <c r="M19" s="28"/>
      <c r="N19" s="28"/>
      <c r="O19" s="28"/>
      <c r="P19" s="28"/>
      <c r="Q19" s="28"/>
      <c r="R19" s="28"/>
      <c r="S19" s="28"/>
      <c r="T19" s="39"/>
      <c r="U19" s="31"/>
      <c r="V19" s="31"/>
      <c r="W19" s="32"/>
      <c r="X19" s="31"/>
      <c r="Y19" s="31"/>
      <c r="Z19" s="31"/>
      <c r="AA19" s="31"/>
      <c r="AB19" s="31"/>
      <c r="AC19" s="33"/>
      <c r="AD19" s="28"/>
      <c r="AE19" s="28"/>
      <c r="AF19" s="28"/>
    </row>
    <row r="20" spans="2:32" ht="15.75" customHeight="1" x14ac:dyDescent="0.3">
      <c r="B20" s="28"/>
      <c r="C20" s="28"/>
      <c r="D20" s="433"/>
      <c r="E20" s="424"/>
      <c r="F20" s="442"/>
      <c r="G20" s="34" t="str">
        <f>IF(J20="Muito Fraca",0,IF(J20="Fraca",1,IF(J20="Moderada",2,IF(J20="Forte",3,IF(J20="Muito Forte",4,"")))))</f>
        <v/>
      </c>
      <c r="H20" s="28" t="s">
        <v>408</v>
      </c>
      <c r="I20" s="28"/>
      <c r="J20" s="35">
        <f>GERAL!X60</f>
        <v>0</v>
      </c>
      <c r="K20" s="36"/>
      <c r="L20" s="28"/>
      <c r="M20" s="28"/>
      <c r="N20" s="28"/>
      <c r="O20" s="28"/>
      <c r="P20" s="28"/>
      <c r="Q20" s="28"/>
      <c r="R20" s="28"/>
      <c r="S20" s="28"/>
      <c r="T20" s="40"/>
      <c r="U20" s="41">
        <f>GERAL!X83</f>
        <v>0</v>
      </c>
      <c r="V20" s="206"/>
      <c r="W20" s="133" t="str">
        <f>IF(U20="Muito Fraca",0,IF(U20="Fraca",1,IF(U20="Moderada",2,IF(U20="Forte",3,IF(U20="Muito Forte",4,"")))))</f>
        <v/>
      </c>
      <c r="X20" s="443" t="s">
        <v>348</v>
      </c>
      <c r="Y20" s="443"/>
      <c r="Z20" s="443"/>
      <c r="AA20" s="443"/>
      <c r="AB20" s="443"/>
      <c r="AC20" s="439"/>
      <c r="AD20" s="431" t="s">
        <v>185</v>
      </c>
      <c r="AE20" s="28"/>
      <c r="AF20" s="28"/>
    </row>
    <row r="21" spans="2:32" ht="15.75" customHeight="1" x14ac:dyDescent="0.3">
      <c r="B21" s="28"/>
      <c r="C21" s="28"/>
      <c r="D21" s="55"/>
      <c r="E21" s="61"/>
      <c r="F21" s="28"/>
      <c r="G21" s="64"/>
      <c r="H21" s="28"/>
      <c r="I21" s="28"/>
      <c r="J21" s="37"/>
      <c r="K21" s="36"/>
      <c r="L21" s="28"/>
      <c r="M21" s="28"/>
      <c r="N21" s="28"/>
      <c r="O21" s="28"/>
      <c r="P21" s="28"/>
      <c r="Q21" s="28"/>
      <c r="R21" s="28"/>
      <c r="S21" s="28"/>
      <c r="T21" s="40"/>
      <c r="U21" s="41">
        <f>GERAL!X84</f>
        <v>0</v>
      </c>
      <c r="V21" s="206"/>
      <c r="W21" s="133" t="str">
        <f>IF(U21="Muito Fraca",0,IF(U21="Fraca",1,IF(U21="Moderada",2,IF(U21="Forte",3,IF(U21="Muito Forte",4,"")))))</f>
        <v/>
      </c>
      <c r="X21" s="443" t="s">
        <v>349</v>
      </c>
      <c r="Y21" s="443"/>
      <c r="Z21" s="443"/>
      <c r="AA21" s="443"/>
      <c r="AB21" s="443"/>
      <c r="AC21" s="439"/>
      <c r="AD21" s="433"/>
      <c r="AE21" s="28"/>
      <c r="AF21" s="28"/>
    </row>
    <row r="22" spans="2:32" ht="15.75" customHeight="1" x14ac:dyDescent="0.3">
      <c r="B22" s="28"/>
      <c r="C22" s="28"/>
      <c r="D22" s="28"/>
      <c r="E22" s="30"/>
      <c r="F22" s="31"/>
      <c r="G22" s="32"/>
      <c r="H22" s="31"/>
      <c r="I22" s="31"/>
      <c r="J22" s="48"/>
      <c r="K22" s="33"/>
      <c r="L22" s="28"/>
      <c r="M22" s="28"/>
      <c r="N22" s="28"/>
      <c r="O22" s="28"/>
      <c r="P22" s="28"/>
      <c r="Q22" s="28"/>
      <c r="R22" s="28"/>
      <c r="S22" s="28"/>
      <c r="T22" s="40"/>
      <c r="U22" s="41">
        <f>GERAL!X85</f>
        <v>0</v>
      </c>
      <c r="V22" s="206"/>
      <c r="W22" s="133" t="str">
        <f>IF(U22="Muito Fraca",0,IF(U22="Fraca",1,IF(U22="Moderada",2,IF(U22="Forte",3,IF(U22="Muito Forte",4,"")))))</f>
        <v/>
      </c>
      <c r="X22" s="443" t="s">
        <v>350</v>
      </c>
      <c r="Y22" s="443"/>
      <c r="Z22" s="443"/>
      <c r="AA22" s="443"/>
      <c r="AB22" s="443"/>
      <c r="AC22" s="439"/>
      <c r="AD22" s="433"/>
      <c r="AE22" s="28"/>
      <c r="AF22" s="28"/>
    </row>
    <row r="23" spans="2:32" ht="16.2" x14ac:dyDescent="0.3">
      <c r="B23" s="28"/>
      <c r="C23" s="28"/>
      <c r="D23" s="431" t="s">
        <v>194</v>
      </c>
      <c r="E23" s="424">
        <v>4</v>
      </c>
      <c r="F23" s="427" t="s">
        <v>195</v>
      </c>
      <c r="G23" s="34" t="str">
        <f t="shared" ref="G23:G28" si="0">IF(J23="Muito Fraca",0,IF(J23="Fraca",1,IF(J23="Moderada",2,IF(J23="Forte",3,IF(J23="Muito Forte",4,"")))))</f>
        <v/>
      </c>
      <c r="H23" s="28" t="s">
        <v>339</v>
      </c>
      <c r="I23" s="28"/>
      <c r="J23" s="35">
        <f>GERAL!X61</f>
        <v>0</v>
      </c>
      <c r="K23" s="36"/>
      <c r="L23" s="28"/>
      <c r="M23" s="28"/>
      <c r="N23" s="28"/>
      <c r="O23" s="28"/>
      <c r="P23" s="28"/>
      <c r="Q23" s="28"/>
      <c r="R23" s="28"/>
      <c r="S23" s="28"/>
      <c r="T23" s="40"/>
      <c r="U23" s="135">
        <f>GERAL!X86</f>
        <v>0</v>
      </c>
      <c r="V23" s="206"/>
      <c r="W23" s="133" t="str">
        <f>IF(U23="Muito Fraca",0,IF(U23="Fraca",1,IF(U23="Moderada",2,IF(U23="Forte",3,IF(U23="Muito Forte",4,"")))))</f>
        <v/>
      </c>
      <c r="X23" s="443" t="s">
        <v>351</v>
      </c>
      <c r="Y23" s="443"/>
      <c r="Z23" s="443"/>
      <c r="AA23" s="443"/>
      <c r="AB23" s="443"/>
      <c r="AC23" s="439"/>
      <c r="AD23" s="432"/>
      <c r="AE23" s="28"/>
      <c r="AF23" s="28"/>
    </row>
    <row r="24" spans="2:32" ht="16.2" x14ac:dyDescent="0.3">
      <c r="B24" s="28"/>
      <c r="C24" s="28"/>
      <c r="D24" s="433"/>
      <c r="E24" s="424"/>
      <c r="F24" s="427"/>
      <c r="G24" s="34" t="str">
        <f t="shared" si="0"/>
        <v/>
      </c>
      <c r="H24" s="28" t="s">
        <v>340</v>
      </c>
      <c r="I24" s="28"/>
      <c r="J24" s="35">
        <f>GERAL!X62</f>
        <v>0</v>
      </c>
      <c r="K24" s="36"/>
      <c r="L24" s="28"/>
      <c r="M24" s="28"/>
      <c r="N24" s="28"/>
      <c r="O24" s="28"/>
      <c r="P24" s="28"/>
      <c r="Q24" s="28"/>
      <c r="R24" s="28"/>
      <c r="S24" s="28"/>
      <c r="T24" s="49"/>
      <c r="U24" s="41"/>
      <c r="V24" s="45"/>
      <c r="W24" s="46"/>
      <c r="X24" s="45"/>
      <c r="Y24" s="45"/>
      <c r="Z24" s="45"/>
      <c r="AA24" s="45"/>
      <c r="AB24" s="45"/>
      <c r="AC24" s="47"/>
      <c r="AD24" s="28"/>
      <c r="AE24" s="28"/>
      <c r="AF24" s="28"/>
    </row>
    <row r="25" spans="2:32" ht="16.2" x14ac:dyDescent="0.3">
      <c r="B25" s="28"/>
      <c r="C25" s="28"/>
      <c r="D25" s="433"/>
      <c r="E25" s="424"/>
      <c r="F25" s="427"/>
      <c r="G25" s="34" t="str">
        <f t="shared" si="0"/>
        <v/>
      </c>
      <c r="H25" s="28" t="s">
        <v>341</v>
      </c>
      <c r="I25" s="28"/>
      <c r="J25" s="35">
        <f>GERAL!X63</f>
        <v>0</v>
      </c>
      <c r="K25" s="36"/>
      <c r="L25" s="28"/>
      <c r="M25" s="28"/>
      <c r="N25" s="28"/>
      <c r="O25" s="28"/>
      <c r="P25" s="28"/>
      <c r="Q25" s="28"/>
      <c r="R25" s="28"/>
      <c r="S25" s="28"/>
      <c r="T25" s="40"/>
      <c r="U25" s="218"/>
      <c r="V25" s="206"/>
      <c r="W25" s="208"/>
      <c r="X25" s="211"/>
      <c r="Y25" s="211"/>
      <c r="Z25" s="211"/>
      <c r="AA25" s="211"/>
      <c r="AB25" s="211"/>
      <c r="AC25" s="212"/>
      <c r="AD25" s="28"/>
      <c r="AE25" s="28"/>
      <c r="AF25" s="28"/>
    </row>
    <row r="26" spans="2:32" ht="16.2" x14ac:dyDescent="0.3">
      <c r="B26" s="28"/>
      <c r="C26" s="28"/>
      <c r="D26" s="433"/>
      <c r="E26" s="424"/>
      <c r="F26" s="427"/>
      <c r="G26" s="34" t="str">
        <f t="shared" si="0"/>
        <v/>
      </c>
      <c r="H26" s="28" t="s">
        <v>386</v>
      </c>
      <c r="I26" s="28"/>
      <c r="J26" s="35">
        <f>GERAL!X78</f>
        <v>0</v>
      </c>
      <c r="K26" s="36"/>
      <c r="L26" s="28"/>
      <c r="M26" s="28"/>
      <c r="N26" s="28"/>
      <c r="O26" s="28"/>
      <c r="P26" s="28"/>
      <c r="Q26" s="28"/>
      <c r="R26" s="28"/>
      <c r="S26" s="28"/>
      <c r="T26" s="40"/>
      <c r="U26" s="41">
        <f>GERAL!X88</f>
        <v>0</v>
      </c>
      <c r="V26" s="28"/>
      <c r="W26" s="42" t="str">
        <f>IF(U26="Muito Fraca",0,IF(U26="Fraca",1,IF(U26="Moderada",2,IF(U26="Forte",3,IF(U26="Muito Forte",4,"")))))</f>
        <v/>
      </c>
      <c r="X26" s="213" t="s">
        <v>353</v>
      </c>
      <c r="Y26" s="28"/>
      <c r="Z26" s="213"/>
      <c r="AA26" s="213"/>
      <c r="AB26" s="213"/>
      <c r="AC26" s="214"/>
      <c r="AD26" s="431" t="s">
        <v>194</v>
      </c>
      <c r="AE26" s="28"/>
      <c r="AF26" s="28"/>
    </row>
    <row r="27" spans="2:32" ht="16.2" x14ac:dyDescent="0.3">
      <c r="B27" s="28"/>
      <c r="C27" s="28"/>
      <c r="D27" s="433"/>
      <c r="E27" s="424"/>
      <c r="F27" s="427"/>
      <c r="G27" s="34" t="str">
        <f t="shared" si="0"/>
        <v/>
      </c>
      <c r="H27" s="28" t="s">
        <v>364</v>
      </c>
      <c r="I27" s="28"/>
      <c r="J27" s="35">
        <f>GERAL!X68</f>
        <v>0</v>
      </c>
      <c r="K27" s="36"/>
      <c r="L27" s="28"/>
      <c r="M27" s="28"/>
      <c r="N27" s="28"/>
      <c r="O27" s="28"/>
      <c r="P27" s="28"/>
      <c r="Q27" s="28"/>
      <c r="R27" s="28"/>
      <c r="S27" s="28"/>
      <c r="T27" s="40"/>
      <c r="U27" s="135">
        <f>GERAL!X87</f>
        <v>0</v>
      </c>
      <c r="V27" s="28"/>
      <c r="W27" s="42" t="str">
        <f>IF(U27="Muito Fraca",0,IF(U27="Fraca",1,IF(U27="Moderada",2,IF(U27="Forte",3,IF(U27="Muito Forte",4,"")))))</f>
        <v/>
      </c>
      <c r="X27" s="213" t="s">
        <v>352</v>
      </c>
      <c r="Y27" s="28"/>
      <c r="Z27" s="28"/>
      <c r="AA27" s="28"/>
      <c r="AB27" s="28"/>
      <c r="AC27" s="36"/>
      <c r="AD27" s="432"/>
      <c r="AE27" s="28"/>
      <c r="AF27" s="28"/>
    </row>
    <row r="28" spans="2:32" ht="16.2" x14ac:dyDescent="0.3">
      <c r="B28" s="28"/>
      <c r="C28" s="28"/>
      <c r="D28" s="433"/>
      <c r="E28" s="424"/>
      <c r="F28" s="427"/>
      <c r="G28" s="34" t="str">
        <f t="shared" si="0"/>
        <v/>
      </c>
      <c r="H28" s="28" t="s">
        <v>343</v>
      </c>
      <c r="I28" s="28"/>
      <c r="J28" s="35">
        <f>GERAL!X70</f>
        <v>0</v>
      </c>
      <c r="K28" s="36"/>
      <c r="L28" s="28"/>
      <c r="M28" s="28"/>
      <c r="N28" s="28"/>
      <c r="O28" s="28"/>
      <c r="P28" s="28"/>
      <c r="Q28" s="28"/>
      <c r="R28" s="28"/>
      <c r="S28" s="28"/>
      <c r="T28" s="49"/>
      <c r="U28" s="45"/>
      <c r="V28" s="45"/>
      <c r="W28" s="46"/>
      <c r="X28" s="45"/>
      <c r="Y28" s="45"/>
      <c r="Z28" s="45"/>
      <c r="AA28" s="45"/>
      <c r="AB28" s="45"/>
      <c r="AC28" s="47"/>
      <c r="AD28" s="28"/>
      <c r="AE28" s="28"/>
      <c r="AF28" s="28"/>
    </row>
    <row r="29" spans="2:32" x14ac:dyDescent="0.3">
      <c r="B29" s="28"/>
      <c r="C29" s="28"/>
      <c r="D29" s="433"/>
      <c r="E29" s="61"/>
      <c r="F29" s="28"/>
      <c r="G29" s="64"/>
      <c r="H29" s="28"/>
      <c r="I29" s="28"/>
      <c r="J29" s="37"/>
      <c r="K29" s="36"/>
      <c r="L29" s="28"/>
      <c r="M29" s="28"/>
      <c r="N29" s="28"/>
      <c r="O29" s="28"/>
      <c r="P29" s="28"/>
      <c r="Q29" s="28"/>
      <c r="R29" s="28"/>
      <c r="S29" s="28"/>
      <c r="T29" s="28"/>
      <c r="U29" s="28"/>
      <c r="V29" s="28"/>
      <c r="W29" s="64"/>
      <c r="X29" s="28"/>
      <c r="Y29" s="28"/>
      <c r="Z29" s="28"/>
      <c r="AA29" s="28"/>
      <c r="AB29" s="28"/>
      <c r="AC29" s="28"/>
      <c r="AD29" s="28"/>
      <c r="AE29" s="28"/>
      <c r="AF29" s="28"/>
    </row>
    <row r="30" spans="2:32" ht="15.75" customHeight="1" x14ac:dyDescent="0.3">
      <c r="B30" s="28"/>
      <c r="C30" s="28"/>
      <c r="D30" s="433"/>
      <c r="E30" s="34" t="str">
        <f>IF(J30="Muito Fraca",0,IF(J30="Fraca",1,IF(J30="Moderada",2,IF(J30="Forte",3,IF(J30="Muito Forte",4,"")))))</f>
        <v/>
      </c>
      <c r="F30" s="206" t="s">
        <v>367</v>
      </c>
      <c r="G30" s="208"/>
      <c r="H30" s="206"/>
      <c r="I30" s="206"/>
      <c r="J30" s="35">
        <f>GERAL!X75</f>
        <v>0</v>
      </c>
      <c r="K30" s="36"/>
      <c r="L30" s="28"/>
      <c r="M30" s="28"/>
      <c r="N30" s="28"/>
      <c r="O30" s="28"/>
      <c r="P30" s="28"/>
      <c r="Q30" s="28"/>
      <c r="R30" s="28"/>
      <c r="S30" s="28"/>
      <c r="T30" s="28"/>
      <c r="U30" s="28"/>
      <c r="V30" s="28"/>
      <c r="W30" s="64"/>
      <c r="X30" s="28"/>
      <c r="Y30" s="28"/>
      <c r="Z30" s="28"/>
      <c r="AA30" s="28"/>
      <c r="AB30" s="28"/>
      <c r="AC30" s="28"/>
      <c r="AD30" s="28"/>
      <c r="AE30" s="28"/>
      <c r="AF30" s="28"/>
    </row>
    <row r="31" spans="2:32" ht="15.75" customHeight="1" x14ac:dyDescent="0.3">
      <c r="B31" s="28"/>
      <c r="C31" s="28"/>
      <c r="D31" s="433"/>
      <c r="E31" s="34" t="str">
        <f t="shared" ref="E31:E32" si="1">IF(J31="Muito Fraca",0,IF(J31="Fraca",1,IF(J31="Moderada",2,IF(J31="Forte",3,IF(J31="Muito Forte",4,"")))))</f>
        <v/>
      </c>
      <c r="F31" s="28" t="s">
        <v>409</v>
      </c>
      <c r="G31" s="28"/>
      <c r="H31" s="28"/>
      <c r="I31" s="28"/>
      <c r="J31" s="35">
        <f>GERAL!X76</f>
        <v>0</v>
      </c>
      <c r="K31" s="36"/>
      <c r="L31" s="28"/>
      <c r="M31" s="28"/>
      <c r="N31" s="28"/>
      <c r="O31" s="28"/>
      <c r="P31" s="28"/>
      <c r="Q31" s="28"/>
      <c r="R31" s="28"/>
      <c r="S31" s="28"/>
      <c r="T31" s="28"/>
      <c r="U31" s="28"/>
      <c r="V31" s="28"/>
      <c r="W31" s="64"/>
      <c r="X31" s="28"/>
      <c r="Y31" s="28"/>
      <c r="Z31" s="28"/>
      <c r="AA31" s="28"/>
      <c r="AB31" s="28"/>
      <c r="AC31" s="28"/>
      <c r="AD31" s="28"/>
      <c r="AE31" s="28"/>
      <c r="AF31" s="28"/>
    </row>
    <row r="32" spans="2:32" ht="15.75" customHeight="1" x14ac:dyDescent="0.3">
      <c r="B32" s="28"/>
      <c r="C32" s="28"/>
      <c r="D32" s="432"/>
      <c r="E32" s="34" t="str">
        <f t="shared" si="1"/>
        <v/>
      </c>
      <c r="F32" s="28" t="s">
        <v>410</v>
      </c>
      <c r="G32" s="28"/>
      <c r="H32" s="28"/>
      <c r="I32" s="28"/>
      <c r="J32" s="205">
        <f>GERAL!X77</f>
        <v>0</v>
      </c>
      <c r="K32" s="36"/>
      <c r="L32" s="28"/>
      <c r="M32" s="28"/>
      <c r="N32" s="28"/>
      <c r="O32" s="28"/>
      <c r="P32" s="28"/>
      <c r="Q32" s="28"/>
      <c r="R32" s="28"/>
      <c r="S32" s="28"/>
      <c r="T32" s="28"/>
      <c r="U32" s="28"/>
      <c r="V32" s="28"/>
      <c r="W32" s="131"/>
      <c r="X32" s="28"/>
      <c r="Y32" s="28"/>
      <c r="Z32" s="28"/>
      <c r="AA32" s="28"/>
      <c r="AB32" s="28"/>
      <c r="AC32" s="28"/>
      <c r="AD32" s="28"/>
      <c r="AE32" s="28"/>
      <c r="AF32" s="28"/>
    </row>
    <row r="33" spans="2:32" x14ac:dyDescent="0.3">
      <c r="B33" s="28"/>
      <c r="C33" s="28"/>
      <c r="D33" s="28"/>
      <c r="E33" s="219"/>
      <c r="F33" s="220" t="str">
        <f t="shared" ref="F33:J33" si="2">IF(K30="Muito Fraca",0,IF(K30="Fraca",1,IF(K30="Moderada",2,IF(K30="Forte",3,IF(K30="Muito Forte",4,"")))))</f>
        <v/>
      </c>
      <c r="G33" s="220" t="str">
        <f t="shared" si="2"/>
        <v/>
      </c>
      <c r="H33" s="220" t="str">
        <f t="shared" si="2"/>
        <v/>
      </c>
      <c r="I33" s="220" t="str">
        <f t="shared" si="2"/>
        <v/>
      </c>
      <c r="J33" s="220" t="str">
        <f t="shared" si="2"/>
        <v/>
      </c>
      <c r="K33" s="47"/>
      <c r="L33" s="28"/>
      <c r="M33" s="28"/>
      <c r="N33" s="28"/>
      <c r="O33" s="28"/>
      <c r="P33" s="28"/>
      <c r="Q33" s="28"/>
      <c r="R33" s="28"/>
      <c r="S33" s="28"/>
      <c r="T33" s="28"/>
      <c r="U33" s="28"/>
      <c r="V33" s="28"/>
      <c r="W33" s="64"/>
      <c r="X33" s="28"/>
      <c r="Y33" s="28"/>
      <c r="Z33" s="28"/>
      <c r="AA33" s="28"/>
      <c r="AB33" s="28"/>
      <c r="AC33" s="28"/>
      <c r="AD33" s="28"/>
      <c r="AE33" s="28"/>
      <c r="AF33" s="28"/>
    </row>
    <row r="34" spans="2:32" x14ac:dyDescent="0.3">
      <c r="B34" s="28"/>
      <c r="C34" s="28"/>
      <c r="D34" s="28"/>
      <c r="E34" s="30"/>
      <c r="F34" s="31"/>
      <c r="G34" s="32"/>
      <c r="H34" s="31"/>
      <c r="I34" s="31"/>
      <c r="J34" s="48"/>
      <c r="K34" s="33"/>
      <c r="L34" s="28"/>
      <c r="M34" s="28"/>
      <c r="N34" s="28"/>
      <c r="O34" s="28"/>
      <c r="P34" s="28"/>
      <c r="Q34" s="28"/>
      <c r="R34" s="28"/>
      <c r="S34" s="28"/>
      <c r="T34" s="28"/>
      <c r="U34" s="28"/>
      <c r="V34" s="28"/>
      <c r="W34" s="64"/>
      <c r="X34" s="28"/>
      <c r="Y34" s="28"/>
      <c r="Z34" s="28"/>
      <c r="AA34" s="28"/>
      <c r="AB34" s="28"/>
      <c r="AC34" s="28"/>
      <c r="AD34" s="28"/>
      <c r="AE34" s="28"/>
      <c r="AF34" s="28"/>
    </row>
    <row r="35" spans="2:32" ht="16.2" x14ac:dyDescent="0.3">
      <c r="B35" s="28"/>
      <c r="C35" s="28"/>
      <c r="D35" s="431" t="s">
        <v>196</v>
      </c>
      <c r="E35" s="34" t="str">
        <f>IF(J35="Muito Fraca",0,IF(J35="Fraca",1,IF(J35="Moderada",2,IF(J35="Forte",3,IF(J35="Muito Forte",4,"")))))</f>
        <v/>
      </c>
      <c r="F35" s="209" t="s">
        <v>346</v>
      </c>
      <c r="G35" s="208"/>
      <c r="H35" s="206"/>
      <c r="I35" s="206"/>
      <c r="J35" s="35">
        <f>GERAL!X80</f>
        <v>0</v>
      </c>
      <c r="K35" s="36"/>
      <c r="L35" s="28"/>
      <c r="M35" s="28"/>
      <c r="N35" s="28"/>
      <c r="O35" s="28"/>
      <c r="P35" s="28"/>
      <c r="Q35" s="28"/>
      <c r="R35" s="28"/>
      <c r="S35" s="28"/>
      <c r="T35" s="28"/>
      <c r="U35" s="28"/>
      <c r="V35" s="28"/>
      <c r="W35" s="210"/>
      <c r="X35" s="28"/>
      <c r="Y35" s="28"/>
      <c r="Z35" s="28"/>
      <c r="AA35" s="28"/>
      <c r="AB35" s="28"/>
      <c r="AC35" s="28"/>
      <c r="AD35" s="28"/>
      <c r="AE35" s="28"/>
      <c r="AF35" s="28"/>
    </row>
    <row r="36" spans="2:32" ht="15.75" customHeight="1" x14ac:dyDescent="0.3">
      <c r="B36" s="28"/>
      <c r="C36" s="28"/>
      <c r="D36" s="433"/>
      <c r="E36" s="34" t="str">
        <f>IF(J36="Muito Fraca",0,IF(J36="Fraca",1,IF(J36="Moderada",2,IF(J36="Forte",3,IF(J36="Muito Forte",4,"")))))</f>
        <v/>
      </c>
      <c r="F36" s="28" t="s">
        <v>387</v>
      </c>
      <c r="G36" s="28"/>
      <c r="H36" s="28"/>
      <c r="I36" s="28"/>
      <c r="J36" s="35">
        <f>GERAL!X81</f>
        <v>0</v>
      </c>
      <c r="K36" s="36"/>
      <c r="L36" s="28"/>
      <c r="M36" s="28"/>
      <c r="N36" s="28"/>
      <c r="O36" s="28"/>
      <c r="P36" s="28"/>
      <c r="Q36" s="28"/>
      <c r="R36" s="28"/>
      <c r="S36" s="28"/>
      <c r="T36" s="28"/>
      <c r="U36" s="28"/>
      <c r="V36" s="28"/>
      <c r="W36" s="64"/>
      <c r="X36" s="28"/>
      <c r="Y36" s="28"/>
      <c r="Z36" s="28"/>
      <c r="AA36" s="28"/>
      <c r="AB36" s="28"/>
      <c r="AC36" s="28"/>
      <c r="AD36" s="28"/>
      <c r="AE36" s="28"/>
      <c r="AF36" s="28"/>
    </row>
    <row r="37" spans="2:32" ht="15.75" customHeight="1" x14ac:dyDescent="0.3">
      <c r="B37" s="28"/>
      <c r="C37" s="28"/>
      <c r="D37" s="432"/>
      <c r="E37" s="34" t="str">
        <f>IF(J37="Muito Fraca",0,IF(J37="Fraca",1,IF(J37="Moderada",2,IF(J37="Forte",3,IF(J37="Muito Forte",4,"")))))</f>
        <v/>
      </c>
      <c r="F37" s="28" t="s">
        <v>397</v>
      </c>
      <c r="G37" s="28"/>
      <c r="H37" s="28"/>
      <c r="I37" s="28"/>
      <c r="J37" s="35">
        <f>GERAL!X82</f>
        <v>0</v>
      </c>
      <c r="K37" s="36"/>
      <c r="L37" s="28"/>
      <c r="M37" s="28"/>
      <c r="N37" s="28"/>
      <c r="O37" s="28"/>
      <c r="P37" s="28"/>
      <c r="Q37" s="28"/>
      <c r="R37" s="28"/>
      <c r="S37" s="28"/>
      <c r="T37" s="28"/>
      <c r="U37" s="28"/>
      <c r="V37" s="28"/>
      <c r="W37" s="64"/>
      <c r="X37" s="28"/>
      <c r="Y37" s="28"/>
      <c r="Z37" s="28"/>
      <c r="AA37" s="28"/>
      <c r="AB37" s="28"/>
      <c r="AC37" s="28"/>
      <c r="AD37" s="28"/>
      <c r="AE37" s="28"/>
      <c r="AF37" s="28"/>
    </row>
    <row r="38" spans="2:32" x14ac:dyDescent="0.3">
      <c r="B38" s="28"/>
      <c r="C38" s="28"/>
      <c r="D38" s="28"/>
      <c r="E38" s="44"/>
      <c r="F38" s="45"/>
      <c r="G38" s="46"/>
      <c r="H38" s="45"/>
      <c r="I38" s="45"/>
      <c r="J38" s="56"/>
      <c r="K38" s="47"/>
      <c r="L38" s="28"/>
      <c r="M38" s="28"/>
      <c r="N38" s="28"/>
      <c r="O38" s="28"/>
      <c r="P38" s="28"/>
      <c r="Q38" s="28"/>
      <c r="R38" s="28"/>
      <c r="S38" s="28"/>
      <c r="T38" s="28"/>
      <c r="U38" s="28"/>
      <c r="V38" s="28"/>
      <c r="W38" s="64"/>
      <c r="X38" s="28"/>
      <c r="Y38" s="28"/>
      <c r="Z38" s="28"/>
      <c r="AA38" s="28"/>
      <c r="AB38" s="28"/>
      <c r="AC38" s="28"/>
      <c r="AD38" s="28"/>
      <c r="AE38" s="28"/>
      <c r="AF38" s="28"/>
    </row>
    <row r="39" spans="2:32" x14ac:dyDescent="0.3">
      <c r="B39" s="28"/>
      <c r="C39" s="28"/>
      <c r="D39" s="28"/>
      <c r="E39" s="64"/>
      <c r="F39" s="28"/>
      <c r="G39" s="64"/>
      <c r="H39" s="28"/>
      <c r="I39" s="28"/>
      <c r="J39" s="57"/>
      <c r="K39" s="28"/>
      <c r="L39" s="28"/>
      <c r="M39" s="28"/>
      <c r="N39" s="28"/>
      <c r="O39" s="28"/>
      <c r="P39" s="28"/>
      <c r="Q39" s="28"/>
      <c r="R39" s="28"/>
      <c r="S39" s="28"/>
      <c r="T39" s="28"/>
      <c r="U39" s="28"/>
      <c r="V39" s="28"/>
      <c r="W39" s="64"/>
      <c r="X39" s="28"/>
      <c r="Y39" s="28"/>
      <c r="Z39" s="28"/>
      <c r="AA39" s="28"/>
      <c r="AB39" s="28"/>
      <c r="AC39" s="28"/>
      <c r="AD39" s="28"/>
      <c r="AE39" s="28"/>
      <c r="AF39" s="28"/>
    </row>
    <row r="40" spans="2:32" x14ac:dyDescent="0.3">
      <c r="B40" s="28"/>
      <c r="C40" s="28"/>
      <c r="D40" s="28"/>
      <c r="E40" s="64"/>
      <c r="F40" s="28"/>
      <c r="G40" s="64"/>
      <c r="H40" s="28"/>
      <c r="I40" s="28"/>
      <c r="J40" s="28"/>
      <c r="K40" s="28"/>
      <c r="L40" s="28"/>
      <c r="M40" s="28"/>
      <c r="N40" s="28"/>
      <c r="O40" s="28"/>
      <c r="P40" s="28"/>
      <c r="Q40" s="28"/>
      <c r="R40" s="28"/>
      <c r="S40" s="28"/>
      <c r="T40" s="28"/>
      <c r="U40" s="28"/>
      <c r="V40" s="28"/>
      <c r="W40" s="64"/>
      <c r="X40" s="28"/>
      <c r="Y40" s="28"/>
      <c r="Z40" s="28"/>
      <c r="AA40" s="28"/>
      <c r="AB40" s="28"/>
      <c r="AC40" s="28"/>
      <c r="AD40" s="28"/>
      <c r="AE40" s="28"/>
      <c r="AF40" s="28"/>
    </row>
    <row r="41" spans="2:32" x14ac:dyDescent="0.3">
      <c r="B41" s="1"/>
      <c r="C41" s="67" t="s">
        <v>197</v>
      </c>
      <c r="D41" s="68" t="s">
        <v>198</v>
      </c>
      <c r="E41" s="5"/>
      <c r="F41" s="1"/>
      <c r="G41" s="5"/>
      <c r="H41" s="1"/>
      <c r="I41" s="1"/>
      <c r="J41" s="1"/>
      <c r="K41" s="1"/>
      <c r="L41" s="1"/>
      <c r="M41" s="1"/>
      <c r="N41" s="1"/>
      <c r="O41" s="1"/>
      <c r="P41" s="1"/>
      <c r="Q41" s="1"/>
      <c r="R41" s="1"/>
      <c r="S41" s="1"/>
      <c r="T41" s="1"/>
      <c r="U41" s="1"/>
      <c r="V41" s="1"/>
      <c r="W41" s="5"/>
      <c r="X41" s="1"/>
      <c r="Y41" s="1"/>
      <c r="Z41" s="1"/>
      <c r="AA41" s="1"/>
      <c r="AB41" s="1"/>
      <c r="AC41" s="1"/>
      <c r="AD41" s="1"/>
      <c r="AE41" s="1"/>
      <c r="AF41" s="1"/>
    </row>
    <row r="42" spans="2:32" x14ac:dyDescent="0.3">
      <c r="B42" s="1"/>
      <c r="C42" s="15"/>
      <c r="D42" s="7"/>
      <c r="E42" s="8"/>
      <c r="F42" s="7"/>
      <c r="G42" s="8"/>
      <c r="H42" s="7"/>
      <c r="I42" s="7"/>
      <c r="J42" s="7"/>
      <c r="K42" s="7"/>
      <c r="L42" s="7"/>
      <c r="M42" s="7"/>
      <c r="N42" s="7"/>
      <c r="O42" s="7"/>
      <c r="P42" s="7"/>
      <c r="Q42" s="7"/>
      <c r="R42" s="7"/>
      <c r="S42" s="7"/>
      <c r="T42" s="7"/>
      <c r="U42" s="7"/>
      <c r="V42" s="7"/>
      <c r="W42" s="8"/>
      <c r="X42" s="7"/>
      <c r="Y42" s="7"/>
      <c r="Z42" s="7"/>
      <c r="AA42" s="7"/>
      <c r="AB42" s="7"/>
      <c r="AC42" s="7"/>
      <c r="AD42" s="7"/>
      <c r="AE42" s="9"/>
      <c r="AF42" s="1"/>
    </row>
    <row r="43" spans="2:32" x14ac:dyDescent="0.3">
      <c r="B43" s="1"/>
      <c r="C43" s="16"/>
      <c r="D43" s="392" t="s">
        <v>119</v>
      </c>
      <c r="E43" s="392"/>
      <c r="F43" s="392"/>
      <c r="G43" s="392"/>
      <c r="H43" s="392" t="s">
        <v>120</v>
      </c>
      <c r="I43" s="392"/>
      <c r="J43" s="392"/>
      <c r="K43" s="392"/>
      <c r="L43" s="392"/>
      <c r="M43" s="392"/>
      <c r="N43" s="392"/>
      <c r="O43" s="392"/>
      <c r="P43" s="392"/>
      <c r="Q43" s="392" t="s">
        <v>121</v>
      </c>
      <c r="R43" s="392"/>
      <c r="S43" s="392"/>
      <c r="T43" s="392"/>
      <c r="U43" s="392"/>
      <c r="V43" s="392"/>
      <c r="W43" s="392"/>
      <c r="X43" s="392" t="s">
        <v>122</v>
      </c>
      <c r="Y43" s="392"/>
      <c r="Z43" s="392"/>
      <c r="AA43" s="392" t="s">
        <v>123</v>
      </c>
      <c r="AB43" s="392"/>
      <c r="AC43" s="392"/>
      <c r="AD43" s="392"/>
      <c r="AE43" s="18"/>
      <c r="AF43" s="1"/>
    </row>
    <row r="44" spans="2:32" x14ac:dyDescent="0.3">
      <c r="B44" s="1"/>
      <c r="C44" s="16"/>
      <c r="D44" s="393" t="str">
        <f>IF(GERAL!E136="","",GERAL!E136)</f>
        <v/>
      </c>
      <c r="E44" s="394"/>
      <c r="F44" s="394"/>
      <c r="G44" s="395"/>
      <c r="H44" s="399" t="str">
        <f>IF(GERAL!H136="","",GERAL!H136)</f>
        <v/>
      </c>
      <c r="I44" s="400"/>
      <c r="J44" s="400"/>
      <c r="K44" s="400"/>
      <c r="L44" s="400"/>
      <c r="M44" s="400"/>
      <c r="N44" s="400"/>
      <c r="O44" s="400"/>
      <c r="P44" s="401"/>
      <c r="Q44" s="405" t="str">
        <f>IF(GERAL!M136="","",GERAL!M136)</f>
        <v/>
      </c>
      <c r="R44" s="406"/>
      <c r="S44" s="406"/>
      <c r="T44" s="406"/>
      <c r="U44" s="406"/>
      <c r="V44" s="406"/>
      <c r="W44" s="407"/>
      <c r="X44" s="411" t="str">
        <f>IF(GERAL!O136="","",GERAL!O136)</f>
        <v/>
      </c>
      <c r="Y44" s="412"/>
      <c r="Z44" s="413"/>
      <c r="AA44" s="405" t="str">
        <f>IF(GERAL!T136="","",GERAL!T136)</f>
        <v/>
      </c>
      <c r="AB44" s="406"/>
      <c r="AC44" s="406"/>
      <c r="AD44" s="407"/>
      <c r="AE44" s="18"/>
      <c r="AF44" s="1"/>
    </row>
    <row r="45" spans="2:32" x14ac:dyDescent="0.3">
      <c r="B45" s="1"/>
      <c r="C45" s="16"/>
      <c r="D45" s="396"/>
      <c r="E45" s="397"/>
      <c r="F45" s="397"/>
      <c r="G45" s="398"/>
      <c r="H45" s="402"/>
      <c r="I45" s="403"/>
      <c r="J45" s="403"/>
      <c r="K45" s="403"/>
      <c r="L45" s="403"/>
      <c r="M45" s="403"/>
      <c r="N45" s="403"/>
      <c r="O45" s="403"/>
      <c r="P45" s="404"/>
      <c r="Q45" s="408"/>
      <c r="R45" s="409"/>
      <c r="S45" s="409"/>
      <c r="T45" s="409"/>
      <c r="U45" s="409"/>
      <c r="V45" s="409"/>
      <c r="W45" s="410"/>
      <c r="X45" s="414"/>
      <c r="Y45" s="415"/>
      <c r="Z45" s="416"/>
      <c r="AA45" s="408"/>
      <c r="AB45" s="409"/>
      <c r="AC45" s="409"/>
      <c r="AD45" s="410"/>
      <c r="AE45" s="18"/>
      <c r="AF45" s="1"/>
    </row>
    <row r="46" spans="2:32" x14ac:dyDescent="0.3">
      <c r="B46" s="1"/>
      <c r="C46" s="16"/>
      <c r="D46" s="393" t="str">
        <f>IF(GERAL!E137="","",GERAL!E137)</f>
        <v/>
      </c>
      <c r="E46" s="394"/>
      <c r="F46" s="394"/>
      <c r="G46" s="395"/>
      <c r="H46" s="399" t="str">
        <f>IF(GERAL!H137="","",GERAL!H137)</f>
        <v/>
      </c>
      <c r="I46" s="400"/>
      <c r="J46" s="400"/>
      <c r="K46" s="400"/>
      <c r="L46" s="400"/>
      <c r="M46" s="400"/>
      <c r="N46" s="400"/>
      <c r="O46" s="400"/>
      <c r="P46" s="401"/>
      <c r="Q46" s="405" t="str">
        <f>IF(GERAL!M137="","",GERAL!M137)</f>
        <v/>
      </c>
      <c r="R46" s="406"/>
      <c r="S46" s="406"/>
      <c r="T46" s="406"/>
      <c r="U46" s="406"/>
      <c r="V46" s="406"/>
      <c r="W46" s="407"/>
      <c r="X46" s="411" t="str">
        <f>IF(GERAL!O137="","",GERAL!O137)</f>
        <v/>
      </c>
      <c r="Y46" s="412"/>
      <c r="Z46" s="413"/>
      <c r="AA46" s="405" t="str">
        <f>IF(GERAL!T137="","",GERAL!T137)</f>
        <v/>
      </c>
      <c r="AB46" s="406"/>
      <c r="AC46" s="406"/>
      <c r="AD46" s="407"/>
      <c r="AE46" s="18"/>
      <c r="AF46" s="1"/>
    </row>
    <row r="47" spans="2:32" x14ac:dyDescent="0.3">
      <c r="B47" s="1"/>
      <c r="C47" s="16"/>
      <c r="D47" s="396"/>
      <c r="E47" s="397"/>
      <c r="F47" s="397"/>
      <c r="G47" s="398"/>
      <c r="H47" s="402"/>
      <c r="I47" s="403"/>
      <c r="J47" s="403"/>
      <c r="K47" s="403"/>
      <c r="L47" s="403"/>
      <c r="M47" s="403"/>
      <c r="N47" s="403"/>
      <c r="O47" s="403"/>
      <c r="P47" s="404"/>
      <c r="Q47" s="408"/>
      <c r="R47" s="409"/>
      <c r="S47" s="409"/>
      <c r="T47" s="409"/>
      <c r="U47" s="409"/>
      <c r="V47" s="409"/>
      <c r="W47" s="410"/>
      <c r="X47" s="414"/>
      <c r="Y47" s="415"/>
      <c r="Z47" s="416"/>
      <c r="AA47" s="408"/>
      <c r="AB47" s="409"/>
      <c r="AC47" s="409"/>
      <c r="AD47" s="410"/>
      <c r="AE47" s="18"/>
      <c r="AF47" s="1"/>
    </row>
    <row r="48" spans="2:32" x14ac:dyDescent="0.3">
      <c r="B48" s="1"/>
      <c r="C48" s="16"/>
      <c r="D48" s="393" t="str">
        <f>IF(GERAL!E138="","",GERAL!E138)</f>
        <v/>
      </c>
      <c r="E48" s="394"/>
      <c r="F48" s="394"/>
      <c r="G48" s="395"/>
      <c r="H48" s="399" t="str">
        <f>IF(GERAL!H138="","",GERAL!H138)</f>
        <v/>
      </c>
      <c r="I48" s="400"/>
      <c r="J48" s="400"/>
      <c r="K48" s="400"/>
      <c r="L48" s="400"/>
      <c r="M48" s="400"/>
      <c r="N48" s="400"/>
      <c r="O48" s="400"/>
      <c r="P48" s="401"/>
      <c r="Q48" s="405" t="str">
        <f>IF(GERAL!M138="","",GERAL!M138)</f>
        <v/>
      </c>
      <c r="R48" s="406"/>
      <c r="S48" s="406"/>
      <c r="T48" s="406"/>
      <c r="U48" s="406"/>
      <c r="V48" s="406"/>
      <c r="W48" s="407"/>
      <c r="X48" s="411" t="str">
        <f>IF(GERAL!O138="","",GERAL!O138)</f>
        <v/>
      </c>
      <c r="Y48" s="412"/>
      <c r="Z48" s="413"/>
      <c r="AA48" s="405" t="str">
        <f>IF(GERAL!T138="","",GERAL!T138)</f>
        <v/>
      </c>
      <c r="AB48" s="406"/>
      <c r="AC48" s="406"/>
      <c r="AD48" s="407"/>
      <c r="AE48" s="18"/>
      <c r="AF48" s="1"/>
    </row>
    <row r="49" spans="2:32" x14ac:dyDescent="0.3">
      <c r="B49" s="1"/>
      <c r="C49" s="16"/>
      <c r="D49" s="396"/>
      <c r="E49" s="397"/>
      <c r="F49" s="397"/>
      <c r="G49" s="398"/>
      <c r="H49" s="402"/>
      <c r="I49" s="403"/>
      <c r="J49" s="403"/>
      <c r="K49" s="403"/>
      <c r="L49" s="403"/>
      <c r="M49" s="403"/>
      <c r="N49" s="403"/>
      <c r="O49" s="403"/>
      <c r="P49" s="404"/>
      <c r="Q49" s="408"/>
      <c r="R49" s="409"/>
      <c r="S49" s="409"/>
      <c r="T49" s="409"/>
      <c r="U49" s="409"/>
      <c r="V49" s="409"/>
      <c r="W49" s="410"/>
      <c r="X49" s="414"/>
      <c r="Y49" s="415"/>
      <c r="Z49" s="416"/>
      <c r="AA49" s="408"/>
      <c r="AB49" s="409"/>
      <c r="AC49" s="409"/>
      <c r="AD49" s="410"/>
      <c r="AE49" s="18"/>
      <c r="AF49" s="1"/>
    </row>
    <row r="50" spans="2:32" x14ac:dyDescent="0.3">
      <c r="B50" s="1"/>
      <c r="C50" s="16"/>
      <c r="D50" s="393" t="str">
        <f>IF(GERAL!E139="","",GERAL!E139)</f>
        <v/>
      </c>
      <c r="E50" s="394"/>
      <c r="F50" s="394"/>
      <c r="G50" s="395"/>
      <c r="H50" s="399" t="str">
        <f>IF(GERAL!H139="","",GERAL!H139)</f>
        <v/>
      </c>
      <c r="I50" s="400"/>
      <c r="J50" s="400"/>
      <c r="K50" s="400"/>
      <c r="L50" s="400"/>
      <c r="M50" s="400"/>
      <c r="N50" s="400"/>
      <c r="O50" s="400"/>
      <c r="P50" s="401"/>
      <c r="Q50" s="405" t="str">
        <f>IF(GERAL!M139="","",GERAL!M139)</f>
        <v/>
      </c>
      <c r="R50" s="406"/>
      <c r="S50" s="406"/>
      <c r="T50" s="406"/>
      <c r="U50" s="406"/>
      <c r="V50" s="406"/>
      <c r="W50" s="407"/>
      <c r="X50" s="411" t="str">
        <f>IF(GERAL!O139="","",GERAL!O139)</f>
        <v/>
      </c>
      <c r="Y50" s="412"/>
      <c r="Z50" s="413"/>
      <c r="AA50" s="405" t="str">
        <f>IF(GERAL!T139="","",GERAL!T139)</f>
        <v/>
      </c>
      <c r="AB50" s="406"/>
      <c r="AC50" s="406"/>
      <c r="AD50" s="407"/>
      <c r="AE50" s="18"/>
      <c r="AF50" s="1"/>
    </row>
    <row r="51" spans="2:32" x14ac:dyDescent="0.3">
      <c r="B51" s="1"/>
      <c r="C51" s="16"/>
      <c r="D51" s="396"/>
      <c r="E51" s="397"/>
      <c r="F51" s="397"/>
      <c r="G51" s="398"/>
      <c r="H51" s="402"/>
      <c r="I51" s="403"/>
      <c r="J51" s="403"/>
      <c r="K51" s="403"/>
      <c r="L51" s="403"/>
      <c r="M51" s="403"/>
      <c r="N51" s="403"/>
      <c r="O51" s="403"/>
      <c r="P51" s="404"/>
      <c r="Q51" s="408"/>
      <c r="R51" s="409"/>
      <c r="S51" s="409"/>
      <c r="T51" s="409"/>
      <c r="U51" s="409"/>
      <c r="V51" s="409"/>
      <c r="W51" s="410"/>
      <c r="X51" s="414"/>
      <c r="Y51" s="415"/>
      <c r="Z51" s="416"/>
      <c r="AA51" s="408"/>
      <c r="AB51" s="409"/>
      <c r="AC51" s="409"/>
      <c r="AD51" s="410"/>
      <c r="AE51" s="18"/>
      <c r="AF51" s="1"/>
    </row>
    <row r="52" spans="2:32" x14ac:dyDescent="0.3">
      <c r="B52" s="1"/>
      <c r="C52" s="16"/>
      <c r="D52" s="393" t="str">
        <f>IF(GERAL!E140="","",GERAL!E140)</f>
        <v/>
      </c>
      <c r="E52" s="394"/>
      <c r="F52" s="394"/>
      <c r="G52" s="395"/>
      <c r="H52" s="399" t="str">
        <f>IF(GERAL!H140="","",GERAL!H140)</f>
        <v/>
      </c>
      <c r="I52" s="400"/>
      <c r="J52" s="400"/>
      <c r="K52" s="400"/>
      <c r="L52" s="400"/>
      <c r="M52" s="400"/>
      <c r="N52" s="400"/>
      <c r="O52" s="400"/>
      <c r="P52" s="401"/>
      <c r="Q52" s="405" t="str">
        <f>IF(GERAL!M140="","",GERAL!M140)</f>
        <v/>
      </c>
      <c r="R52" s="406"/>
      <c r="S52" s="406"/>
      <c r="T52" s="406"/>
      <c r="U52" s="406"/>
      <c r="V52" s="406"/>
      <c r="W52" s="407"/>
      <c r="X52" s="411" t="str">
        <f>IF(GERAL!O140="","",GERAL!O140)</f>
        <v/>
      </c>
      <c r="Y52" s="412"/>
      <c r="Z52" s="413"/>
      <c r="AA52" s="405" t="str">
        <f>IF(GERAL!T140="","",GERAL!T140)</f>
        <v/>
      </c>
      <c r="AB52" s="406"/>
      <c r="AC52" s="406"/>
      <c r="AD52" s="407"/>
      <c r="AE52" s="18"/>
      <c r="AF52" s="1"/>
    </row>
    <row r="53" spans="2:32" x14ac:dyDescent="0.3">
      <c r="B53" s="1"/>
      <c r="C53" s="16"/>
      <c r="D53" s="396"/>
      <c r="E53" s="397"/>
      <c r="F53" s="397"/>
      <c r="G53" s="398"/>
      <c r="H53" s="402"/>
      <c r="I53" s="403"/>
      <c r="J53" s="403"/>
      <c r="K53" s="403"/>
      <c r="L53" s="403"/>
      <c r="M53" s="403"/>
      <c r="N53" s="403"/>
      <c r="O53" s="403"/>
      <c r="P53" s="404"/>
      <c r="Q53" s="408"/>
      <c r="R53" s="409"/>
      <c r="S53" s="409"/>
      <c r="T53" s="409"/>
      <c r="U53" s="409"/>
      <c r="V53" s="409"/>
      <c r="W53" s="410"/>
      <c r="X53" s="414"/>
      <c r="Y53" s="415"/>
      <c r="Z53" s="416"/>
      <c r="AA53" s="408"/>
      <c r="AB53" s="409"/>
      <c r="AC53" s="409"/>
      <c r="AD53" s="410"/>
      <c r="AE53" s="18"/>
      <c r="AF53" s="1"/>
    </row>
    <row r="54" spans="2:32" x14ac:dyDescent="0.3">
      <c r="B54" s="1"/>
      <c r="C54" s="16"/>
      <c r="D54" s="393" t="str">
        <f>IF(GERAL!E141="","",GERAL!E141)</f>
        <v/>
      </c>
      <c r="E54" s="394"/>
      <c r="F54" s="394"/>
      <c r="G54" s="395"/>
      <c r="H54" s="399" t="str">
        <f>IF(GERAL!H141="","",GERAL!H141)</f>
        <v/>
      </c>
      <c r="I54" s="400"/>
      <c r="J54" s="400"/>
      <c r="K54" s="400"/>
      <c r="L54" s="400"/>
      <c r="M54" s="400"/>
      <c r="N54" s="400"/>
      <c r="O54" s="400"/>
      <c r="P54" s="401"/>
      <c r="Q54" s="405" t="str">
        <f>IF(GERAL!M141="","",GERAL!M141)</f>
        <v/>
      </c>
      <c r="R54" s="406"/>
      <c r="S54" s="406"/>
      <c r="T54" s="406"/>
      <c r="U54" s="406"/>
      <c r="V54" s="406"/>
      <c r="W54" s="407"/>
      <c r="X54" s="411" t="str">
        <f>IF(GERAL!O141="","",GERAL!O141)</f>
        <v/>
      </c>
      <c r="Y54" s="412"/>
      <c r="Z54" s="413"/>
      <c r="AA54" s="405" t="str">
        <f>IF(GERAL!T141="","",GERAL!T141)</f>
        <v/>
      </c>
      <c r="AB54" s="406"/>
      <c r="AC54" s="406"/>
      <c r="AD54" s="407"/>
      <c r="AE54" s="18"/>
      <c r="AF54" s="1"/>
    </row>
    <row r="55" spans="2:32" x14ac:dyDescent="0.3">
      <c r="B55" s="1"/>
      <c r="C55" s="16"/>
      <c r="D55" s="396"/>
      <c r="E55" s="397"/>
      <c r="F55" s="397"/>
      <c r="G55" s="398"/>
      <c r="H55" s="402"/>
      <c r="I55" s="403"/>
      <c r="J55" s="403"/>
      <c r="K55" s="403"/>
      <c r="L55" s="403"/>
      <c r="M55" s="403"/>
      <c r="N55" s="403"/>
      <c r="O55" s="403"/>
      <c r="P55" s="404"/>
      <c r="Q55" s="408"/>
      <c r="R55" s="409"/>
      <c r="S55" s="409"/>
      <c r="T55" s="409"/>
      <c r="U55" s="409"/>
      <c r="V55" s="409"/>
      <c r="W55" s="410"/>
      <c r="X55" s="414"/>
      <c r="Y55" s="415"/>
      <c r="Z55" s="416"/>
      <c r="AA55" s="408"/>
      <c r="AB55" s="409"/>
      <c r="AC55" s="409"/>
      <c r="AD55" s="410"/>
      <c r="AE55" s="18"/>
      <c r="AF55" s="1"/>
    </row>
    <row r="56" spans="2:32" x14ac:dyDescent="0.3">
      <c r="B56" s="1"/>
      <c r="C56" s="16"/>
      <c r="D56" s="393" t="str">
        <f>IF(GERAL!E142="","",GERAL!E142)</f>
        <v/>
      </c>
      <c r="E56" s="394"/>
      <c r="F56" s="394"/>
      <c r="G56" s="395"/>
      <c r="H56" s="399" t="str">
        <f>IF(GERAL!H142="","",GERAL!H142)</f>
        <v/>
      </c>
      <c r="I56" s="400"/>
      <c r="J56" s="400"/>
      <c r="K56" s="400"/>
      <c r="L56" s="400"/>
      <c r="M56" s="400"/>
      <c r="N56" s="400"/>
      <c r="O56" s="400"/>
      <c r="P56" s="401"/>
      <c r="Q56" s="405" t="str">
        <f>IF(GERAL!M142="","",GERAL!M142)</f>
        <v/>
      </c>
      <c r="R56" s="406"/>
      <c r="S56" s="406"/>
      <c r="T56" s="406"/>
      <c r="U56" s="406"/>
      <c r="V56" s="406"/>
      <c r="W56" s="407"/>
      <c r="X56" s="411" t="str">
        <f>IF(GERAL!O142="","",GERAL!O142)</f>
        <v/>
      </c>
      <c r="Y56" s="412"/>
      <c r="Z56" s="413"/>
      <c r="AA56" s="405" t="str">
        <f>IF(GERAL!T142="","",GERAL!T142)</f>
        <v/>
      </c>
      <c r="AB56" s="406"/>
      <c r="AC56" s="406"/>
      <c r="AD56" s="407"/>
      <c r="AE56" s="18"/>
      <c r="AF56" s="1"/>
    </row>
    <row r="57" spans="2:32" x14ac:dyDescent="0.3">
      <c r="B57" s="1"/>
      <c r="C57" s="16"/>
      <c r="D57" s="396"/>
      <c r="E57" s="397"/>
      <c r="F57" s="397"/>
      <c r="G57" s="398"/>
      <c r="H57" s="402"/>
      <c r="I57" s="403"/>
      <c r="J57" s="403"/>
      <c r="K57" s="403"/>
      <c r="L57" s="403"/>
      <c r="M57" s="403"/>
      <c r="N57" s="403"/>
      <c r="O57" s="403"/>
      <c r="P57" s="404"/>
      <c r="Q57" s="408"/>
      <c r="R57" s="409"/>
      <c r="S57" s="409"/>
      <c r="T57" s="409"/>
      <c r="U57" s="409"/>
      <c r="V57" s="409"/>
      <c r="W57" s="410"/>
      <c r="X57" s="414"/>
      <c r="Y57" s="415"/>
      <c r="Z57" s="416"/>
      <c r="AA57" s="408"/>
      <c r="AB57" s="409"/>
      <c r="AC57" s="409"/>
      <c r="AD57" s="410"/>
      <c r="AE57" s="18"/>
      <c r="AF57" s="1"/>
    </row>
    <row r="58" spans="2:32" x14ac:dyDescent="0.3">
      <c r="B58" s="1"/>
      <c r="C58" s="16"/>
      <c r="D58" s="393" t="str">
        <f>IF(GERAL!E143="","",GERAL!E143)</f>
        <v/>
      </c>
      <c r="E58" s="394"/>
      <c r="F58" s="394"/>
      <c r="G58" s="395"/>
      <c r="H58" s="399" t="str">
        <f>IF(GERAL!H143="","",GERAL!H143)</f>
        <v/>
      </c>
      <c r="I58" s="400"/>
      <c r="J58" s="400"/>
      <c r="K58" s="400"/>
      <c r="L58" s="400"/>
      <c r="M58" s="400"/>
      <c r="N58" s="400"/>
      <c r="O58" s="400"/>
      <c r="P58" s="401"/>
      <c r="Q58" s="405" t="str">
        <f>IF(GERAL!M143="","",GERAL!M143)</f>
        <v/>
      </c>
      <c r="R58" s="406"/>
      <c r="S58" s="406"/>
      <c r="T58" s="406"/>
      <c r="U58" s="406"/>
      <c r="V58" s="406"/>
      <c r="W58" s="407"/>
      <c r="X58" s="411" t="str">
        <f>IF(GERAL!O143="","",GERAL!O143)</f>
        <v/>
      </c>
      <c r="Y58" s="412"/>
      <c r="Z58" s="413"/>
      <c r="AA58" s="405" t="str">
        <f>IF(GERAL!T143="","",GERAL!T143)</f>
        <v/>
      </c>
      <c r="AB58" s="406"/>
      <c r="AC58" s="406"/>
      <c r="AD58" s="407"/>
      <c r="AE58" s="18"/>
      <c r="AF58" s="1"/>
    </row>
    <row r="59" spans="2:32" x14ac:dyDescent="0.3">
      <c r="B59" s="1"/>
      <c r="C59" s="16"/>
      <c r="D59" s="396"/>
      <c r="E59" s="397"/>
      <c r="F59" s="397"/>
      <c r="G59" s="398"/>
      <c r="H59" s="402"/>
      <c r="I59" s="403"/>
      <c r="J59" s="403"/>
      <c r="K59" s="403"/>
      <c r="L59" s="403"/>
      <c r="M59" s="403"/>
      <c r="N59" s="403"/>
      <c r="O59" s="403"/>
      <c r="P59" s="404"/>
      <c r="Q59" s="408"/>
      <c r="R59" s="409"/>
      <c r="S59" s="409"/>
      <c r="T59" s="409"/>
      <c r="U59" s="409"/>
      <c r="V59" s="409"/>
      <c r="W59" s="410"/>
      <c r="X59" s="414"/>
      <c r="Y59" s="415"/>
      <c r="Z59" s="416"/>
      <c r="AA59" s="408"/>
      <c r="AB59" s="409"/>
      <c r="AC59" s="409"/>
      <c r="AD59" s="410"/>
      <c r="AE59" s="18"/>
      <c r="AF59" s="1"/>
    </row>
    <row r="60" spans="2:32" x14ac:dyDescent="0.3">
      <c r="B60" s="1"/>
      <c r="C60" s="16"/>
      <c r="D60" s="393" t="str">
        <f>IF(GERAL!E144="","",GERAL!E144)</f>
        <v/>
      </c>
      <c r="E60" s="394"/>
      <c r="F60" s="394"/>
      <c r="G60" s="395"/>
      <c r="H60" s="399" t="str">
        <f>IF(GERAL!H144="","",GERAL!H144)</f>
        <v/>
      </c>
      <c r="I60" s="400"/>
      <c r="J60" s="400"/>
      <c r="K60" s="400"/>
      <c r="L60" s="400"/>
      <c r="M60" s="400"/>
      <c r="N60" s="400"/>
      <c r="O60" s="400"/>
      <c r="P60" s="401"/>
      <c r="Q60" s="405" t="str">
        <f>IF(GERAL!M144="","",GERAL!M144)</f>
        <v/>
      </c>
      <c r="R60" s="406"/>
      <c r="S60" s="406"/>
      <c r="T60" s="406"/>
      <c r="U60" s="406"/>
      <c r="V60" s="406"/>
      <c r="W60" s="407"/>
      <c r="X60" s="411" t="str">
        <f>IF(GERAL!O144="","",GERAL!O144)</f>
        <v/>
      </c>
      <c r="Y60" s="412"/>
      <c r="Z60" s="413"/>
      <c r="AA60" s="405" t="str">
        <f>IF(GERAL!T144="","",GERAL!T144)</f>
        <v/>
      </c>
      <c r="AB60" s="406"/>
      <c r="AC60" s="406"/>
      <c r="AD60" s="407"/>
      <c r="AE60" s="18"/>
      <c r="AF60" s="1"/>
    </row>
    <row r="61" spans="2:32" x14ac:dyDescent="0.3">
      <c r="B61" s="1"/>
      <c r="C61" s="16"/>
      <c r="D61" s="396"/>
      <c r="E61" s="397"/>
      <c r="F61" s="397"/>
      <c r="G61" s="398"/>
      <c r="H61" s="402"/>
      <c r="I61" s="403"/>
      <c r="J61" s="403"/>
      <c r="K61" s="403"/>
      <c r="L61" s="403"/>
      <c r="M61" s="403"/>
      <c r="N61" s="403"/>
      <c r="O61" s="403"/>
      <c r="P61" s="404"/>
      <c r="Q61" s="408"/>
      <c r="R61" s="409"/>
      <c r="S61" s="409"/>
      <c r="T61" s="409"/>
      <c r="U61" s="409"/>
      <c r="V61" s="409"/>
      <c r="W61" s="410"/>
      <c r="X61" s="414"/>
      <c r="Y61" s="415"/>
      <c r="Z61" s="416"/>
      <c r="AA61" s="408"/>
      <c r="AB61" s="409"/>
      <c r="AC61" s="409"/>
      <c r="AD61" s="410"/>
      <c r="AE61" s="18"/>
      <c r="AF61" s="1"/>
    </row>
    <row r="62" spans="2:32" x14ac:dyDescent="0.3">
      <c r="B62" s="1"/>
      <c r="C62" s="16"/>
      <c r="D62" s="393" t="str">
        <f>IF(GERAL!E145="","",GERAL!E145)</f>
        <v/>
      </c>
      <c r="E62" s="394"/>
      <c r="F62" s="394"/>
      <c r="G62" s="395"/>
      <c r="H62" s="399" t="str">
        <f>IF(GERAL!H145="","",GERAL!H145)</f>
        <v/>
      </c>
      <c r="I62" s="400"/>
      <c r="J62" s="400"/>
      <c r="K62" s="400"/>
      <c r="L62" s="400"/>
      <c r="M62" s="400"/>
      <c r="N62" s="400"/>
      <c r="O62" s="400"/>
      <c r="P62" s="401"/>
      <c r="Q62" s="405" t="str">
        <f>IF(GERAL!M145="","",GERAL!M145)</f>
        <v/>
      </c>
      <c r="R62" s="406"/>
      <c r="S62" s="406"/>
      <c r="T62" s="406"/>
      <c r="U62" s="406"/>
      <c r="V62" s="406"/>
      <c r="W62" s="407"/>
      <c r="X62" s="411" t="str">
        <f>IF(GERAL!O145="","",GERAL!O145)</f>
        <v/>
      </c>
      <c r="Y62" s="412"/>
      <c r="Z62" s="413"/>
      <c r="AA62" s="405" t="str">
        <f>IF(GERAL!T145="","",GERAL!T145)</f>
        <v/>
      </c>
      <c r="AB62" s="406"/>
      <c r="AC62" s="406"/>
      <c r="AD62" s="407"/>
      <c r="AE62" s="18"/>
      <c r="AF62" s="1"/>
    </row>
    <row r="63" spans="2:32" x14ac:dyDescent="0.3">
      <c r="B63" s="1"/>
      <c r="C63" s="16"/>
      <c r="D63" s="396"/>
      <c r="E63" s="397"/>
      <c r="F63" s="397"/>
      <c r="G63" s="398"/>
      <c r="H63" s="402"/>
      <c r="I63" s="403"/>
      <c r="J63" s="403"/>
      <c r="K63" s="403"/>
      <c r="L63" s="403"/>
      <c r="M63" s="403"/>
      <c r="N63" s="403"/>
      <c r="O63" s="403"/>
      <c r="P63" s="404"/>
      <c r="Q63" s="408"/>
      <c r="R63" s="409"/>
      <c r="S63" s="409"/>
      <c r="T63" s="409"/>
      <c r="U63" s="409"/>
      <c r="V63" s="409"/>
      <c r="W63" s="410"/>
      <c r="X63" s="414"/>
      <c r="Y63" s="415"/>
      <c r="Z63" s="416"/>
      <c r="AA63" s="408"/>
      <c r="AB63" s="409"/>
      <c r="AC63" s="409"/>
      <c r="AD63" s="410"/>
      <c r="AE63" s="18"/>
      <c r="AF63" s="1"/>
    </row>
    <row r="64" spans="2:32" x14ac:dyDescent="0.3">
      <c r="B64" s="1"/>
      <c r="C64" s="25"/>
      <c r="D64" s="20"/>
      <c r="E64" s="21"/>
      <c r="F64" s="20"/>
      <c r="G64" s="21"/>
      <c r="H64" s="20"/>
      <c r="I64" s="20"/>
      <c r="J64" s="20"/>
      <c r="K64" s="20"/>
      <c r="L64" s="20"/>
      <c r="M64" s="20"/>
      <c r="N64" s="20"/>
      <c r="O64" s="20"/>
      <c r="P64" s="20"/>
      <c r="Q64" s="20"/>
      <c r="R64" s="20"/>
      <c r="S64" s="20"/>
      <c r="T64" s="20"/>
      <c r="U64" s="20"/>
      <c r="V64" s="20"/>
      <c r="W64" s="21"/>
      <c r="X64" s="20"/>
      <c r="Y64" s="20"/>
      <c r="Z64" s="20"/>
      <c r="AA64" s="20"/>
      <c r="AB64" s="20"/>
      <c r="AC64" s="20"/>
      <c r="AD64" s="20"/>
      <c r="AE64" s="26"/>
      <c r="AF64" s="1"/>
    </row>
    <row r="65" spans="2:32" x14ac:dyDescent="0.3">
      <c r="B65" s="1"/>
      <c r="C65" s="1"/>
      <c r="D65" s="1"/>
      <c r="E65" s="5"/>
      <c r="F65" s="1"/>
      <c r="G65" s="5"/>
      <c r="H65" s="1"/>
      <c r="I65" s="1"/>
      <c r="J65" s="1"/>
      <c r="K65" s="1"/>
      <c r="L65" s="1"/>
      <c r="M65" s="1"/>
      <c r="N65" s="1"/>
      <c r="O65" s="1"/>
      <c r="P65" s="1"/>
      <c r="Q65" s="1"/>
      <c r="R65" s="1"/>
      <c r="S65" s="1"/>
      <c r="T65" s="1"/>
      <c r="U65" s="1"/>
      <c r="V65" s="1"/>
      <c r="W65" s="5"/>
      <c r="X65" s="1"/>
      <c r="Y65" s="1"/>
      <c r="Z65" s="1"/>
      <c r="AA65" s="1"/>
      <c r="AB65" s="1"/>
      <c r="AC65" s="1"/>
      <c r="AD65" s="1"/>
      <c r="AE65" s="1"/>
      <c r="AF65" s="1"/>
    </row>
  </sheetData>
  <sheetProtection algorithmName="SHA-512" hashValue="+sAoB8O/QPVMVRGASPiAzW+pEIc701WBMmXakTh2HFBVKD9HzeIkPMOdoPxSVOb9oHXiakmDEzS66Ky8rgawDQ==" saltValue="067AGjvCeTiJUP7d7l9AIA==" spinCount="100000" sheet="1" objects="1" scenarios="1"/>
  <mergeCells count="77">
    <mergeCell ref="D62:G63"/>
    <mergeCell ref="H62:P63"/>
    <mergeCell ref="Q62:W63"/>
    <mergeCell ref="X62:Z63"/>
    <mergeCell ref="AA62:AD63"/>
    <mergeCell ref="D60:G61"/>
    <mergeCell ref="H60:P61"/>
    <mergeCell ref="Q60:W61"/>
    <mergeCell ref="X60:Z61"/>
    <mergeCell ref="AA60:AD61"/>
    <mergeCell ref="D58:G59"/>
    <mergeCell ref="H58:P59"/>
    <mergeCell ref="Q58:W59"/>
    <mergeCell ref="X58:Z59"/>
    <mergeCell ref="AA58:AD59"/>
    <mergeCell ref="D56:G57"/>
    <mergeCell ref="H56:P57"/>
    <mergeCell ref="Q56:W57"/>
    <mergeCell ref="X56:Z57"/>
    <mergeCell ref="AA56:AD57"/>
    <mergeCell ref="D54:G55"/>
    <mergeCell ref="H54:P55"/>
    <mergeCell ref="Q54:W55"/>
    <mergeCell ref="X54:Z55"/>
    <mergeCell ref="AA54:AD55"/>
    <mergeCell ref="D52:G53"/>
    <mergeCell ref="H52:P53"/>
    <mergeCell ref="Q52:W53"/>
    <mergeCell ref="X52:Z53"/>
    <mergeCell ref="AA52:AD53"/>
    <mergeCell ref="D50:G51"/>
    <mergeCell ref="H50:P51"/>
    <mergeCell ref="Q50:W51"/>
    <mergeCell ref="X50:Z51"/>
    <mergeCell ref="AA50:AD51"/>
    <mergeCell ref="D48:G49"/>
    <mergeCell ref="H48:P49"/>
    <mergeCell ref="Q48:W49"/>
    <mergeCell ref="X48:Z49"/>
    <mergeCell ref="AA48:AD49"/>
    <mergeCell ref="D46:G47"/>
    <mergeCell ref="H46:P47"/>
    <mergeCell ref="Q46:W47"/>
    <mergeCell ref="X46:Z47"/>
    <mergeCell ref="AA46:AD47"/>
    <mergeCell ref="D44:G45"/>
    <mergeCell ref="H44:P45"/>
    <mergeCell ref="Q44:W45"/>
    <mergeCell ref="X44:Z45"/>
    <mergeCell ref="AA44:AD45"/>
    <mergeCell ref="D43:G43"/>
    <mergeCell ref="H43:P43"/>
    <mergeCell ref="Q43:W43"/>
    <mergeCell ref="X43:Z43"/>
    <mergeCell ref="AA43:AD43"/>
    <mergeCell ref="C8:L8"/>
    <mergeCell ref="S8:AE8"/>
    <mergeCell ref="F23:F28"/>
    <mergeCell ref="E23:E28"/>
    <mergeCell ref="S2:AE2"/>
    <mergeCell ref="H3:AE3"/>
    <mergeCell ref="H4:AE4"/>
    <mergeCell ref="H5:AE5"/>
    <mergeCell ref="C7:AE7"/>
    <mergeCell ref="X20:AC20"/>
    <mergeCell ref="X21:AC21"/>
    <mergeCell ref="X22:AC22"/>
    <mergeCell ref="X23:AC23"/>
    <mergeCell ref="AD26:AD27"/>
    <mergeCell ref="AD20:AD23"/>
    <mergeCell ref="D12:D20"/>
    <mergeCell ref="E12:E13"/>
    <mergeCell ref="F12:F13"/>
    <mergeCell ref="F17:F20"/>
    <mergeCell ref="E17:E20"/>
    <mergeCell ref="D35:D37"/>
    <mergeCell ref="D23:D32"/>
  </mergeCells>
  <conditionalFormatting sqref="G12">
    <cfRule type="iconSet" priority="109">
      <iconSet iconSet="5Arrows" showValue="0">
        <cfvo type="percent" val="0"/>
        <cfvo type="num" val="1"/>
        <cfvo type="num" val="2"/>
        <cfvo type="num" val="3"/>
        <cfvo type="num" val="4"/>
      </iconSet>
    </cfRule>
  </conditionalFormatting>
  <conditionalFormatting sqref="G13">
    <cfRule type="iconSet" priority="108">
      <iconSet iconSet="5Arrows" showValue="0">
        <cfvo type="percent" val="0"/>
        <cfvo type="num" val="1"/>
        <cfvo type="num" val="2"/>
        <cfvo type="num" val="3"/>
        <cfvo type="num" val="4"/>
      </iconSet>
    </cfRule>
  </conditionalFormatting>
  <conditionalFormatting sqref="G17">
    <cfRule type="iconSet" priority="107">
      <iconSet iconSet="5Arrows" showValue="0">
        <cfvo type="percent" val="0"/>
        <cfvo type="num" val="1"/>
        <cfvo type="num" val="2"/>
        <cfvo type="num" val="3"/>
        <cfvo type="num" val="4"/>
      </iconSet>
    </cfRule>
  </conditionalFormatting>
  <conditionalFormatting sqref="G18">
    <cfRule type="iconSet" priority="106">
      <iconSet iconSet="5Arrows" showValue="0">
        <cfvo type="percent" val="0"/>
        <cfvo type="num" val="1"/>
        <cfvo type="num" val="2"/>
        <cfvo type="num" val="3"/>
        <cfvo type="num" val="4"/>
      </iconSet>
    </cfRule>
  </conditionalFormatting>
  <conditionalFormatting sqref="G19">
    <cfRule type="iconSet" priority="105">
      <iconSet iconSet="5Arrows" showValue="0">
        <cfvo type="percent" val="0"/>
        <cfvo type="num" val="1"/>
        <cfvo type="num" val="2"/>
        <cfvo type="num" val="3"/>
        <cfvo type="num" val="4"/>
      </iconSet>
    </cfRule>
  </conditionalFormatting>
  <conditionalFormatting sqref="G20">
    <cfRule type="iconSet" priority="104">
      <iconSet iconSet="5Arrows" showValue="0">
        <cfvo type="percent" val="0"/>
        <cfvo type="num" val="1"/>
        <cfvo type="num" val="2"/>
        <cfvo type="num" val="3"/>
        <cfvo type="num" val="4"/>
      </iconSet>
    </cfRule>
  </conditionalFormatting>
  <conditionalFormatting sqref="G23">
    <cfRule type="iconSet" priority="103">
      <iconSet iconSet="5Arrows" showValue="0">
        <cfvo type="percent" val="0"/>
        <cfvo type="num" val="1"/>
        <cfvo type="num" val="2"/>
        <cfvo type="num" val="3"/>
        <cfvo type="num" val="4"/>
      </iconSet>
    </cfRule>
  </conditionalFormatting>
  <conditionalFormatting sqref="G24">
    <cfRule type="iconSet" priority="102">
      <iconSet iconSet="5Arrows" showValue="0">
        <cfvo type="percent" val="0"/>
        <cfvo type="num" val="1"/>
        <cfvo type="num" val="2"/>
        <cfvo type="num" val="3"/>
        <cfvo type="num" val="4"/>
      </iconSet>
    </cfRule>
  </conditionalFormatting>
  <conditionalFormatting sqref="G25">
    <cfRule type="iconSet" priority="101">
      <iconSet iconSet="5Arrows" showValue="0">
        <cfvo type="percent" val="0"/>
        <cfvo type="num" val="1"/>
        <cfvo type="num" val="2"/>
        <cfvo type="num" val="3"/>
        <cfvo type="num" val="4"/>
      </iconSet>
    </cfRule>
  </conditionalFormatting>
  <conditionalFormatting sqref="G26">
    <cfRule type="iconSet" priority="100">
      <iconSet iconSet="5Arrows" showValue="0">
        <cfvo type="percent" val="0"/>
        <cfvo type="num" val="1"/>
        <cfvo type="num" val="2"/>
        <cfvo type="num" val="3"/>
        <cfvo type="num" val="4"/>
      </iconSet>
    </cfRule>
  </conditionalFormatting>
  <conditionalFormatting sqref="G27:G28">
    <cfRule type="iconSet" priority="99">
      <iconSet iconSet="5Arrows" showValue="0">
        <cfvo type="percent" val="0"/>
        <cfvo type="num" val="1"/>
        <cfvo type="num" val="2"/>
        <cfvo type="num" val="3"/>
        <cfvo type="num" val="4"/>
      </iconSet>
    </cfRule>
  </conditionalFormatting>
  <conditionalFormatting sqref="E33:J33">
    <cfRule type="iconSet" priority="97">
      <iconSet iconSet="5Arrows" showValue="0">
        <cfvo type="percent" val="0"/>
        <cfvo type="num" val="1"/>
        <cfvo type="num" val="2"/>
        <cfvo type="num" val="3"/>
        <cfvo type="num" val="4"/>
      </iconSet>
    </cfRule>
  </conditionalFormatting>
  <conditionalFormatting sqref="E35:E36">
    <cfRule type="iconSet" priority="96">
      <iconSet iconSet="5Arrows" showValue="0">
        <cfvo type="percent" val="0"/>
        <cfvo type="num" val="1"/>
        <cfvo type="num" val="2"/>
        <cfvo type="num" val="3"/>
        <cfvo type="num" val="4"/>
      </iconSet>
    </cfRule>
  </conditionalFormatting>
  <conditionalFormatting sqref="E37">
    <cfRule type="iconSet" priority="95">
      <iconSet iconSet="5Arrows" showValue="0">
        <cfvo type="percent" val="0"/>
        <cfvo type="num" val="1"/>
        <cfvo type="num" val="2"/>
        <cfvo type="num" val="3"/>
        <cfvo type="num" val="4"/>
      </iconSet>
    </cfRule>
  </conditionalFormatting>
  <conditionalFormatting sqref="W20">
    <cfRule type="iconSet" priority="94">
      <iconSet iconSet="5Arrows" showValue="0">
        <cfvo type="percent" val="0"/>
        <cfvo type="num" val="1"/>
        <cfvo type="num" val="2"/>
        <cfvo type="num" val="3"/>
        <cfvo type="num" val="4"/>
      </iconSet>
    </cfRule>
  </conditionalFormatting>
  <conditionalFormatting sqref="W21">
    <cfRule type="iconSet" priority="93">
      <iconSet iconSet="5Arrows" showValue="0">
        <cfvo type="percent" val="0"/>
        <cfvo type="num" val="1"/>
        <cfvo type="num" val="2"/>
        <cfvo type="num" val="3"/>
        <cfvo type="num" val="4"/>
      </iconSet>
    </cfRule>
  </conditionalFormatting>
  <conditionalFormatting sqref="W22">
    <cfRule type="iconSet" priority="92">
      <iconSet iconSet="5Arrows" showValue="0">
        <cfvo type="percent" val="0"/>
        <cfvo type="num" val="1"/>
        <cfvo type="num" val="2"/>
        <cfvo type="num" val="3"/>
        <cfvo type="num" val="4"/>
      </iconSet>
    </cfRule>
  </conditionalFormatting>
  <conditionalFormatting sqref="W23">
    <cfRule type="iconSet" priority="91">
      <iconSet iconSet="5Arrows" showValue="0">
        <cfvo type="percent" val="0"/>
        <cfvo type="num" val="1"/>
        <cfvo type="num" val="2"/>
        <cfvo type="num" val="3"/>
        <cfvo type="num" val="4"/>
      </iconSet>
    </cfRule>
  </conditionalFormatting>
  <conditionalFormatting sqref="W26">
    <cfRule type="iconSet" priority="90">
      <iconSet iconSet="5Arrows" showValue="0">
        <cfvo type="percent" val="0"/>
        <cfvo type="num" val="1"/>
        <cfvo type="num" val="2"/>
        <cfvo type="num" val="3"/>
        <cfvo type="num" val="4"/>
      </iconSet>
    </cfRule>
  </conditionalFormatting>
  <conditionalFormatting sqref="E15">
    <cfRule type="iconSet" priority="88">
      <iconSet iconSet="5Arrows" showValue="0">
        <cfvo type="percent" val="0"/>
        <cfvo type="num" val="1"/>
        <cfvo type="num" val="2"/>
        <cfvo type="num" val="3"/>
        <cfvo type="num" val="4"/>
      </iconSet>
    </cfRule>
  </conditionalFormatting>
  <conditionalFormatting sqref="W27">
    <cfRule type="iconSet" priority="3953">
      <iconSet iconSet="5Arrows" showValue="0">
        <cfvo type="percent" val="0"/>
        <cfvo type="num" val="1"/>
        <cfvo type="num" val="2"/>
        <cfvo type="num" val="3"/>
        <cfvo type="num" val="4"/>
      </iconSet>
    </cfRule>
  </conditionalFormatting>
  <conditionalFormatting sqref="E30:E32">
    <cfRule type="iconSet" priority="1">
      <iconSet iconSet="5Arrows" showValue="0">
        <cfvo type="percent" val="0"/>
        <cfvo type="num" val="1"/>
        <cfvo type="num" val="2"/>
        <cfvo type="num" val="3"/>
        <cfvo type="num" val="4"/>
      </iconSet>
    </cfRule>
  </conditionalFormatting>
  <printOptions horizontalCentered="1"/>
  <pageMargins left="0.51181102362204722" right="0.51181102362204722" top="0.78740157480314965" bottom="0.78740157480314965" header="0.31496062992125984" footer="0.31496062992125984"/>
  <pageSetup paperSize="9"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B1:J153"/>
  <sheetViews>
    <sheetView showGridLines="0" zoomScale="80" zoomScaleNormal="80" workbookViewId="0">
      <selection activeCell="O8" sqref="O8"/>
    </sheetView>
  </sheetViews>
  <sheetFormatPr defaultColWidth="8.88671875" defaultRowHeight="14.4" x14ac:dyDescent="0.3"/>
  <cols>
    <col min="1" max="1" width="1.88671875" style="235" customWidth="1"/>
    <col min="2" max="2" width="3.33203125" style="252" customWidth="1"/>
    <col min="3" max="3" width="2.88671875" style="235" customWidth="1"/>
    <col min="4" max="4" width="128.44140625" style="253" customWidth="1"/>
    <col min="5" max="5" width="6.33203125" style="235" customWidth="1"/>
    <col min="6" max="10" width="5" style="235" customWidth="1"/>
    <col min="11" max="11" width="1.88671875" style="235" customWidth="1"/>
    <col min="12" max="16384" width="8.88671875" style="235"/>
  </cols>
  <sheetData>
    <row r="1" spans="2:10" ht="27.6" customHeight="1" x14ac:dyDescent="0.35">
      <c r="B1" s="234"/>
      <c r="C1" s="502" t="s">
        <v>391</v>
      </c>
      <c r="D1" s="502"/>
      <c r="E1" s="444" t="s">
        <v>211</v>
      </c>
      <c r="F1" s="444"/>
      <c r="G1" s="444"/>
      <c r="H1" s="444"/>
      <c r="I1" s="444"/>
      <c r="J1" s="445"/>
    </row>
    <row r="2" spans="2:10" ht="25.95" customHeight="1" thickBot="1" x14ac:dyDescent="0.35">
      <c r="B2" s="236"/>
      <c r="C2" s="446" t="s">
        <v>212</v>
      </c>
      <c r="D2" s="446"/>
      <c r="E2" s="446" t="s">
        <v>213</v>
      </c>
      <c r="F2" s="446"/>
      <c r="G2" s="446"/>
      <c r="H2" s="446"/>
      <c r="I2" s="446"/>
      <c r="J2" s="447"/>
    </row>
    <row r="3" spans="2:10" s="238" customFormat="1" ht="28.95" customHeight="1" x14ac:dyDescent="0.3">
      <c r="B3" s="498">
        <v>1</v>
      </c>
      <c r="C3" s="448" t="s">
        <v>23</v>
      </c>
      <c r="D3" s="237" t="s">
        <v>24</v>
      </c>
      <c r="E3" s="450"/>
      <c r="F3" s="452" t="s">
        <v>214</v>
      </c>
      <c r="G3" s="454" t="s">
        <v>214</v>
      </c>
      <c r="H3" s="456" t="s">
        <v>214</v>
      </c>
      <c r="I3" s="458" t="s">
        <v>214</v>
      </c>
      <c r="J3" s="460" t="s">
        <v>214</v>
      </c>
    </row>
    <row r="4" spans="2:10" s="238" customFormat="1" ht="28.95" customHeight="1" x14ac:dyDescent="0.3">
      <c r="B4" s="499"/>
      <c r="C4" s="449"/>
      <c r="D4" s="239" t="s">
        <v>215</v>
      </c>
      <c r="E4" s="451"/>
      <c r="F4" s="453"/>
      <c r="G4" s="455"/>
      <c r="H4" s="457"/>
      <c r="I4" s="459"/>
      <c r="J4" s="461"/>
    </row>
    <row r="5" spans="2:10" s="238" customFormat="1" ht="28.95" customHeight="1" x14ac:dyDescent="0.3">
      <c r="B5" s="499">
        <v>2</v>
      </c>
      <c r="C5" s="449" t="s">
        <v>23</v>
      </c>
      <c r="D5" s="240" t="s">
        <v>25</v>
      </c>
      <c r="E5" s="451"/>
      <c r="F5" s="468" t="s">
        <v>214</v>
      </c>
      <c r="G5" s="469" t="s">
        <v>214</v>
      </c>
      <c r="H5" s="470" t="s">
        <v>214</v>
      </c>
      <c r="I5" s="467" t="s">
        <v>214</v>
      </c>
      <c r="J5" s="466" t="s">
        <v>214</v>
      </c>
    </row>
    <row r="6" spans="2:10" s="238" customFormat="1" ht="39.75" customHeight="1" x14ac:dyDescent="0.3">
      <c r="B6" s="499"/>
      <c r="C6" s="449"/>
      <c r="D6" s="239" t="s">
        <v>216</v>
      </c>
      <c r="E6" s="451"/>
      <c r="F6" s="453"/>
      <c r="G6" s="455"/>
      <c r="H6" s="457"/>
      <c r="I6" s="459"/>
      <c r="J6" s="461"/>
    </row>
    <row r="7" spans="2:10" s="238" customFormat="1" ht="28.95" customHeight="1" x14ac:dyDescent="0.3">
      <c r="B7" s="499" t="s">
        <v>26</v>
      </c>
      <c r="C7" s="449" t="s">
        <v>23</v>
      </c>
      <c r="D7" s="240" t="s">
        <v>27</v>
      </c>
      <c r="E7" s="451"/>
      <c r="F7" s="462" t="s">
        <v>214</v>
      </c>
      <c r="G7" s="463" t="s">
        <v>214</v>
      </c>
      <c r="H7" s="464" t="s">
        <v>214</v>
      </c>
      <c r="I7" s="465" t="s">
        <v>214</v>
      </c>
      <c r="J7" s="466" t="s">
        <v>214</v>
      </c>
    </row>
    <row r="8" spans="2:10" s="238" customFormat="1" ht="28.95" customHeight="1" x14ac:dyDescent="0.3">
      <c r="B8" s="499"/>
      <c r="C8" s="449"/>
      <c r="D8" s="239" t="s">
        <v>217</v>
      </c>
      <c r="E8" s="451"/>
      <c r="F8" s="453"/>
      <c r="G8" s="455"/>
      <c r="H8" s="457"/>
      <c r="I8" s="459"/>
      <c r="J8" s="461"/>
    </row>
    <row r="9" spans="2:10" s="238" customFormat="1" ht="28.95" customHeight="1" x14ac:dyDescent="0.3">
      <c r="B9" s="499" t="s">
        <v>28</v>
      </c>
      <c r="C9" s="449" t="s">
        <v>23</v>
      </c>
      <c r="D9" s="240" t="s">
        <v>27</v>
      </c>
      <c r="E9" s="451"/>
      <c r="F9" s="462" t="s">
        <v>214</v>
      </c>
      <c r="G9" s="463" t="s">
        <v>214</v>
      </c>
      <c r="H9" s="464" t="s">
        <v>214</v>
      </c>
      <c r="I9" s="465" t="s">
        <v>214</v>
      </c>
      <c r="J9" s="466" t="s">
        <v>214</v>
      </c>
    </row>
    <row r="10" spans="2:10" s="238" customFormat="1" ht="28.95" customHeight="1" x14ac:dyDescent="0.3">
      <c r="B10" s="499"/>
      <c r="C10" s="449"/>
      <c r="D10" s="239" t="s">
        <v>218</v>
      </c>
      <c r="E10" s="451"/>
      <c r="F10" s="453"/>
      <c r="G10" s="455"/>
      <c r="H10" s="457"/>
      <c r="I10" s="459"/>
      <c r="J10" s="461"/>
    </row>
    <row r="11" spans="2:10" s="238" customFormat="1" ht="28.95" customHeight="1" x14ac:dyDescent="0.3">
      <c r="B11" s="499">
        <v>4</v>
      </c>
      <c r="C11" s="449" t="s">
        <v>23</v>
      </c>
      <c r="D11" s="241" t="s">
        <v>29</v>
      </c>
      <c r="E11" s="451"/>
      <c r="F11" s="468" t="s">
        <v>214</v>
      </c>
      <c r="G11" s="469" t="s">
        <v>214</v>
      </c>
      <c r="H11" s="470" t="s">
        <v>214</v>
      </c>
      <c r="I11" s="467" t="s">
        <v>214</v>
      </c>
      <c r="J11" s="466" t="s">
        <v>214</v>
      </c>
    </row>
    <row r="12" spans="2:10" s="238" customFormat="1" ht="51" customHeight="1" x14ac:dyDescent="0.3">
      <c r="B12" s="499"/>
      <c r="C12" s="449"/>
      <c r="D12" s="239" t="s">
        <v>219</v>
      </c>
      <c r="E12" s="451"/>
      <c r="F12" s="453"/>
      <c r="G12" s="455"/>
      <c r="H12" s="457"/>
      <c r="I12" s="459"/>
      <c r="J12" s="461"/>
    </row>
    <row r="13" spans="2:10" s="238" customFormat="1" ht="28.95" customHeight="1" x14ac:dyDescent="0.3">
      <c r="B13" s="499" t="s">
        <v>30</v>
      </c>
      <c r="C13" s="449" t="s">
        <v>23</v>
      </c>
      <c r="D13" s="240" t="s">
        <v>31</v>
      </c>
      <c r="E13" s="451"/>
      <c r="F13" s="468" t="s">
        <v>214</v>
      </c>
      <c r="G13" s="469" t="s">
        <v>214</v>
      </c>
      <c r="H13" s="470" t="s">
        <v>214</v>
      </c>
      <c r="I13" s="467" t="s">
        <v>214</v>
      </c>
      <c r="J13" s="466" t="s">
        <v>214</v>
      </c>
    </row>
    <row r="14" spans="2:10" s="238" customFormat="1" ht="28.95" customHeight="1" x14ac:dyDescent="0.3">
      <c r="B14" s="499"/>
      <c r="C14" s="449"/>
      <c r="D14" s="239" t="s">
        <v>220</v>
      </c>
      <c r="E14" s="451"/>
      <c r="F14" s="453"/>
      <c r="G14" s="455"/>
      <c r="H14" s="457"/>
      <c r="I14" s="459"/>
      <c r="J14" s="461"/>
    </row>
    <row r="15" spans="2:10" s="238" customFormat="1" ht="28.95" customHeight="1" x14ac:dyDescent="0.3">
      <c r="B15" s="499" t="s">
        <v>32</v>
      </c>
      <c r="C15" s="449" t="s">
        <v>23</v>
      </c>
      <c r="D15" s="240" t="s">
        <v>31</v>
      </c>
      <c r="E15" s="451"/>
      <c r="F15" s="468" t="s">
        <v>214</v>
      </c>
      <c r="G15" s="469" t="s">
        <v>214</v>
      </c>
      <c r="H15" s="470" t="s">
        <v>214</v>
      </c>
      <c r="I15" s="467" t="s">
        <v>214</v>
      </c>
      <c r="J15" s="466" t="s">
        <v>214</v>
      </c>
    </row>
    <row r="16" spans="2:10" s="238" customFormat="1" ht="28.95" customHeight="1" x14ac:dyDescent="0.3">
      <c r="B16" s="499"/>
      <c r="C16" s="449"/>
      <c r="D16" s="239" t="s">
        <v>221</v>
      </c>
      <c r="E16" s="451"/>
      <c r="F16" s="453"/>
      <c r="G16" s="455"/>
      <c r="H16" s="457"/>
      <c r="I16" s="459"/>
      <c r="J16" s="461"/>
    </row>
    <row r="17" spans="2:10" s="238" customFormat="1" ht="28.95" customHeight="1" x14ac:dyDescent="0.3">
      <c r="B17" s="499" t="s">
        <v>33</v>
      </c>
      <c r="C17" s="449" t="s">
        <v>23</v>
      </c>
      <c r="D17" s="240" t="s">
        <v>222</v>
      </c>
      <c r="E17" s="471" t="s">
        <v>223</v>
      </c>
      <c r="F17" s="468" t="s">
        <v>214</v>
      </c>
      <c r="G17" s="469" t="s">
        <v>214</v>
      </c>
      <c r="H17" s="470" t="s">
        <v>214</v>
      </c>
      <c r="I17" s="467" t="s">
        <v>214</v>
      </c>
      <c r="J17" s="466" t="s">
        <v>214</v>
      </c>
    </row>
    <row r="18" spans="2:10" s="238" customFormat="1" ht="39.6" customHeight="1" x14ac:dyDescent="0.3">
      <c r="B18" s="499"/>
      <c r="C18" s="449"/>
      <c r="D18" s="239" t="s">
        <v>224</v>
      </c>
      <c r="E18" s="471"/>
      <c r="F18" s="453"/>
      <c r="G18" s="455"/>
      <c r="H18" s="457"/>
      <c r="I18" s="459"/>
      <c r="J18" s="461"/>
    </row>
    <row r="19" spans="2:10" s="238" customFormat="1" ht="28.95" customHeight="1" x14ac:dyDescent="0.3">
      <c r="B19" s="499" t="s">
        <v>35</v>
      </c>
      <c r="C19" s="449" t="s">
        <v>23</v>
      </c>
      <c r="D19" s="240" t="s">
        <v>222</v>
      </c>
      <c r="E19" s="471" t="s">
        <v>223</v>
      </c>
      <c r="F19" s="468" t="s">
        <v>214</v>
      </c>
      <c r="G19" s="469" t="s">
        <v>214</v>
      </c>
      <c r="H19" s="470" t="s">
        <v>214</v>
      </c>
      <c r="I19" s="467" t="s">
        <v>214</v>
      </c>
      <c r="J19" s="466" t="s">
        <v>214</v>
      </c>
    </row>
    <row r="20" spans="2:10" s="238" customFormat="1" ht="28.95" customHeight="1" x14ac:dyDescent="0.3">
      <c r="B20" s="499"/>
      <c r="C20" s="449"/>
      <c r="D20" s="239" t="s">
        <v>225</v>
      </c>
      <c r="E20" s="471"/>
      <c r="F20" s="453"/>
      <c r="G20" s="455"/>
      <c r="H20" s="457"/>
      <c r="I20" s="459"/>
      <c r="J20" s="461"/>
    </row>
    <row r="21" spans="2:10" s="238" customFormat="1" ht="28.95" customHeight="1" x14ac:dyDescent="0.3">
      <c r="B21" s="499">
        <v>7</v>
      </c>
      <c r="C21" s="449" t="s">
        <v>23</v>
      </c>
      <c r="D21" s="240" t="s">
        <v>36</v>
      </c>
      <c r="E21" s="451"/>
      <c r="F21" s="468" t="s">
        <v>214</v>
      </c>
      <c r="G21" s="469" t="s">
        <v>214</v>
      </c>
      <c r="H21" s="470" t="s">
        <v>214</v>
      </c>
      <c r="I21" s="467" t="s">
        <v>214</v>
      </c>
      <c r="J21" s="466" t="s">
        <v>214</v>
      </c>
    </row>
    <row r="22" spans="2:10" s="238" customFormat="1" ht="28.95" customHeight="1" x14ac:dyDescent="0.3">
      <c r="B22" s="499"/>
      <c r="C22" s="449"/>
      <c r="D22" s="239" t="s">
        <v>226</v>
      </c>
      <c r="E22" s="451"/>
      <c r="F22" s="453"/>
      <c r="G22" s="455"/>
      <c r="H22" s="457"/>
      <c r="I22" s="459"/>
      <c r="J22" s="461"/>
    </row>
    <row r="23" spans="2:10" s="238" customFormat="1" ht="28.95" customHeight="1" x14ac:dyDescent="0.3">
      <c r="B23" s="499">
        <v>8</v>
      </c>
      <c r="C23" s="449" t="s">
        <v>23</v>
      </c>
      <c r="D23" s="240" t="s">
        <v>37</v>
      </c>
      <c r="E23" s="451"/>
      <c r="F23" s="468" t="s">
        <v>214</v>
      </c>
      <c r="G23" s="469" t="s">
        <v>214</v>
      </c>
      <c r="H23" s="470" t="s">
        <v>214</v>
      </c>
      <c r="I23" s="467" t="s">
        <v>214</v>
      </c>
      <c r="J23" s="466" t="s">
        <v>214</v>
      </c>
    </row>
    <row r="24" spans="2:10" s="238" customFormat="1" ht="51" customHeight="1" x14ac:dyDescent="0.3">
      <c r="B24" s="499"/>
      <c r="C24" s="449"/>
      <c r="D24" s="239" t="s">
        <v>227</v>
      </c>
      <c r="E24" s="451"/>
      <c r="F24" s="453"/>
      <c r="G24" s="455"/>
      <c r="H24" s="457"/>
      <c r="I24" s="459"/>
      <c r="J24" s="461"/>
    </row>
    <row r="25" spans="2:10" s="238" customFormat="1" ht="28.95" customHeight="1" x14ac:dyDescent="0.3">
      <c r="B25" s="499">
        <v>9</v>
      </c>
      <c r="C25" s="449" t="s">
        <v>23</v>
      </c>
      <c r="D25" s="240" t="s">
        <v>38</v>
      </c>
      <c r="E25" s="451"/>
      <c r="F25" s="468" t="s">
        <v>214</v>
      </c>
      <c r="G25" s="469" t="s">
        <v>214</v>
      </c>
      <c r="H25" s="470" t="s">
        <v>214</v>
      </c>
      <c r="I25" s="467" t="s">
        <v>214</v>
      </c>
      <c r="J25" s="466" t="s">
        <v>214</v>
      </c>
    </row>
    <row r="26" spans="2:10" s="238" customFormat="1" ht="28.95" customHeight="1" x14ac:dyDescent="0.3">
      <c r="B26" s="499"/>
      <c r="C26" s="449"/>
      <c r="D26" s="239" t="s">
        <v>228</v>
      </c>
      <c r="E26" s="451"/>
      <c r="F26" s="453"/>
      <c r="G26" s="455"/>
      <c r="H26" s="457"/>
      <c r="I26" s="459"/>
      <c r="J26" s="461"/>
    </row>
    <row r="27" spans="2:10" s="238" customFormat="1" ht="28.95" customHeight="1" x14ac:dyDescent="0.3">
      <c r="B27" s="499">
        <v>10</v>
      </c>
      <c r="C27" s="449" t="s">
        <v>23</v>
      </c>
      <c r="D27" s="240" t="s">
        <v>39</v>
      </c>
      <c r="E27" s="451"/>
      <c r="F27" s="468" t="s">
        <v>214</v>
      </c>
      <c r="G27" s="469" t="s">
        <v>214</v>
      </c>
      <c r="H27" s="470" t="s">
        <v>214</v>
      </c>
      <c r="I27" s="467" t="s">
        <v>214</v>
      </c>
      <c r="J27" s="466" t="s">
        <v>214</v>
      </c>
    </row>
    <row r="28" spans="2:10" s="238" customFormat="1" ht="28.95" customHeight="1" x14ac:dyDescent="0.3">
      <c r="B28" s="499"/>
      <c r="C28" s="449"/>
      <c r="D28" s="242" t="s">
        <v>229</v>
      </c>
      <c r="E28" s="451"/>
      <c r="F28" s="453"/>
      <c r="G28" s="455"/>
      <c r="H28" s="457"/>
      <c r="I28" s="459"/>
      <c r="J28" s="461"/>
    </row>
    <row r="29" spans="2:10" s="238" customFormat="1" ht="28.95" customHeight="1" x14ac:dyDescent="0.3">
      <c r="B29" s="499">
        <v>11</v>
      </c>
      <c r="C29" s="449" t="s">
        <v>23</v>
      </c>
      <c r="D29" s="240" t="s">
        <v>230</v>
      </c>
      <c r="E29" s="451"/>
      <c r="F29" s="468" t="s">
        <v>214</v>
      </c>
      <c r="G29" s="469" t="s">
        <v>214</v>
      </c>
      <c r="H29" s="470" t="s">
        <v>214</v>
      </c>
      <c r="I29" s="467" t="s">
        <v>214</v>
      </c>
      <c r="J29" s="466" t="s">
        <v>214</v>
      </c>
    </row>
    <row r="30" spans="2:10" s="238" customFormat="1" ht="28.95" customHeight="1" x14ac:dyDescent="0.3">
      <c r="B30" s="499"/>
      <c r="C30" s="449"/>
      <c r="D30" s="239" t="s">
        <v>231</v>
      </c>
      <c r="E30" s="451"/>
      <c r="F30" s="453"/>
      <c r="G30" s="455"/>
      <c r="H30" s="457"/>
      <c r="I30" s="459"/>
      <c r="J30" s="461"/>
    </row>
    <row r="31" spans="2:10" s="238" customFormat="1" ht="28.95" customHeight="1" x14ac:dyDescent="0.3">
      <c r="B31" s="499">
        <v>12</v>
      </c>
      <c r="C31" s="449" t="s">
        <v>23</v>
      </c>
      <c r="D31" s="240" t="s">
        <v>41</v>
      </c>
      <c r="E31" s="451"/>
      <c r="F31" s="468" t="s">
        <v>214</v>
      </c>
      <c r="G31" s="469" t="s">
        <v>214</v>
      </c>
      <c r="H31" s="470" t="s">
        <v>214</v>
      </c>
      <c r="I31" s="467" t="s">
        <v>214</v>
      </c>
      <c r="J31" s="466" t="s">
        <v>214</v>
      </c>
    </row>
    <row r="32" spans="2:10" s="238" customFormat="1" ht="28.95" customHeight="1" x14ac:dyDescent="0.3">
      <c r="B32" s="499"/>
      <c r="C32" s="449"/>
      <c r="D32" s="239" t="s">
        <v>232</v>
      </c>
      <c r="E32" s="451"/>
      <c r="F32" s="453"/>
      <c r="G32" s="455"/>
      <c r="H32" s="457"/>
      <c r="I32" s="459"/>
      <c r="J32" s="461"/>
    </row>
    <row r="33" spans="2:10" s="238" customFormat="1" ht="28.95" customHeight="1" x14ac:dyDescent="0.3">
      <c r="B33" s="499">
        <v>13</v>
      </c>
      <c r="C33" s="449" t="s">
        <v>23</v>
      </c>
      <c r="D33" s="240" t="s">
        <v>42</v>
      </c>
      <c r="E33" s="451"/>
      <c r="F33" s="468" t="s">
        <v>214</v>
      </c>
      <c r="G33" s="469" t="s">
        <v>214</v>
      </c>
      <c r="H33" s="470" t="s">
        <v>214</v>
      </c>
      <c r="I33" s="467" t="s">
        <v>214</v>
      </c>
      <c r="J33" s="466" t="s">
        <v>214</v>
      </c>
    </row>
    <row r="34" spans="2:10" s="238" customFormat="1" ht="28.95" customHeight="1" x14ac:dyDescent="0.3">
      <c r="B34" s="499"/>
      <c r="C34" s="449"/>
      <c r="D34" s="239" t="s">
        <v>233</v>
      </c>
      <c r="E34" s="451"/>
      <c r="F34" s="453"/>
      <c r="G34" s="455"/>
      <c r="H34" s="457"/>
      <c r="I34" s="459"/>
      <c r="J34" s="461"/>
    </row>
    <row r="35" spans="2:10" s="238" customFormat="1" ht="28.95" customHeight="1" x14ac:dyDescent="0.3">
      <c r="B35" s="499">
        <v>14</v>
      </c>
      <c r="C35" s="449" t="s">
        <v>23</v>
      </c>
      <c r="D35" s="240" t="s">
        <v>43</v>
      </c>
      <c r="E35" s="451"/>
      <c r="F35" s="468" t="s">
        <v>214</v>
      </c>
      <c r="G35" s="469" t="s">
        <v>214</v>
      </c>
      <c r="H35" s="470" t="s">
        <v>214</v>
      </c>
      <c r="I35" s="467" t="s">
        <v>214</v>
      </c>
      <c r="J35" s="466" t="s">
        <v>214</v>
      </c>
    </row>
    <row r="36" spans="2:10" s="238" customFormat="1" ht="42.75" customHeight="1" x14ac:dyDescent="0.3">
      <c r="B36" s="499"/>
      <c r="C36" s="449"/>
      <c r="D36" s="239" t="s">
        <v>234</v>
      </c>
      <c r="E36" s="451"/>
      <c r="F36" s="453"/>
      <c r="G36" s="455"/>
      <c r="H36" s="457"/>
      <c r="I36" s="459"/>
      <c r="J36" s="461"/>
    </row>
    <row r="37" spans="2:10" s="238" customFormat="1" ht="28.95" customHeight="1" x14ac:dyDescent="0.3">
      <c r="B37" s="499">
        <v>15</v>
      </c>
      <c r="C37" s="449" t="s">
        <v>23</v>
      </c>
      <c r="D37" s="240" t="s">
        <v>44</v>
      </c>
      <c r="E37" s="451"/>
      <c r="F37" s="468" t="s">
        <v>214</v>
      </c>
      <c r="G37" s="469" t="s">
        <v>214</v>
      </c>
      <c r="H37" s="470" t="s">
        <v>214</v>
      </c>
      <c r="I37" s="467" t="s">
        <v>214</v>
      </c>
      <c r="J37" s="466" t="s">
        <v>214</v>
      </c>
    </row>
    <row r="38" spans="2:10" s="238" customFormat="1" ht="28.95" customHeight="1" x14ac:dyDescent="0.3">
      <c r="B38" s="499"/>
      <c r="C38" s="449"/>
      <c r="D38" s="239" t="s">
        <v>235</v>
      </c>
      <c r="E38" s="451"/>
      <c r="F38" s="453"/>
      <c r="G38" s="455"/>
      <c r="H38" s="457"/>
      <c r="I38" s="459"/>
      <c r="J38" s="461"/>
    </row>
    <row r="39" spans="2:10" s="238" customFormat="1" ht="28.95" customHeight="1" x14ac:dyDescent="0.3">
      <c r="B39" s="499">
        <v>16</v>
      </c>
      <c r="C39" s="449" t="s">
        <v>23</v>
      </c>
      <c r="D39" s="240" t="s">
        <v>45</v>
      </c>
      <c r="E39" s="451"/>
      <c r="F39" s="468" t="s">
        <v>214</v>
      </c>
      <c r="G39" s="469" t="s">
        <v>214</v>
      </c>
      <c r="H39" s="470" t="s">
        <v>214</v>
      </c>
      <c r="I39" s="467" t="s">
        <v>214</v>
      </c>
      <c r="J39" s="466" t="s">
        <v>214</v>
      </c>
    </row>
    <row r="40" spans="2:10" s="238" customFormat="1" ht="28.95" customHeight="1" x14ac:dyDescent="0.3">
      <c r="B40" s="499"/>
      <c r="C40" s="449"/>
      <c r="D40" s="239" t="s">
        <v>236</v>
      </c>
      <c r="E40" s="451"/>
      <c r="F40" s="453"/>
      <c r="G40" s="455"/>
      <c r="H40" s="457"/>
      <c r="I40" s="459"/>
      <c r="J40" s="461"/>
    </row>
    <row r="41" spans="2:10" s="238" customFormat="1" ht="28.95" customHeight="1" x14ac:dyDescent="0.3">
      <c r="B41" s="499">
        <v>17</v>
      </c>
      <c r="C41" s="449" t="s">
        <v>23</v>
      </c>
      <c r="D41" s="240" t="s">
        <v>46</v>
      </c>
      <c r="E41" s="451"/>
      <c r="F41" s="468" t="s">
        <v>214</v>
      </c>
      <c r="G41" s="469" t="s">
        <v>214</v>
      </c>
      <c r="H41" s="470" t="s">
        <v>214</v>
      </c>
      <c r="I41" s="467" t="s">
        <v>214</v>
      </c>
      <c r="J41" s="466" t="s">
        <v>214</v>
      </c>
    </row>
    <row r="42" spans="2:10" s="238" customFormat="1" ht="28.95" customHeight="1" x14ac:dyDescent="0.3">
      <c r="B42" s="499"/>
      <c r="C42" s="449"/>
      <c r="D42" s="239" t="s">
        <v>237</v>
      </c>
      <c r="E42" s="451"/>
      <c r="F42" s="453"/>
      <c r="G42" s="455"/>
      <c r="H42" s="457"/>
      <c r="I42" s="459"/>
      <c r="J42" s="461"/>
    </row>
    <row r="43" spans="2:10" s="238" customFormat="1" ht="28.95" customHeight="1" x14ac:dyDescent="0.3">
      <c r="B43" s="499" t="s">
        <v>47</v>
      </c>
      <c r="C43" s="449" t="s">
        <v>23</v>
      </c>
      <c r="D43" s="240" t="s">
        <v>238</v>
      </c>
      <c r="E43" s="472" t="s">
        <v>223</v>
      </c>
      <c r="F43" s="468" t="s">
        <v>214</v>
      </c>
      <c r="G43" s="469" t="s">
        <v>214</v>
      </c>
      <c r="H43" s="470" t="s">
        <v>214</v>
      </c>
      <c r="I43" s="467" t="s">
        <v>214</v>
      </c>
      <c r="J43" s="466" t="s">
        <v>214</v>
      </c>
    </row>
    <row r="44" spans="2:10" s="238" customFormat="1" ht="45.75" customHeight="1" x14ac:dyDescent="0.3">
      <c r="B44" s="499"/>
      <c r="C44" s="449"/>
      <c r="D44" s="239" t="s">
        <v>239</v>
      </c>
      <c r="E44" s="473"/>
      <c r="F44" s="453"/>
      <c r="G44" s="455"/>
      <c r="H44" s="457"/>
      <c r="I44" s="459"/>
      <c r="J44" s="461"/>
    </row>
    <row r="45" spans="2:10" s="238" customFormat="1" ht="28.95" customHeight="1" x14ac:dyDescent="0.3">
      <c r="B45" s="499" t="s">
        <v>49</v>
      </c>
      <c r="C45" s="449" t="s">
        <v>23</v>
      </c>
      <c r="D45" s="240" t="s">
        <v>240</v>
      </c>
      <c r="E45" s="471" t="s">
        <v>223</v>
      </c>
      <c r="F45" s="468" t="s">
        <v>214</v>
      </c>
      <c r="G45" s="469" t="s">
        <v>214</v>
      </c>
      <c r="H45" s="470" t="s">
        <v>214</v>
      </c>
      <c r="I45" s="467" t="s">
        <v>214</v>
      </c>
      <c r="J45" s="466" t="s">
        <v>214</v>
      </c>
    </row>
    <row r="46" spans="2:10" s="238" customFormat="1" ht="51" customHeight="1" x14ac:dyDescent="0.3">
      <c r="B46" s="499"/>
      <c r="C46" s="449"/>
      <c r="D46" s="239" t="s">
        <v>241</v>
      </c>
      <c r="E46" s="471"/>
      <c r="F46" s="453"/>
      <c r="G46" s="455"/>
      <c r="H46" s="457"/>
      <c r="I46" s="459"/>
      <c r="J46" s="461"/>
    </row>
    <row r="47" spans="2:10" s="238" customFormat="1" ht="28.95" customHeight="1" x14ac:dyDescent="0.3">
      <c r="B47" s="499" t="s">
        <v>51</v>
      </c>
      <c r="C47" s="449" t="s">
        <v>23</v>
      </c>
      <c r="D47" s="240" t="s">
        <v>242</v>
      </c>
      <c r="E47" s="471" t="s">
        <v>223</v>
      </c>
      <c r="F47" s="468" t="s">
        <v>214</v>
      </c>
      <c r="G47" s="469" t="s">
        <v>214</v>
      </c>
      <c r="H47" s="470" t="s">
        <v>214</v>
      </c>
      <c r="I47" s="467" t="s">
        <v>214</v>
      </c>
      <c r="J47" s="466" t="s">
        <v>214</v>
      </c>
    </row>
    <row r="48" spans="2:10" s="238" customFormat="1" ht="42.75" customHeight="1" x14ac:dyDescent="0.3">
      <c r="B48" s="499"/>
      <c r="C48" s="449"/>
      <c r="D48" s="239" t="s">
        <v>243</v>
      </c>
      <c r="E48" s="471"/>
      <c r="F48" s="453"/>
      <c r="G48" s="455"/>
      <c r="H48" s="457"/>
      <c r="I48" s="459"/>
      <c r="J48" s="461"/>
    </row>
    <row r="49" spans="2:10" s="238" customFormat="1" ht="28.95" customHeight="1" x14ac:dyDescent="0.3">
      <c r="B49" s="499" t="s">
        <v>53</v>
      </c>
      <c r="C49" s="449" t="s">
        <v>23</v>
      </c>
      <c r="D49" s="240" t="s">
        <v>244</v>
      </c>
      <c r="E49" s="471" t="s">
        <v>223</v>
      </c>
      <c r="F49" s="468" t="s">
        <v>214</v>
      </c>
      <c r="G49" s="469" t="s">
        <v>214</v>
      </c>
      <c r="H49" s="470" t="s">
        <v>214</v>
      </c>
      <c r="I49" s="467" t="s">
        <v>214</v>
      </c>
      <c r="J49" s="466" t="s">
        <v>214</v>
      </c>
    </row>
    <row r="50" spans="2:10" s="238" customFormat="1" ht="71.25" customHeight="1" x14ac:dyDescent="0.3">
      <c r="B50" s="499"/>
      <c r="C50" s="449"/>
      <c r="D50" s="239" t="s">
        <v>245</v>
      </c>
      <c r="E50" s="471"/>
      <c r="F50" s="453"/>
      <c r="G50" s="455"/>
      <c r="H50" s="457"/>
      <c r="I50" s="459"/>
      <c r="J50" s="461"/>
    </row>
    <row r="51" spans="2:10" s="238" customFormat="1" ht="28.95" customHeight="1" x14ac:dyDescent="0.3">
      <c r="B51" s="499" t="s">
        <v>55</v>
      </c>
      <c r="C51" s="449" t="s">
        <v>23</v>
      </c>
      <c r="D51" s="240" t="s">
        <v>246</v>
      </c>
      <c r="E51" s="471" t="s">
        <v>223</v>
      </c>
      <c r="F51" s="468" t="s">
        <v>214</v>
      </c>
      <c r="G51" s="469" t="s">
        <v>214</v>
      </c>
      <c r="H51" s="470" t="s">
        <v>214</v>
      </c>
      <c r="I51" s="467" t="s">
        <v>214</v>
      </c>
      <c r="J51" s="466" t="s">
        <v>214</v>
      </c>
    </row>
    <row r="52" spans="2:10" s="238" customFormat="1" ht="40.5" customHeight="1" x14ac:dyDescent="0.3">
      <c r="B52" s="499"/>
      <c r="C52" s="449"/>
      <c r="D52" s="239" t="s">
        <v>247</v>
      </c>
      <c r="E52" s="471"/>
      <c r="F52" s="453"/>
      <c r="G52" s="455"/>
      <c r="H52" s="457"/>
      <c r="I52" s="459"/>
      <c r="J52" s="461"/>
    </row>
    <row r="53" spans="2:10" s="238" customFormat="1" ht="28.95" customHeight="1" x14ac:dyDescent="0.3">
      <c r="B53" s="499" t="s">
        <v>57</v>
      </c>
      <c r="C53" s="449" t="s">
        <v>23</v>
      </c>
      <c r="D53" s="240" t="s">
        <v>248</v>
      </c>
      <c r="E53" s="471" t="s">
        <v>223</v>
      </c>
      <c r="F53" s="468" t="s">
        <v>214</v>
      </c>
      <c r="G53" s="469" t="s">
        <v>214</v>
      </c>
      <c r="H53" s="470" t="s">
        <v>214</v>
      </c>
      <c r="I53" s="467" t="s">
        <v>214</v>
      </c>
      <c r="J53" s="466" t="s">
        <v>214</v>
      </c>
    </row>
    <row r="54" spans="2:10" s="238" customFormat="1" ht="48" customHeight="1" x14ac:dyDescent="0.3">
      <c r="B54" s="499"/>
      <c r="C54" s="449"/>
      <c r="D54" s="239" t="s">
        <v>249</v>
      </c>
      <c r="E54" s="471"/>
      <c r="F54" s="453"/>
      <c r="G54" s="455"/>
      <c r="H54" s="457"/>
      <c r="I54" s="459"/>
      <c r="J54" s="461"/>
    </row>
    <row r="55" spans="2:10" s="238" customFormat="1" ht="28.95" customHeight="1" x14ac:dyDescent="0.3">
      <c r="B55" s="499" t="s">
        <v>59</v>
      </c>
      <c r="C55" s="449" t="s">
        <v>23</v>
      </c>
      <c r="D55" s="240" t="s">
        <v>250</v>
      </c>
      <c r="E55" s="471" t="s">
        <v>223</v>
      </c>
      <c r="F55" s="468" t="s">
        <v>214</v>
      </c>
      <c r="G55" s="469" t="s">
        <v>214</v>
      </c>
      <c r="H55" s="470" t="s">
        <v>214</v>
      </c>
      <c r="I55" s="467" t="s">
        <v>214</v>
      </c>
      <c r="J55" s="466" t="s">
        <v>214</v>
      </c>
    </row>
    <row r="56" spans="2:10" s="238" customFormat="1" ht="42.75" customHeight="1" x14ac:dyDescent="0.3">
      <c r="B56" s="499"/>
      <c r="C56" s="449"/>
      <c r="D56" s="239" t="s">
        <v>251</v>
      </c>
      <c r="E56" s="471"/>
      <c r="F56" s="453"/>
      <c r="G56" s="455"/>
      <c r="H56" s="457"/>
      <c r="I56" s="459"/>
      <c r="J56" s="461"/>
    </row>
    <row r="57" spans="2:10" s="238" customFormat="1" ht="28.95" customHeight="1" x14ac:dyDescent="0.3">
      <c r="B57" s="499" t="s">
        <v>61</v>
      </c>
      <c r="C57" s="449" t="s">
        <v>23</v>
      </c>
      <c r="D57" s="240" t="s">
        <v>252</v>
      </c>
      <c r="E57" s="471" t="s">
        <v>223</v>
      </c>
      <c r="F57" s="468" t="s">
        <v>214</v>
      </c>
      <c r="G57" s="469" t="s">
        <v>214</v>
      </c>
      <c r="H57" s="470" t="s">
        <v>214</v>
      </c>
      <c r="I57" s="467" t="s">
        <v>214</v>
      </c>
      <c r="J57" s="466" t="s">
        <v>214</v>
      </c>
    </row>
    <row r="58" spans="2:10" s="238" customFormat="1" ht="43.5" customHeight="1" x14ac:dyDescent="0.3">
      <c r="B58" s="499"/>
      <c r="C58" s="449"/>
      <c r="D58" s="239" t="s">
        <v>253</v>
      </c>
      <c r="E58" s="471"/>
      <c r="F58" s="453"/>
      <c r="G58" s="455"/>
      <c r="H58" s="457"/>
      <c r="I58" s="459"/>
      <c r="J58" s="461"/>
    </row>
    <row r="59" spans="2:10" s="238" customFormat="1" ht="28.95" customHeight="1" x14ac:dyDescent="0.3">
      <c r="B59" s="499" t="s">
        <v>63</v>
      </c>
      <c r="C59" s="449" t="s">
        <v>23</v>
      </c>
      <c r="D59" s="240" t="s">
        <v>254</v>
      </c>
      <c r="E59" s="471" t="s">
        <v>223</v>
      </c>
      <c r="F59" s="468" t="s">
        <v>214</v>
      </c>
      <c r="G59" s="469" t="s">
        <v>214</v>
      </c>
      <c r="H59" s="470" t="s">
        <v>214</v>
      </c>
      <c r="I59" s="467" t="s">
        <v>214</v>
      </c>
      <c r="J59" s="466" t="s">
        <v>214</v>
      </c>
    </row>
    <row r="60" spans="2:10" s="238" customFormat="1" ht="69" customHeight="1" x14ac:dyDescent="0.3">
      <c r="B60" s="499"/>
      <c r="C60" s="449"/>
      <c r="D60" s="239" t="s">
        <v>255</v>
      </c>
      <c r="E60" s="471"/>
      <c r="F60" s="453"/>
      <c r="G60" s="455"/>
      <c r="H60" s="457"/>
      <c r="I60" s="459"/>
      <c r="J60" s="461"/>
    </row>
    <row r="61" spans="2:10" s="238" customFormat="1" ht="28.95" customHeight="1" x14ac:dyDescent="0.3">
      <c r="B61" s="499" t="s">
        <v>65</v>
      </c>
      <c r="C61" s="449" t="s">
        <v>23</v>
      </c>
      <c r="D61" s="240" t="s">
        <v>256</v>
      </c>
      <c r="E61" s="471" t="s">
        <v>223</v>
      </c>
      <c r="F61" s="468" t="s">
        <v>214</v>
      </c>
      <c r="G61" s="469" t="s">
        <v>214</v>
      </c>
      <c r="H61" s="470" t="s">
        <v>214</v>
      </c>
      <c r="I61" s="467" t="s">
        <v>214</v>
      </c>
      <c r="J61" s="466" t="s">
        <v>214</v>
      </c>
    </row>
    <row r="62" spans="2:10" s="238" customFormat="1" ht="45" customHeight="1" x14ac:dyDescent="0.3">
      <c r="B62" s="499"/>
      <c r="C62" s="449"/>
      <c r="D62" s="239" t="s">
        <v>257</v>
      </c>
      <c r="E62" s="471"/>
      <c r="F62" s="453"/>
      <c r="G62" s="455"/>
      <c r="H62" s="457"/>
      <c r="I62" s="459"/>
      <c r="J62" s="461"/>
    </row>
    <row r="63" spans="2:10" s="238" customFormat="1" ht="28.95" customHeight="1" x14ac:dyDescent="0.3">
      <c r="B63" s="499" t="s">
        <v>66</v>
      </c>
      <c r="C63" s="449" t="s">
        <v>23</v>
      </c>
      <c r="D63" s="240" t="s">
        <v>258</v>
      </c>
      <c r="E63" s="471" t="s">
        <v>223</v>
      </c>
      <c r="F63" s="468" t="s">
        <v>214</v>
      </c>
      <c r="G63" s="469" t="s">
        <v>214</v>
      </c>
      <c r="H63" s="470" t="s">
        <v>214</v>
      </c>
      <c r="I63" s="467" t="s">
        <v>214</v>
      </c>
      <c r="J63" s="466" t="s">
        <v>214</v>
      </c>
    </row>
    <row r="64" spans="2:10" s="238" customFormat="1" ht="68.25" customHeight="1" x14ac:dyDescent="0.3">
      <c r="B64" s="499"/>
      <c r="C64" s="449"/>
      <c r="D64" s="239" t="s">
        <v>259</v>
      </c>
      <c r="E64" s="471"/>
      <c r="F64" s="453"/>
      <c r="G64" s="455"/>
      <c r="H64" s="457"/>
      <c r="I64" s="459"/>
      <c r="J64" s="461"/>
    </row>
    <row r="65" spans="2:10" s="238" customFormat="1" ht="28.95" customHeight="1" x14ac:dyDescent="0.3">
      <c r="B65" s="499" t="s">
        <v>68</v>
      </c>
      <c r="C65" s="449" t="s">
        <v>23</v>
      </c>
      <c r="D65" s="240" t="s">
        <v>260</v>
      </c>
      <c r="E65" s="471" t="s">
        <v>223</v>
      </c>
      <c r="F65" s="468" t="s">
        <v>214</v>
      </c>
      <c r="G65" s="469" t="s">
        <v>214</v>
      </c>
      <c r="H65" s="470" t="s">
        <v>214</v>
      </c>
      <c r="I65" s="467" t="s">
        <v>214</v>
      </c>
      <c r="J65" s="466" t="s">
        <v>214</v>
      </c>
    </row>
    <row r="66" spans="2:10" s="238" customFormat="1" ht="39" customHeight="1" x14ac:dyDescent="0.3">
      <c r="B66" s="499"/>
      <c r="C66" s="449"/>
      <c r="D66" s="239" t="s">
        <v>261</v>
      </c>
      <c r="E66" s="471"/>
      <c r="F66" s="453"/>
      <c r="G66" s="455"/>
      <c r="H66" s="457"/>
      <c r="I66" s="459"/>
      <c r="J66" s="461"/>
    </row>
    <row r="67" spans="2:10" s="238" customFormat="1" ht="28.95" customHeight="1" x14ac:dyDescent="0.3">
      <c r="B67" s="499" t="s">
        <v>70</v>
      </c>
      <c r="C67" s="449" t="s">
        <v>23</v>
      </c>
      <c r="D67" s="240" t="s">
        <v>262</v>
      </c>
      <c r="E67" s="471" t="s">
        <v>223</v>
      </c>
      <c r="F67" s="468" t="s">
        <v>214</v>
      </c>
      <c r="G67" s="469" t="s">
        <v>214</v>
      </c>
      <c r="H67" s="470" t="s">
        <v>214</v>
      </c>
      <c r="I67" s="467" t="s">
        <v>214</v>
      </c>
      <c r="J67" s="466" t="s">
        <v>214</v>
      </c>
    </row>
    <row r="68" spans="2:10" s="238" customFormat="1" ht="45.75" customHeight="1" x14ac:dyDescent="0.3">
      <c r="B68" s="499"/>
      <c r="C68" s="449"/>
      <c r="D68" s="239" t="s">
        <v>263</v>
      </c>
      <c r="E68" s="471"/>
      <c r="F68" s="453"/>
      <c r="G68" s="455"/>
      <c r="H68" s="457"/>
      <c r="I68" s="459"/>
      <c r="J68" s="461"/>
    </row>
    <row r="69" spans="2:10" s="238" customFormat="1" ht="28.95" customHeight="1" x14ac:dyDescent="0.3">
      <c r="B69" s="499" t="s">
        <v>72</v>
      </c>
      <c r="C69" s="449" t="s">
        <v>23</v>
      </c>
      <c r="D69" s="240" t="s">
        <v>264</v>
      </c>
      <c r="E69" s="471" t="s">
        <v>223</v>
      </c>
      <c r="F69" s="468" t="s">
        <v>214</v>
      </c>
      <c r="G69" s="469" t="s">
        <v>214</v>
      </c>
      <c r="H69" s="470" t="s">
        <v>214</v>
      </c>
      <c r="I69" s="467" t="s">
        <v>214</v>
      </c>
      <c r="J69" s="466" t="s">
        <v>214</v>
      </c>
    </row>
    <row r="70" spans="2:10" s="238" customFormat="1" ht="63.75" customHeight="1" x14ac:dyDescent="0.3">
      <c r="B70" s="499"/>
      <c r="C70" s="449"/>
      <c r="D70" s="239" t="s">
        <v>265</v>
      </c>
      <c r="E70" s="471"/>
      <c r="F70" s="453"/>
      <c r="G70" s="455"/>
      <c r="H70" s="457"/>
      <c r="I70" s="459"/>
      <c r="J70" s="461"/>
    </row>
    <row r="71" spans="2:10" s="238" customFormat="1" ht="28.95" customHeight="1" x14ac:dyDescent="0.3">
      <c r="B71" s="499" t="s">
        <v>74</v>
      </c>
      <c r="C71" s="449" t="s">
        <v>23</v>
      </c>
      <c r="D71" s="240" t="s">
        <v>266</v>
      </c>
      <c r="E71" s="471" t="s">
        <v>223</v>
      </c>
      <c r="F71" s="468" t="s">
        <v>214</v>
      </c>
      <c r="G71" s="469" t="s">
        <v>214</v>
      </c>
      <c r="H71" s="470" t="s">
        <v>214</v>
      </c>
      <c r="I71" s="467" t="s">
        <v>214</v>
      </c>
      <c r="J71" s="466" t="s">
        <v>214</v>
      </c>
    </row>
    <row r="72" spans="2:10" s="238" customFormat="1" ht="41.25" customHeight="1" x14ac:dyDescent="0.3">
      <c r="B72" s="499"/>
      <c r="C72" s="449"/>
      <c r="D72" s="239" t="s">
        <v>267</v>
      </c>
      <c r="E72" s="471"/>
      <c r="F72" s="453"/>
      <c r="G72" s="455"/>
      <c r="H72" s="457"/>
      <c r="I72" s="459"/>
      <c r="J72" s="461"/>
    </row>
    <row r="73" spans="2:10" s="238" customFormat="1" ht="28.95" customHeight="1" x14ac:dyDescent="0.3">
      <c r="B73" s="499" t="s">
        <v>75</v>
      </c>
      <c r="C73" s="449" t="s">
        <v>23</v>
      </c>
      <c r="D73" s="240" t="s">
        <v>268</v>
      </c>
      <c r="E73" s="471" t="s">
        <v>223</v>
      </c>
      <c r="F73" s="468" t="s">
        <v>214</v>
      </c>
      <c r="G73" s="469" t="s">
        <v>214</v>
      </c>
      <c r="H73" s="470" t="s">
        <v>214</v>
      </c>
      <c r="I73" s="467" t="s">
        <v>214</v>
      </c>
      <c r="J73" s="466" t="s">
        <v>214</v>
      </c>
    </row>
    <row r="74" spans="2:10" s="238" customFormat="1" ht="54.75" customHeight="1" x14ac:dyDescent="0.3">
      <c r="B74" s="499"/>
      <c r="C74" s="449"/>
      <c r="D74" s="239" t="s">
        <v>269</v>
      </c>
      <c r="E74" s="471"/>
      <c r="F74" s="453"/>
      <c r="G74" s="455"/>
      <c r="H74" s="457"/>
      <c r="I74" s="459"/>
      <c r="J74" s="461"/>
    </row>
    <row r="75" spans="2:10" s="238" customFormat="1" ht="28.95" customHeight="1" x14ac:dyDescent="0.3">
      <c r="B75" s="499" t="s">
        <v>77</v>
      </c>
      <c r="C75" s="449" t="s">
        <v>23</v>
      </c>
      <c r="D75" s="240" t="s">
        <v>270</v>
      </c>
      <c r="E75" s="471" t="s">
        <v>223</v>
      </c>
      <c r="F75" s="468" t="s">
        <v>214</v>
      </c>
      <c r="G75" s="469" t="s">
        <v>214</v>
      </c>
      <c r="H75" s="470" t="s">
        <v>214</v>
      </c>
      <c r="I75" s="467" t="s">
        <v>214</v>
      </c>
      <c r="J75" s="466" t="s">
        <v>214</v>
      </c>
    </row>
    <row r="76" spans="2:10" s="238" customFormat="1" ht="49.5" customHeight="1" x14ac:dyDescent="0.3">
      <c r="B76" s="499"/>
      <c r="C76" s="449"/>
      <c r="D76" s="239" t="s">
        <v>271</v>
      </c>
      <c r="E76" s="471"/>
      <c r="F76" s="453"/>
      <c r="G76" s="455"/>
      <c r="H76" s="457"/>
      <c r="I76" s="459"/>
      <c r="J76" s="461"/>
    </row>
    <row r="77" spans="2:10" s="238" customFormat="1" ht="28.95" customHeight="1" x14ac:dyDescent="0.3">
      <c r="B77" s="499" t="s">
        <v>79</v>
      </c>
      <c r="C77" s="449" t="s">
        <v>23</v>
      </c>
      <c r="D77" s="240" t="s">
        <v>272</v>
      </c>
      <c r="E77" s="471" t="s">
        <v>223</v>
      </c>
      <c r="F77" s="468" t="s">
        <v>214</v>
      </c>
      <c r="G77" s="469" t="s">
        <v>214</v>
      </c>
      <c r="H77" s="470" t="s">
        <v>214</v>
      </c>
      <c r="I77" s="467" t="s">
        <v>214</v>
      </c>
      <c r="J77" s="466" t="s">
        <v>214</v>
      </c>
    </row>
    <row r="78" spans="2:10" s="238" customFormat="1" ht="41.25" customHeight="1" x14ac:dyDescent="0.3">
      <c r="B78" s="499"/>
      <c r="C78" s="449"/>
      <c r="D78" s="239" t="s">
        <v>273</v>
      </c>
      <c r="E78" s="471"/>
      <c r="F78" s="453"/>
      <c r="G78" s="455"/>
      <c r="H78" s="457"/>
      <c r="I78" s="459"/>
      <c r="J78" s="461"/>
    </row>
    <row r="79" spans="2:10" s="238" customFormat="1" ht="28.95" customHeight="1" x14ac:dyDescent="0.3">
      <c r="B79" s="499">
        <v>25</v>
      </c>
      <c r="C79" s="449" t="s">
        <v>23</v>
      </c>
      <c r="D79" s="240" t="s">
        <v>274</v>
      </c>
      <c r="E79" s="471" t="s">
        <v>223</v>
      </c>
      <c r="F79" s="468" t="s">
        <v>214</v>
      </c>
      <c r="G79" s="469" t="s">
        <v>214</v>
      </c>
      <c r="H79" s="470" t="s">
        <v>214</v>
      </c>
      <c r="I79" s="467" t="s">
        <v>214</v>
      </c>
      <c r="J79" s="466" t="s">
        <v>214</v>
      </c>
    </row>
    <row r="80" spans="2:10" s="238" customFormat="1" ht="56.25" customHeight="1" x14ac:dyDescent="0.3">
      <c r="B80" s="499"/>
      <c r="C80" s="449"/>
      <c r="D80" s="239" t="s">
        <v>275</v>
      </c>
      <c r="E80" s="471"/>
      <c r="F80" s="453"/>
      <c r="G80" s="455"/>
      <c r="H80" s="457"/>
      <c r="I80" s="459"/>
      <c r="J80" s="461"/>
    </row>
    <row r="81" spans="2:10" s="238" customFormat="1" ht="28.95" customHeight="1" x14ac:dyDescent="0.3">
      <c r="B81" s="499" t="s">
        <v>82</v>
      </c>
      <c r="C81" s="449" t="s">
        <v>23</v>
      </c>
      <c r="D81" s="240" t="s">
        <v>276</v>
      </c>
      <c r="E81" s="451"/>
      <c r="F81" s="468" t="s">
        <v>214</v>
      </c>
      <c r="G81" s="469" t="s">
        <v>214</v>
      </c>
      <c r="H81" s="470" t="s">
        <v>214</v>
      </c>
      <c r="I81" s="467" t="s">
        <v>214</v>
      </c>
      <c r="J81" s="466" t="s">
        <v>214</v>
      </c>
    </row>
    <row r="82" spans="2:10" s="238" customFormat="1" ht="21" customHeight="1" x14ac:dyDescent="0.3">
      <c r="B82" s="499"/>
      <c r="C82" s="449"/>
      <c r="D82" s="239" t="s">
        <v>277</v>
      </c>
      <c r="E82" s="451"/>
      <c r="F82" s="453"/>
      <c r="G82" s="455"/>
      <c r="H82" s="457"/>
      <c r="I82" s="459"/>
      <c r="J82" s="461"/>
    </row>
    <row r="83" spans="2:10" s="238" customFormat="1" ht="28.95" customHeight="1" x14ac:dyDescent="0.3">
      <c r="B83" s="499" t="s">
        <v>84</v>
      </c>
      <c r="C83" s="449" t="s">
        <v>23</v>
      </c>
      <c r="D83" s="240" t="s">
        <v>85</v>
      </c>
      <c r="E83" s="451"/>
      <c r="F83" s="468" t="s">
        <v>214</v>
      </c>
      <c r="G83" s="469" t="s">
        <v>214</v>
      </c>
      <c r="H83" s="470" t="s">
        <v>214</v>
      </c>
      <c r="I83" s="467" t="s">
        <v>214</v>
      </c>
      <c r="J83" s="466" t="s">
        <v>214</v>
      </c>
    </row>
    <row r="84" spans="2:10" s="238" customFormat="1" ht="28.95" customHeight="1" x14ac:dyDescent="0.3">
      <c r="B84" s="499"/>
      <c r="C84" s="449"/>
      <c r="D84" s="239" t="s">
        <v>278</v>
      </c>
      <c r="E84" s="451"/>
      <c r="F84" s="453"/>
      <c r="G84" s="455"/>
      <c r="H84" s="457"/>
      <c r="I84" s="459"/>
      <c r="J84" s="461"/>
    </row>
    <row r="85" spans="2:10" s="238" customFormat="1" ht="28.95" customHeight="1" x14ac:dyDescent="0.3">
      <c r="B85" s="499" t="s">
        <v>86</v>
      </c>
      <c r="C85" s="449" t="s">
        <v>23</v>
      </c>
      <c r="D85" s="240" t="s">
        <v>279</v>
      </c>
      <c r="E85" s="451"/>
      <c r="F85" s="468" t="s">
        <v>214</v>
      </c>
      <c r="G85" s="469" t="s">
        <v>214</v>
      </c>
      <c r="H85" s="470" t="s">
        <v>214</v>
      </c>
      <c r="I85" s="467" t="s">
        <v>214</v>
      </c>
      <c r="J85" s="466" t="s">
        <v>214</v>
      </c>
    </row>
    <row r="86" spans="2:10" s="238" customFormat="1" ht="48" customHeight="1" x14ac:dyDescent="0.3">
      <c r="B86" s="499"/>
      <c r="C86" s="449"/>
      <c r="D86" s="239" t="s">
        <v>389</v>
      </c>
      <c r="E86" s="451"/>
      <c r="F86" s="453"/>
      <c r="G86" s="455"/>
      <c r="H86" s="457"/>
      <c r="I86" s="459"/>
      <c r="J86" s="461"/>
    </row>
    <row r="87" spans="2:10" s="238" customFormat="1" ht="28.95" customHeight="1" x14ac:dyDescent="0.3">
      <c r="B87" s="499" t="s">
        <v>88</v>
      </c>
      <c r="C87" s="449" t="s">
        <v>23</v>
      </c>
      <c r="D87" s="240" t="s">
        <v>280</v>
      </c>
      <c r="E87" s="451"/>
      <c r="F87" s="468" t="s">
        <v>214</v>
      </c>
      <c r="G87" s="469" t="s">
        <v>214</v>
      </c>
      <c r="H87" s="470" t="s">
        <v>214</v>
      </c>
      <c r="I87" s="467" t="s">
        <v>214</v>
      </c>
      <c r="J87" s="466" t="s">
        <v>214</v>
      </c>
    </row>
    <row r="88" spans="2:10" s="238" customFormat="1" ht="45.75" customHeight="1" thickBot="1" x14ac:dyDescent="0.35">
      <c r="B88" s="500"/>
      <c r="C88" s="479"/>
      <c r="D88" s="243" t="s">
        <v>281</v>
      </c>
      <c r="E88" s="480"/>
      <c r="F88" s="481"/>
      <c r="G88" s="482"/>
      <c r="H88" s="483"/>
      <c r="I88" s="474"/>
      <c r="J88" s="475"/>
    </row>
    <row r="89" spans="2:10" s="238" customFormat="1" ht="28.95" customHeight="1" x14ac:dyDescent="0.3">
      <c r="B89" s="501">
        <v>27</v>
      </c>
      <c r="C89" s="476" t="s">
        <v>90</v>
      </c>
      <c r="D89" s="241" t="s">
        <v>91</v>
      </c>
      <c r="E89" s="477"/>
      <c r="F89" s="462" t="s">
        <v>214</v>
      </c>
      <c r="G89" s="463" t="s">
        <v>214</v>
      </c>
      <c r="H89" s="464" t="s">
        <v>214</v>
      </c>
      <c r="I89" s="465" t="s">
        <v>214</v>
      </c>
      <c r="J89" s="478" t="s">
        <v>214</v>
      </c>
    </row>
    <row r="90" spans="2:10" s="238" customFormat="1" ht="28.95" customHeight="1" x14ac:dyDescent="0.3">
      <c r="B90" s="499"/>
      <c r="C90" s="449"/>
      <c r="D90" s="239" t="s">
        <v>282</v>
      </c>
      <c r="E90" s="451"/>
      <c r="F90" s="453"/>
      <c r="G90" s="455"/>
      <c r="H90" s="457"/>
      <c r="I90" s="459"/>
      <c r="J90" s="461"/>
    </row>
    <row r="91" spans="2:10" s="238" customFormat="1" ht="28.95" customHeight="1" x14ac:dyDescent="0.3">
      <c r="B91" s="499">
        <v>28</v>
      </c>
      <c r="C91" s="449" t="s">
        <v>90</v>
      </c>
      <c r="D91" s="240" t="s">
        <v>92</v>
      </c>
      <c r="E91" s="451"/>
      <c r="F91" s="468" t="s">
        <v>214</v>
      </c>
      <c r="G91" s="469" t="s">
        <v>214</v>
      </c>
      <c r="H91" s="470" t="s">
        <v>214</v>
      </c>
      <c r="I91" s="467" t="s">
        <v>214</v>
      </c>
      <c r="J91" s="466" t="s">
        <v>214</v>
      </c>
    </row>
    <row r="92" spans="2:10" s="238" customFormat="1" ht="59.25" customHeight="1" x14ac:dyDescent="0.3">
      <c r="B92" s="499"/>
      <c r="C92" s="449"/>
      <c r="D92" s="239" t="s">
        <v>320</v>
      </c>
      <c r="E92" s="451"/>
      <c r="F92" s="453"/>
      <c r="G92" s="455"/>
      <c r="H92" s="457"/>
      <c r="I92" s="459"/>
      <c r="J92" s="461"/>
    </row>
    <row r="93" spans="2:10" s="238" customFormat="1" ht="28.95" customHeight="1" x14ac:dyDescent="0.3">
      <c r="B93" s="499">
        <v>29</v>
      </c>
      <c r="C93" s="449" t="s">
        <v>90</v>
      </c>
      <c r="D93" s="240" t="s">
        <v>93</v>
      </c>
      <c r="E93" s="451"/>
      <c r="F93" s="468" t="s">
        <v>214</v>
      </c>
      <c r="G93" s="469" t="s">
        <v>214</v>
      </c>
      <c r="H93" s="470" t="s">
        <v>214</v>
      </c>
      <c r="I93" s="467" t="s">
        <v>214</v>
      </c>
      <c r="J93" s="466" t="s">
        <v>214</v>
      </c>
    </row>
    <row r="94" spans="2:10" s="238" customFormat="1" ht="39.75" customHeight="1" x14ac:dyDescent="0.3">
      <c r="B94" s="499"/>
      <c r="C94" s="449"/>
      <c r="D94" s="239" t="s">
        <v>283</v>
      </c>
      <c r="E94" s="451"/>
      <c r="F94" s="453"/>
      <c r="G94" s="455"/>
      <c r="H94" s="457"/>
      <c r="I94" s="459"/>
      <c r="J94" s="461"/>
    </row>
    <row r="95" spans="2:10" s="238" customFormat="1" ht="28.95" customHeight="1" x14ac:dyDescent="0.3">
      <c r="B95" s="499">
        <v>30</v>
      </c>
      <c r="C95" s="449" t="s">
        <v>90</v>
      </c>
      <c r="D95" s="240" t="s">
        <v>94</v>
      </c>
      <c r="E95" s="451"/>
      <c r="F95" s="468" t="s">
        <v>214</v>
      </c>
      <c r="G95" s="469" t="s">
        <v>214</v>
      </c>
      <c r="H95" s="470" t="s">
        <v>214</v>
      </c>
      <c r="I95" s="467" t="s">
        <v>214</v>
      </c>
      <c r="J95" s="466" t="s">
        <v>214</v>
      </c>
    </row>
    <row r="96" spans="2:10" s="238" customFormat="1" ht="41.25" customHeight="1" x14ac:dyDescent="0.3">
      <c r="B96" s="499"/>
      <c r="C96" s="449"/>
      <c r="D96" s="239" t="s">
        <v>284</v>
      </c>
      <c r="E96" s="451"/>
      <c r="F96" s="453"/>
      <c r="G96" s="455"/>
      <c r="H96" s="457"/>
      <c r="I96" s="459"/>
      <c r="J96" s="461"/>
    </row>
    <row r="97" spans="2:10" s="238" customFormat="1" ht="28.95" customHeight="1" x14ac:dyDescent="0.3">
      <c r="B97" s="499">
        <v>31</v>
      </c>
      <c r="C97" s="449" t="s">
        <v>90</v>
      </c>
      <c r="D97" s="240" t="s">
        <v>95</v>
      </c>
      <c r="E97" s="451"/>
      <c r="F97" s="468" t="s">
        <v>214</v>
      </c>
      <c r="G97" s="469" t="s">
        <v>214</v>
      </c>
      <c r="H97" s="470" t="s">
        <v>214</v>
      </c>
      <c r="I97" s="467" t="s">
        <v>214</v>
      </c>
      <c r="J97" s="466" t="s">
        <v>214</v>
      </c>
    </row>
    <row r="98" spans="2:10" s="238" customFormat="1" ht="37.5" customHeight="1" x14ac:dyDescent="0.3">
      <c r="B98" s="499"/>
      <c r="C98" s="449"/>
      <c r="D98" s="239" t="s">
        <v>285</v>
      </c>
      <c r="E98" s="451"/>
      <c r="F98" s="453"/>
      <c r="G98" s="455"/>
      <c r="H98" s="457"/>
      <c r="I98" s="459"/>
      <c r="J98" s="461"/>
    </row>
    <row r="99" spans="2:10" s="238" customFormat="1" ht="28.95" customHeight="1" x14ac:dyDescent="0.3">
      <c r="B99" s="499">
        <v>32</v>
      </c>
      <c r="C99" s="449" t="s">
        <v>90</v>
      </c>
      <c r="D99" s="244" t="s">
        <v>96</v>
      </c>
      <c r="E99" s="451"/>
      <c r="F99" s="468" t="s">
        <v>214</v>
      </c>
      <c r="G99" s="469" t="s">
        <v>214</v>
      </c>
      <c r="H99" s="470" t="s">
        <v>214</v>
      </c>
      <c r="I99" s="467" t="s">
        <v>214</v>
      </c>
      <c r="J99" s="466" t="s">
        <v>214</v>
      </c>
    </row>
    <row r="100" spans="2:10" s="238" customFormat="1" ht="57.75" customHeight="1" x14ac:dyDescent="0.3">
      <c r="B100" s="499"/>
      <c r="C100" s="449"/>
      <c r="D100" s="239" t="s">
        <v>286</v>
      </c>
      <c r="E100" s="451"/>
      <c r="F100" s="453"/>
      <c r="G100" s="455"/>
      <c r="H100" s="457"/>
      <c r="I100" s="459"/>
      <c r="J100" s="461"/>
    </row>
    <row r="101" spans="2:10" s="238" customFormat="1" ht="28.95" customHeight="1" x14ac:dyDescent="0.3">
      <c r="B101" s="499">
        <v>33</v>
      </c>
      <c r="C101" s="449" t="s">
        <v>90</v>
      </c>
      <c r="D101" s="240" t="s">
        <v>97</v>
      </c>
      <c r="E101" s="451"/>
      <c r="F101" s="468" t="s">
        <v>214</v>
      </c>
      <c r="G101" s="469" t="s">
        <v>214</v>
      </c>
      <c r="H101" s="470" t="s">
        <v>214</v>
      </c>
      <c r="I101" s="467" t="s">
        <v>214</v>
      </c>
      <c r="J101" s="466" t="s">
        <v>214</v>
      </c>
    </row>
    <row r="102" spans="2:10" s="238" customFormat="1" ht="66.75" customHeight="1" x14ac:dyDescent="0.3">
      <c r="B102" s="499"/>
      <c r="C102" s="449"/>
      <c r="D102" s="239" t="s">
        <v>287</v>
      </c>
      <c r="E102" s="451"/>
      <c r="F102" s="453"/>
      <c r="G102" s="455"/>
      <c r="H102" s="457"/>
      <c r="I102" s="459"/>
      <c r="J102" s="461"/>
    </row>
    <row r="103" spans="2:10" s="238" customFormat="1" ht="40.5" customHeight="1" x14ac:dyDescent="0.3">
      <c r="B103" s="499">
        <v>34</v>
      </c>
      <c r="C103" s="449" t="s">
        <v>90</v>
      </c>
      <c r="D103" s="240" t="s">
        <v>98</v>
      </c>
      <c r="E103" s="451"/>
      <c r="F103" s="468" t="s">
        <v>214</v>
      </c>
      <c r="G103" s="469" t="s">
        <v>214</v>
      </c>
      <c r="H103" s="470" t="s">
        <v>214</v>
      </c>
      <c r="I103" s="467" t="s">
        <v>214</v>
      </c>
      <c r="J103" s="466" t="s">
        <v>214</v>
      </c>
    </row>
    <row r="104" spans="2:10" s="238" customFormat="1" ht="48.75" customHeight="1" x14ac:dyDescent="0.3">
      <c r="B104" s="499"/>
      <c r="C104" s="449"/>
      <c r="D104" s="239" t="s">
        <v>288</v>
      </c>
      <c r="E104" s="451"/>
      <c r="F104" s="453"/>
      <c r="G104" s="455"/>
      <c r="H104" s="457"/>
      <c r="I104" s="459"/>
      <c r="J104" s="461"/>
    </row>
    <row r="105" spans="2:10" s="238" customFormat="1" ht="24" customHeight="1" x14ac:dyDescent="0.3">
      <c r="B105" s="499">
        <v>35</v>
      </c>
      <c r="C105" s="449" t="s">
        <v>90</v>
      </c>
      <c r="D105" s="240" t="s">
        <v>289</v>
      </c>
      <c r="E105" s="451"/>
      <c r="F105" s="468" t="s">
        <v>214</v>
      </c>
      <c r="G105" s="469" t="s">
        <v>214</v>
      </c>
      <c r="H105" s="470" t="s">
        <v>214</v>
      </c>
      <c r="I105" s="467" t="s">
        <v>214</v>
      </c>
      <c r="J105" s="466" t="s">
        <v>214</v>
      </c>
    </row>
    <row r="106" spans="2:10" s="238" customFormat="1" ht="42.75" customHeight="1" x14ac:dyDescent="0.3">
      <c r="B106" s="499"/>
      <c r="C106" s="449"/>
      <c r="D106" s="239" t="s">
        <v>290</v>
      </c>
      <c r="E106" s="451"/>
      <c r="F106" s="453"/>
      <c r="G106" s="455"/>
      <c r="H106" s="457"/>
      <c r="I106" s="459"/>
      <c r="J106" s="461"/>
    </row>
    <row r="107" spans="2:10" s="238" customFormat="1" ht="28.95" customHeight="1" x14ac:dyDescent="0.3">
      <c r="B107" s="499">
        <v>36</v>
      </c>
      <c r="C107" s="449" t="s">
        <v>90</v>
      </c>
      <c r="D107" s="240" t="s">
        <v>99</v>
      </c>
      <c r="E107" s="451"/>
      <c r="F107" s="468" t="s">
        <v>214</v>
      </c>
      <c r="G107" s="469" t="s">
        <v>214</v>
      </c>
      <c r="H107" s="470" t="s">
        <v>214</v>
      </c>
      <c r="I107" s="467" t="s">
        <v>214</v>
      </c>
      <c r="J107" s="466" t="s">
        <v>214</v>
      </c>
    </row>
    <row r="108" spans="2:10" s="238" customFormat="1" ht="48.75" customHeight="1" x14ac:dyDescent="0.3">
      <c r="B108" s="499"/>
      <c r="C108" s="449"/>
      <c r="D108" s="239" t="s">
        <v>291</v>
      </c>
      <c r="E108" s="451"/>
      <c r="F108" s="453"/>
      <c r="G108" s="455"/>
      <c r="H108" s="457"/>
      <c r="I108" s="459"/>
      <c r="J108" s="461"/>
    </row>
    <row r="109" spans="2:10" s="238" customFormat="1" ht="28.95" customHeight="1" x14ac:dyDescent="0.3">
      <c r="B109" s="499">
        <v>37</v>
      </c>
      <c r="C109" s="449" t="s">
        <v>90</v>
      </c>
      <c r="D109" s="240" t="s">
        <v>292</v>
      </c>
      <c r="E109" s="451"/>
      <c r="F109" s="468" t="s">
        <v>214</v>
      </c>
      <c r="G109" s="469" t="s">
        <v>214</v>
      </c>
      <c r="H109" s="470" t="s">
        <v>214</v>
      </c>
      <c r="I109" s="467" t="s">
        <v>214</v>
      </c>
      <c r="J109" s="466" t="s">
        <v>214</v>
      </c>
    </row>
    <row r="110" spans="2:10" s="238" customFormat="1" ht="40.5" customHeight="1" x14ac:dyDescent="0.3">
      <c r="B110" s="499"/>
      <c r="C110" s="449"/>
      <c r="D110" s="245" t="s">
        <v>293</v>
      </c>
      <c r="E110" s="451"/>
      <c r="F110" s="453"/>
      <c r="G110" s="455"/>
      <c r="H110" s="457"/>
      <c r="I110" s="459"/>
      <c r="J110" s="461"/>
    </row>
    <row r="111" spans="2:10" s="238" customFormat="1" ht="28.95" customHeight="1" x14ac:dyDescent="0.3">
      <c r="B111" s="499">
        <v>38</v>
      </c>
      <c r="C111" s="449" t="s">
        <v>90</v>
      </c>
      <c r="D111" s="246" t="s">
        <v>101</v>
      </c>
      <c r="E111" s="451"/>
      <c r="F111" s="468" t="s">
        <v>214</v>
      </c>
      <c r="G111" s="469" t="s">
        <v>214</v>
      </c>
      <c r="H111" s="470" t="s">
        <v>214</v>
      </c>
      <c r="I111" s="467" t="s">
        <v>214</v>
      </c>
      <c r="J111" s="466" t="s">
        <v>214</v>
      </c>
    </row>
    <row r="112" spans="2:10" s="238" customFormat="1" ht="39.75" customHeight="1" x14ac:dyDescent="0.3">
      <c r="B112" s="499"/>
      <c r="C112" s="449"/>
      <c r="D112" s="239" t="s">
        <v>294</v>
      </c>
      <c r="E112" s="451"/>
      <c r="F112" s="453"/>
      <c r="G112" s="455"/>
      <c r="H112" s="457"/>
      <c r="I112" s="459"/>
      <c r="J112" s="461"/>
    </row>
    <row r="113" spans="2:10" s="238" customFormat="1" ht="28.95" customHeight="1" x14ac:dyDescent="0.3">
      <c r="B113" s="499" t="s">
        <v>102</v>
      </c>
      <c r="C113" s="449" t="s">
        <v>90</v>
      </c>
      <c r="D113" s="240" t="s">
        <v>103</v>
      </c>
      <c r="E113" s="451"/>
      <c r="F113" s="468" t="s">
        <v>214</v>
      </c>
      <c r="G113" s="469" t="s">
        <v>214</v>
      </c>
      <c r="H113" s="470" t="s">
        <v>214</v>
      </c>
      <c r="I113" s="467" t="s">
        <v>214</v>
      </c>
      <c r="J113" s="466" t="s">
        <v>214</v>
      </c>
    </row>
    <row r="114" spans="2:10" s="238" customFormat="1" ht="66" customHeight="1" x14ac:dyDescent="0.3">
      <c r="B114" s="499"/>
      <c r="C114" s="449"/>
      <c r="D114" s="247" t="s">
        <v>321</v>
      </c>
      <c r="E114" s="451"/>
      <c r="F114" s="453"/>
      <c r="G114" s="455"/>
      <c r="H114" s="457"/>
      <c r="I114" s="459"/>
      <c r="J114" s="461"/>
    </row>
    <row r="115" spans="2:10" s="238" customFormat="1" ht="28.95" customHeight="1" x14ac:dyDescent="0.3">
      <c r="B115" s="499" t="s">
        <v>104</v>
      </c>
      <c r="C115" s="449" t="s">
        <v>90</v>
      </c>
      <c r="D115" s="241" t="s">
        <v>105</v>
      </c>
      <c r="E115" s="451"/>
      <c r="F115" s="468" t="s">
        <v>214</v>
      </c>
      <c r="G115" s="469" t="s">
        <v>214</v>
      </c>
      <c r="H115" s="470" t="s">
        <v>214</v>
      </c>
      <c r="I115" s="467" t="s">
        <v>214</v>
      </c>
      <c r="J115" s="466" t="s">
        <v>214</v>
      </c>
    </row>
    <row r="116" spans="2:10" s="238" customFormat="1" ht="56.25" customHeight="1" x14ac:dyDescent="0.3">
      <c r="B116" s="499"/>
      <c r="C116" s="449"/>
      <c r="D116" s="239" t="s">
        <v>322</v>
      </c>
      <c r="E116" s="451"/>
      <c r="F116" s="453"/>
      <c r="G116" s="455"/>
      <c r="H116" s="457"/>
      <c r="I116" s="459"/>
      <c r="J116" s="461"/>
    </row>
    <row r="117" spans="2:10" s="238" customFormat="1" ht="28.95" customHeight="1" x14ac:dyDescent="0.3">
      <c r="B117" s="499">
        <v>40</v>
      </c>
      <c r="C117" s="449" t="s">
        <v>90</v>
      </c>
      <c r="D117" s="240" t="s">
        <v>106</v>
      </c>
      <c r="E117" s="451"/>
      <c r="F117" s="468" t="s">
        <v>214</v>
      </c>
      <c r="G117" s="469" t="s">
        <v>214</v>
      </c>
      <c r="H117" s="470" t="s">
        <v>214</v>
      </c>
      <c r="I117" s="467" t="s">
        <v>214</v>
      </c>
      <c r="J117" s="466" t="s">
        <v>214</v>
      </c>
    </row>
    <row r="118" spans="2:10" s="238" customFormat="1" ht="46.5" customHeight="1" x14ac:dyDescent="0.3">
      <c r="B118" s="499"/>
      <c r="C118" s="449"/>
      <c r="D118" s="239" t="s">
        <v>295</v>
      </c>
      <c r="E118" s="451"/>
      <c r="F118" s="453"/>
      <c r="G118" s="455"/>
      <c r="H118" s="457"/>
      <c r="I118" s="459"/>
      <c r="J118" s="461"/>
    </row>
    <row r="119" spans="2:10" s="238" customFormat="1" ht="28.95" customHeight="1" x14ac:dyDescent="0.3">
      <c r="B119" s="499" t="s">
        <v>308</v>
      </c>
      <c r="C119" s="449" t="s">
        <v>90</v>
      </c>
      <c r="D119" s="240" t="s">
        <v>304</v>
      </c>
      <c r="E119" s="451"/>
      <c r="F119" s="468" t="s">
        <v>214</v>
      </c>
      <c r="G119" s="469" t="s">
        <v>214</v>
      </c>
      <c r="H119" s="470" t="s">
        <v>214</v>
      </c>
      <c r="I119" s="467" t="s">
        <v>214</v>
      </c>
      <c r="J119" s="466" t="s">
        <v>214</v>
      </c>
    </row>
    <row r="120" spans="2:10" s="238" customFormat="1" ht="28.95" customHeight="1" x14ac:dyDescent="0.3">
      <c r="B120" s="499"/>
      <c r="C120" s="449"/>
      <c r="D120" s="239" t="s">
        <v>306</v>
      </c>
      <c r="E120" s="451"/>
      <c r="F120" s="453"/>
      <c r="G120" s="455"/>
      <c r="H120" s="457"/>
      <c r="I120" s="459"/>
      <c r="J120" s="461"/>
    </row>
    <row r="121" spans="2:10" s="238" customFormat="1" ht="28.95" customHeight="1" x14ac:dyDescent="0.3">
      <c r="B121" s="499" t="s">
        <v>309</v>
      </c>
      <c r="C121" s="449" t="s">
        <v>90</v>
      </c>
      <c r="D121" s="240" t="s">
        <v>305</v>
      </c>
      <c r="E121" s="451"/>
      <c r="F121" s="468" t="s">
        <v>214</v>
      </c>
      <c r="G121" s="469" t="s">
        <v>214</v>
      </c>
      <c r="H121" s="470" t="s">
        <v>214</v>
      </c>
      <c r="I121" s="467" t="s">
        <v>214</v>
      </c>
      <c r="J121" s="466" t="s">
        <v>214</v>
      </c>
    </row>
    <row r="122" spans="2:10" s="238" customFormat="1" ht="45" customHeight="1" thickBot="1" x14ac:dyDescent="0.35">
      <c r="B122" s="500"/>
      <c r="C122" s="479"/>
      <c r="D122" s="243" t="s">
        <v>307</v>
      </c>
      <c r="E122" s="480"/>
      <c r="F122" s="481"/>
      <c r="G122" s="482"/>
      <c r="H122" s="483"/>
      <c r="I122" s="474"/>
      <c r="J122" s="475"/>
    </row>
    <row r="123" spans="2:10" s="238" customFormat="1" ht="30" customHeight="1" x14ac:dyDescent="0.3">
      <c r="B123" s="499">
        <v>42</v>
      </c>
      <c r="C123" s="449" t="s">
        <v>90</v>
      </c>
      <c r="D123" s="240" t="s">
        <v>310</v>
      </c>
      <c r="E123" s="451"/>
      <c r="F123" s="468" t="s">
        <v>214</v>
      </c>
      <c r="G123" s="469" t="s">
        <v>214</v>
      </c>
      <c r="H123" s="470" t="s">
        <v>214</v>
      </c>
      <c r="I123" s="467" t="s">
        <v>214</v>
      </c>
      <c r="J123" s="466" t="s">
        <v>214</v>
      </c>
    </row>
    <row r="124" spans="2:10" s="238" customFormat="1" ht="27" customHeight="1" x14ac:dyDescent="0.3">
      <c r="B124" s="499"/>
      <c r="C124" s="449"/>
      <c r="D124" s="239" t="s">
        <v>311</v>
      </c>
      <c r="E124" s="451"/>
      <c r="F124" s="453"/>
      <c r="G124" s="455"/>
      <c r="H124" s="457"/>
      <c r="I124" s="459"/>
      <c r="J124" s="461"/>
    </row>
    <row r="125" spans="2:10" s="238" customFormat="1" ht="30" customHeight="1" x14ac:dyDescent="0.3">
      <c r="B125" s="499">
        <v>43</v>
      </c>
      <c r="C125" s="449" t="s">
        <v>90</v>
      </c>
      <c r="D125" s="240" t="s">
        <v>312</v>
      </c>
      <c r="E125" s="451"/>
      <c r="F125" s="468" t="s">
        <v>214</v>
      </c>
      <c r="G125" s="469" t="s">
        <v>214</v>
      </c>
      <c r="H125" s="470" t="s">
        <v>214</v>
      </c>
      <c r="I125" s="467" t="s">
        <v>214</v>
      </c>
      <c r="J125" s="466" t="s">
        <v>214</v>
      </c>
    </row>
    <row r="126" spans="2:10" s="238" customFormat="1" ht="37.5" customHeight="1" thickBot="1" x14ac:dyDescent="0.35">
      <c r="B126" s="499"/>
      <c r="C126" s="449"/>
      <c r="D126" s="239" t="s">
        <v>313</v>
      </c>
      <c r="E126" s="451"/>
      <c r="F126" s="453"/>
      <c r="G126" s="455"/>
      <c r="H126" s="457"/>
      <c r="I126" s="459"/>
      <c r="J126" s="461"/>
    </row>
    <row r="127" spans="2:10" s="238" customFormat="1" ht="28.95" customHeight="1" x14ac:dyDescent="0.3">
      <c r="B127" s="498">
        <v>44</v>
      </c>
      <c r="C127" s="448" t="s">
        <v>107</v>
      </c>
      <c r="D127" s="237" t="s">
        <v>314</v>
      </c>
      <c r="E127" s="450"/>
      <c r="F127" s="452" t="s">
        <v>214</v>
      </c>
      <c r="G127" s="454" t="s">
        <v>214</v>
      </c>
      <c r="H127" s="456" t="s">
        <v>214</v>
      </c>
      <c r="I127" s="458" t="s">
        <v>214</v>
      </c>
      <c r="J127" s="460" t="s">
        <v>214</v>
      </c>
    </row>
    <row r="128" spans="2:10" s="238" customFormat="1" ht="50.25" customHeight="1" x14ac:dyDescent="0.3">
      <c r="B128" s="499"/>
      <c r="C128" s="449"/>
      <c r="D128" s="239" t="s">
        <v>316</v>
      </c>
      <c r="E128" s="451"/>
      <c r="F128" s="453"/>
      <c r="G128" s="455"/>
      <c r="H128" s="457"/>
      <c r="I128" s="459"/>
      <c r="J128" s="461"/>
    </row>
    <row r="129" spans="2:10" s="238" customFormat="1" ht="28.95" customHeight="1" x14ac:dyDescent="0.3">
      <c r="B129" s="499">
        <v>45</v>
      </c>
      <c r="C129" s="449" t="s">
        <v>107</v>
      </c>
      <c r="D129" s="240" t="s">
        <v>315</v>
      </c>
      <c r="E129" s="451"/>
      <c r="F129" s="468" t="s">
        <v>214</v>
      </c>
      <c r="G129" s="469" t="s">
        <v>214</v>
      </c>
      <c r="H129" s="470" t="s">
        <v>214</v>
      </c>
      <c r="I129" s="467" t="s">
        <v>214</v>
      </c>
      <c r="J129" s="466" t="s">
        <v>214</v>
      </c>
    </row>
    <row r="130" spans="2:10" s="238" customFormat="1" ht="59.25" customHeight="1" x14ac:dyDescent="0.3">
      <c r="B130" s="499"/>
      <c r="C130" s="449"/>
      <c r="D130" s="239" t="s">
        <v>317</v>
      </c>
      <c r="E130" s="451"/>
      <c r="F130" s="453"/>
      <c r="G130" s="455"/>
      <c r="H130" s="457"/>
      <c r="I130" s="459"/>
      <c r="J130" s="461"/>
    </row>
    <row r="131" spans="2:10" s="238" customFormat="1" ht="28.95" customHeight="1" x14ac:dyDescent="0.3">
      <c r="B131" s="499">
        <v>46</v>
      </c>
      <c r="C131" s="449" t="s">
        <v>107</v>
      </c>
      <c r="D131" s="240" t="s">
        <v>318</v>
      </c>
      <c r="E131" s="451"/>
      <c r="F131" s="468" t="s">
        <v>214</v>
      </c>
      <c r="G131" s="469" t="s">
        <v>214</v>
      </c>
      <c r="H131" s="470" t="s">
        <v>214</v>
      </c>
      <c r="I131" s="467" t="s">
        <v>214</v>
      </c>
      <c r="J131" s="466" t="s">
        <v>214</v>
      </c>
    </row>
    <row r="132" spans="2:10" s="238" customFormat="1" ht="61.5" customHeight="1" thickBot="1" x14ac:dyDescent="0.35">
      <c r="B132" s="499"/>
      <c r="C132" s="449"/>
      <c r="D132" s="239" t="s">
        <v>335</v>
      </c>
      <c r="E132" s="451"/>
      <c r="F132" s="453"/>
      <c r="G132" s="455"/>
      <c r="H132" s="457"/>
      <c r="I132" s="459"/>
      <c r="J132" s="461"/>
    </row>
    <row r="133" spans="2:10" s="238" customFormat="1" ht="28.95" customHeight="1" x14ac:dyDescent="0.3">
      <c r="B133" s="498">
        <v>47</v>
      </c>
      <c r="C133" s="448" t="s">
        <v>23</v>
      </c>
      <c r="D133" s="237" t="s">
        <v>109</v>
      </c>
      <c r="E133" s="450"/>
      <c r="F133" s="452" t="s">
        <v>214</v>
      </c>
      <c r="G133" s="454" t="s">
        <v>214</v>
      </c>
      <c r="H133" s="456" t="s">
        <v>214</v>
      </c>
      <c r="I133" s="458" t="s">
        <v>214</v>
      </c>
      <c r="J133" s="460" t="s">
        <v>214</v>
      </c>
    </row>
    <row r="134" spans="2:10" s="238" customFormat="1" ht="28.95" customHeight="1" x14ac:dyDescent="0.3">
      <c r="B134" s="499"/>
      <c r="C134" s="449"/>
      <c r="D134" s="239" t="s">
        <v>296</v>
      </c>
      <c r="E134" s="451"/>
      <c r="F134" s="453"/>
      <c r="G134" s="455"/>
      <c r="H134" s="457"/>
      <c r="I134" s="459"/>
      <c r="J134" s="461"/>
    </row>
    <row r="135" spans="2:10" s="238" customFormat="1" ht="28.95" customHeight="1" x14ac:dyDescent="0.3">
      <c r="B135" s="499" t="s">
        <v>323</v>
      </c>
      <c r="C135" s="449" t="s">
        <v>23</v>
      </c>
      <c r="D135" s="240" t="s">
        <v>110</v>
      </c>
      <c r="E135" s="451"/>
      <c r="F135" s="468" t="s">
        <v>214</v>
      </c>
      <c r="G135" s="469" t="s">
        <v>214</v>
      </c>
      <c r="H135" s="470" t="s">
        <v>214</v>
      </c>
      <c r="I135" s="467" t="s">
        <v>214</v>
      </c>
      <c r="J135" s="466" t="s">
        <v>214</v>
      </c>
    </row>
    <row r="136" spans="2:10" s="238" customFormat="1" ht="34.5" customHeight="1" x14ac:dyDescent="0.3">
      <c r="B136" s="499"/>
      <c r="C136" s="449"/>
      <c r="D136" s="239" t="s">
        <v>319</v>
      </c>
      <c r="E136" s="451"/>
      <c r="F136" s="453"/>
      <c r="G136" s="455"/>
      <c r="H136" s="457"/>
      <c r="I136" s="459"/>
      <c r="J136" s="461"/>
    </row>
    <row r="137" spans="2:10" s="238" customFormat="1" ht="28.95" customHeight="1" x14ac:dyDescent="0.3">
      <c r="B137" s="499" t="s">
        <v>324</v>
      </c>
      <c r="C137" s="449" t="s">
        <v>23</v>
      </c>
      <c r="D137" s="240" t="s">
        <v>111</v>
      </c>
      <c r="E137" s="451"/>
      <c r="F137" s="468" t="s">
        <v>214</v>
      </c>
      <c r="G137" s="469" t="s">
        <v>214</v>
      </c>
      <c r="H137" s="470" t="s">
        <v>214</v>
      </c>
      <c r="I137" s="467" t="s">
        <v>214</v>
      </c>
      <c r="J137" s="466" t="s">
        <v>214</v>
      </c>
    </row>
    <row r="138" spans="2:10" s="238" customFormat="1" ht="40.5" customHeight="1" x14ac:dyDescent="0.3">
      <c r="B138" s="499"/>
      <c r="C138" s="449"/>
      <c r="D138" s="239" t="s">
        <v>297</v>
      </c>
      <c r="E138" s="451"/>
      <c r="F138" s="453"/>
      <c r="G138" s="455"/>
      <c r="H138" s="457"/>
      <c r="I138" s="459"/>
      <c r="J138" s="461"/>
    </row>
    <row r="139" spans="2:10" s="238" customFormat="1" ht="22.5" customHeight="1" x14ac:dyDescent="0.3">
      <c r="B139" s="499" t="s">
        <v>325</v>
      </c>
      <c r="C139" s="449" t="s">
        <v>23</v>
      </c>
      <c r="D139" s="240" t="s">
        <v>327</v>
      </c>
      <c r="E139" s="451"/>
      <c r="F139" s="468" t="s">
        <v>214</v>
      </c>
      <c r="G139" s="469" t="s">
        <v>214</v>
      </c>
      <c r="H139" s="470" t="s">
        <v>214</v>
      </c>
      <c r="I139" s="467" t="s">
        <v>214</v>
      </c>
      <c r="J139" s="466" t="s">
        <v>214</v>
      </c>
    </row>
    <row r="140" spans="2:10" s="238" customFormat="1" ht="36.75" customHeight="1" thickBot="1" x14ac:dyDescent="0.35">
      <c r="B140" s="500"/>
      <c r="C140" s="479"/>
      <c r="D140" s="243" t="s">
        <v>328</v>
      </c>
      <c r="E140" s="480"/>
      <c r="F140" s="481"/>
      <c r="G140" s="482"/>
      <c r="H140" s="483"/>
      <c r="I140" s="474"/>
      <c r="J140" s="475"/>
    </row>
    <row r="141" spans="2:10" s="238" customFormat="1" ht="28.95" customHeight="1" x14ac:dyDescent="0.3">
      <c r="B141" s="498" t="s">
        <v>326</v>
      </c>
      <c r="C141" s="448" t="s">
        <v>90</v>
      </c>
      <c r="D141" s="237" t="s">
        <v>112</v>
      </c>
      <c r="E141" s="450"/>
      <c r="F141" s="452" t="s">
        <v>214</v>
      </c>
      <c r="G141" s="454" t="s">
        <v>214</v>
      </c>
      <c r="H141" s="456" t="s">
        <v>214</v>
      </c>
      <c r="I141" s="458" t="s">
        <v>214</v>
      </c>
      <c r="J141" s="460" t="s">
        <v>214</v>
      </c>
    </row>
    <row r="142" spans="2:10" s="238" customFormat="1" ht="50.25" customHeight="1" x14ac:dyDescent="0.3">
      <c r="B142" s="499"/>
      <c r="C142" s="449"/>
      <c r="D142" s="239" t="s">
        <v>330</v>
      </c>
      <c r="E142" s="451"/>
      <c r="F142" s="453"/>
      <c r="G142" s="455"/>
      <c r="H142" s="457"/>
      <c r="I142" s="459"/>
      <c r="J142" s="461"/>
    </row>
    <row r="143" spans="2:10" s="238" customFormat="1" ht="28.95" customHeight="1" x14ac:dyDescent="0.3">
      <c r="B143" s="499">
        <v>50</v>
      </c>
      <c r="C143" s="449" t="s">
        <v>90</v>
      </c>
      <c r="D143" s="240" t="s">
        <v>113</v>
      </c>
      <c r="E143" s="451"/>
      <c r="F143" s="468" t="s">
        <v>214</v>
      </c>
      <c r="G143" s="469" t="s">
        <v>214</v>
      </c>
      <c r="H143" s="470" t="s">
        <v>214</v>
      </c>
      <c r="I143" s="467" t="s">
        <v>214</v>
      </c>
      <c r="J143" s="466" t="s">
        <v>214</v>
      </c>
    </row>
    <row r="144" spans="2:10" s="238" customFormat="1" ht="52.2" customHeight="1" thickBot="1" x14ac:dyDescent="0.35">
      <c r="B144" s="500"/>
      <c r="C144" s="479"/>
      <c r="D144" s="243" t="s">
        <v>329</v>
      </c>
      <c r="E144" s="480"/>
      <c r="F144" s="481"/>
      <c r="G144" s="482"/>
      <c r="H144" s="483"/>
      <c r="I144" s="474"/>
      <c r="J144" s="475"/>
    </row>
    <row r="145" spans="2:10" s="238" customFormat="1" ht="15" customHeight="1" thickBot="1" x14ac:dyDescent="0.35">
      <c r="B145" s="503"/>
      <c r="C145" s="504"/>
      <c r="D145" s="504"/>
      <c r="E145" s="504"/>
      <c r="F145" s="504"/>
      <c r="G145" s="504"/>
      <c r="H145" s="504"/>
      <c r="I145" s="504"/>
      <c r="J145" s="505"/>
    </row>
    <row r="146" spans="2:10" s="238" customFormat="1" ht="28.95" customHeight="1" x14ac:dyDescent="0.3">
      <c r="B146" s="498">
        <v>51</v>
      </c>
      <c r="C146" s="448" t="s">
        <v>298</v>
      </c>
      <c r="D146" s="248" t="s">
        <v>116</v>
      </c>
      <c r="E146" s="484" t="s">
        <v>299</v>
      </c>
      <c r="F146" s="485"/>
      <c r="G146" s="484" t="s">
        <v>300</v>
      </c>
      <c r="H146" s="485"/>
      <c r="I146" s="488" t="s">
        <v>301</v>
      </c>
      <c r="J146" s="489"/>
    </row>
    <row r="147" spans="2:10" s="238" customFormat="1" ht="21" customHeight="1" x14ac:dyDescent="0.3">
      <c r="B147" s="499"/>
      <c r="C147" s="449"/>
      <c r="D147" s="249" t="s">
        <v>302</v>
      </c>
      <c r="E147" s="486"/>
      <c r="F147" s="487"/>
      <c r="G147" s="486"/>
      <c r="H147" s="487"/>
      <c r="I147" s="490"/>
      <c r="J147" s="491"/>
    </row>
    <row r="148" spans="2:10" s="238" customFormat="1" ht="22.8" customHeight="1" x14ac:dyDescent="0.3">
      <c r="B148" s="499">
        <v>52</v>
      </c>
      <c r="C148" s="449" t="s">
        <v>298</v>
      </c>
      <c r="D148" s="250" t="s">
        <v>117</v>
      </c>
      <c r="E148" s="486" t="s">
        <v>299</v>
      </c>
      <c r="F148" s="487"/>
      <c r="G148" s="486" t="s">
        <v>300</v>
      </c>
      <c r="H148" s="487"/>
      <c r="I148" s="494" t="s">
        <v>301</v>
      </c>
      <c r="J148" s="495"/>
    </row>
    <row r="149" spans="2:10" s="238" customFormat="1" ht="21" customHeight="1" x14ac:dyDescent="0.3">
      <c r="B149" s="499"/>
      <c r="C149" s="449"/>
      <c r="D149" s="249" t="s">
        <v>303</v>
      </c>
      <c r="E149" s="486"/>
      <c r="F149" s="487"/>
      <c r="G149" s="486"/>
      <c r="H149" s="487"/>
      <c r="I149" s="490"/>
      <c r="J149" s="491"/>
    </row>
    <row r="150" spans="2:10" ht="21.75" customHeight="1" x14ac:dyDescent="0.3">
      <c r="B150" s="499">
        <v>53</v>
      </c>
      <c r="C150" s="449" t="s">
        <v>298</v>
      </c>
      <c r="D150" s="250" t="s">
        <v>332</v>
      </c>
      <c r="E150" s="486" t="s">
        <v>299</v>
      </c>
      <c r="F150" s="487"/>
      <c r="G150" s="486" t="s">
        <v>300</v>
      </c>
      <c r="H150" s="487"/>
      <c r="I150" s="494" t="s">
        <v>301</v>
      </c>
      <c r="J150" s="495"/>
    </row>
    <row r="151" spans="2:10" ht="39" customHeight="1" x14ac:dyDescent="0.3">
      <c r="B151" s="499"/>
      <c r="C151" s="449"/>
      <c r="D151" s="249" t="s">
        <v>333</v>
      </c>
      <c r="E151" s="486"/>
      <c r="F151" s="487"/>
      <c r="G151" s="486"/>
      <c r="H151" s="487"/>
      <c r="I151" s="490"/>
      <c r="J151" s="491"/>
    </row>
    <row r="152" spans="2:10" ht="26.25" customHeight="1" x14ac:dyDescent="0.3">
      <c r="B152" s="499">
        <v>54</v>
      </c>
      <c r="C152" s="449" t="s">
        <v>298</v>
      </c>
      <c r="D152" s="250" t="s">
        <v>118</v>
      </c>
      <c r="E152" s="486" t="s">
        <v>299</v>
      </c>
      <c r="F152" s="487"/>
      <c r="G152" s="486" t="s">
        <v>300</v>
      </c>
      <c r="H152" s="487"/>
      <c r="I152" s="494" t="s">
        <v>301</v>
      </c>
      <c r="J152" s="495"/>
    </row>
    <row r="153" spans="2:10" ht="27.75" customHeight="1" thickBot="1" x14ac:dyDescent="0.35">
      <c r="B153" s="500"/>
      <c r="C153" s="479"/>
      <c r="D153" s="251" t="s">
        <v>334</v>
      </c>
      <c r="E153" s="492"/>
      <c r="F153" s="493"/>
      <c r="G153" s="492"/>
      <c r="H153" s="493"/>
      <c r="I153" s="496"/>
      <c r="J153" s="497"/>
    </row>
  </sheetData>
  <sheetProtection algorithmName="SHA-512" hashValue="b7RKgqz30/FI+XylVgOYmt6JNRs94zulP+G9iF+i4ErLfO/pfmmKF3vmXgUubjNGAxwaN2JW7nGjibAy4G3Smw==" saltValue="wOzU79hDOZGesOiArIlSkQ==" spinCount="100000" sheet="1" objects="1" scenarios="1"/>
  <mergeCells count="593">
    <mergeCell ref="G15:G16"/>
    <mergeCell ref="H15:H16"/>
    <mergeCell ref="I15:I16"/>
    <mergeCell ref="J15:J16"/>
    <mergeCell ref="B152:B153"/>
    <mergeCell ref="C1:D1"/>
    <mergeCell ref="C2:D2"/>
    <mergeCell ref="B145:J145"/>
    <mergeCell ref="B139:B140"/>
    <mergeCell ref="B141:B142"/>
    <mergeCell ref="B143:B144"/>
    <mergeCell ref="B146:B147"/>
    <mergeCell ref="B148:B149"/>
    <mergeCell ref="B150:B151"/>
    <mergeCell ref="B133:B134"/>
    <mergeCell ref="B135:B136"/>
    <mergeCell ref="B137:B138"/>
    <mergeCell ref="B127:B128"/>
    <mergeCell ref="B129:B130"/>
    <mergeCell ref="B125:B126"/>
    <mergeCell ref="B131:B132"/>
    <mergeCell ref="B117:B118"/>
    <mergeCell ref="B105:B106"/>
    <mergeCell ref="B123:B124"/>
    <mergeCell ref="B119:B120"/>
    <mergeCell ref="B121:B122"/>
    <mergeCell ref="B107:B108"/>
    <mergeCell ref="B109:B110"/>
    <mergeCell ref="B111:B112"/>
    <mergeCell ref="B113:B114"/>
    <mergeCell ref="B115:B116"/>
    <mergeCell ref="B93:B94"/>
    <mergeCell ref="B95:B96"/>
    <mergeCell ref="B97:B98"/>
    <mergeCell ref="B99:B100"/>
    <mergeCell ref="B101:B102"/>
    <mergeCell ref="B103:B104"/>
    <mergeCell ref="B81:B82"/>
    <mergeCell ref="B83:B84"/>
    <mergeCell ref="B85:B86"/>
    <mergeCell ref="B87:B88"/>
    <mergeCell ref="B89:B90"/>
    <mergeCell ref="B91:B92"/>
    <mergeCell ref="B69:B70"/>
    <mergeCell ref="B71:B72"/>
    <mergeCell ref="B73:B74"/>
    <mergeCell ref="B75:B76"/>
    <mergeCell ref="B77:B78"/>
    <mergeCell ref="B79:B80"/>
    <mergeCell ref="B57:B58"/>
    <mergeCell ref="B59:B60"/>
    <mergeCell ref="B61:B62"/>
    <mergeCell ref="B63:B64"/>
    <mergeCell ref="B65:B66"/>
    <mergeCell ref="B67:B68"/>
    <mergeCell ref="B45:B46"/>
    <mergeCell ref="B47:B48"/>
    <mergeCell ref="B49:B50"/>
    <mergeCell ref="B51:B52"/>
    <mergeCell ref="B53:B54"/>
    <mergeCell ref="B55:B56"/>
    <mergeCell ref="B33:B34"/>
    <mergeCell ref="B35:B36"/>
    <mergeCell ref="B37:B38"/>
    <mergeCell ref="B39:B40"/>
    <mergeCell ref="B41:B42"/>
    <mergeCell ref="B43:B44"/>
    <mergeCell ref="B21:B22"/>
    <mergeCell ref="B23:B24"/>
    <mergeCell ref="B25:B26"/>
    <mergeCell ref="B27:B28"/>
    <mergeCell ref="B29:B30"/>
    <mergeCell ref="B31:B32"/>
    <mergeCell ref="B3:B4"/>
    <mergeCell ref="B5:B6"/>
    <mergeCell ref="B9:B10"/>
    <mergeCell ref="B11:B12"/>
    <mergeCell ref="B17:B18"/>
    <mergeCell ref="B19:B20"/>
    <mergeCell ref="B7:B8"/>
    <mergeCell ref="B13:B14"/>
    <mergeCell ref="B15:B16"/>
    <mergeCell ref="C152:C153"/>
    <mergeCell ref="G152:H153"/>
    <mergeCell ref="I152:J153"/>
    <mergeCell ref="E152:F153"/>
    <mergeCell ref="C150:C151"/>
    <mergeCell ref="G150:H151"/>
    <mergeCell ref="I150:J151"/>
    <mergeCell ref="C148:C149"/>
    <mergeCell ref="G148:H149"/>
    <mergeCell ref="I148:J149"/>
    <mergeCell ref="E148:F149"/>
    <mergeCell ref="E150:F151"/>
    <mergeCell ref="C146:C147"/>
    <mergeCell ref="G146:H147"/>
    <mergeCell ref="I146:J147"/>
    <mergeCell ref="I141:I142"/>
    <mergeCell ref="J141:J142"/>
    <mergeCell ref="C143:C144"/>
    <mergeCell ref="E143:E144"/>
    <mergeCell ref="F143:F144"/>
    <mergeCell ref="G143:G144"/>
    <mergeCell ref="H143:H144"/>
    <mergeCell ref="I143:I144"/>
    <mergeCell ref="J143:J144"/>
    <mergeCell ref="C141:C142"/>
    <mergeCell ref="E141:E142"/>
    <mergeCell ref="F141:F142"/>
    <mergeCell ref="G141:G142"/>
    <mergeCell ref="H141:H142"/>
    <mergeCell ref="E146:F147"/>
    <mergeCell ref="I137:I138"/>
    <mergeCell ref="J137:J138"/>
    <mergeCell ref="C139:C140"/>
    <mergeCell ref="E139:E140"/>
    <mergeCell ref="F139:F140"/>
    <mergeCell ref="G139:G140"/>
    <mergeCell ref="H139:H140"/>
    <mergeCell ref="I139:I140"/>
    <mergeCell ref="J139:J140"/>
    <mergeCell ref="C137:C138"/>
    <mergeCell ref="E137:E138"/>
    <mergeCell ref="F137:F138"/>
    <mergeCell ref="G137:G138"/>
    <mergeCell ref="H137:H138"/>
    <mergeCell ref="C135:C136"/>
    <mergeCell ref="E135:E136"/>
    <mergeCell ref="F135:F136"/>
    <mergeCell ref="G135:G136"/>
    <mergeCell ref="H135:H136"/>
    <mergeCell ref="I135:I136"/>
    <mergeCell ref="J135:J136"/>
    <mergeCell ref="C133:C134"/>
    <mergeCell ref="E133:E134"/>
    <mergeCell ref="F133:F134"/>
    <mergeCell ref="G133:G134"/>
    <mergeCell ref="H133:H134"/>
    <mergeCell ref="I131:I132"/>
    <mergeCell ref="J131:J132"/>
    <mergeCell ref="C131:C132"/>
    <mergeCell ref="E131:E132"/>
    <mergeCell ref="F131:F132"/>
    <mergeCell ref="G131:G132"/>
    <mergeCell ref="H131:H132"/>
    <mergeCell ref="I133:I134"/>
    <mergeCell ref="J133:J134"/>
    <mergeCell ref="I129:I130"/>
    <mergeCell ref="J129:J130"/>
    <mergeCell ref="C125:C126"/>
    <mergeCell ref="E125:E126"/>
    <mergeCell ref="F125:F126"/>
    <mergeCell ref="G125:G126"/>
    <mergeCell ref="H125:H126"/>
    <mergeCell ref="I125:I126"/>
    <mergeCell ref="J125:J126"/>
    <mergeCell ref="C129:C130"/>
    <mergeCell ref="E129:E130"/>
    <mergeCell ref="F129:F130"/>
    <mergeCell ref="G129:G130"/>
    <mergeCell ref="H129:H130"/>
    <mergeCell ref="C127:C128"/>
    <mergeCell ref="E127:E128"/>
    <mergeCell ref="F127:F128"/>
    <mergeCell ref="G127:G128"/>
    <mergeCell ref="H127:H128"/>
    <mergeCell ref="I127:I128"/>
    <mergeCell ref="J127:J128"/>
    <mergeCell ref="C121:C122"/>
    <mergeCell ref="E121:E122"/>
    <mergeCell ref="F121:F122"/>
    <mergeCell ref="G121:G122"/>
    <mergeCell ref="H121:H122"/>
    <mergeCell ref="I123:I124"/>
    <mergeCell ref="J123:J124"/>
    <mergeCell ref="C119:C120"/>
    <mergeCell ref="E119:E120"/>
    <mergeCell ref="F119:F120"/>
    <mergeCell ref="G119:G120"/>
    <mergeCell ref="H119:H120"/>
    <mergeCell ref="I119:I120"/>
    <mergeCell ref="J119:J120"/>
    <mergeCell ref="C123:C124"/>
    <mergeCell ref="E123:E124"/>
    <mergeCell ref="F123:F124"/>
    <mergeCell ref="G123:G124"/>
    <mergeCell ref="H123:H124"/>
    <mergeCell ref="I121:I122"/>
    <mergeCell ref="J121:J122"/>
    <mergeCell ref="G105:G106"/>
    <mergeCell ref="H105:H106"/>
    <mergeCell ref="C117:C118"/>
    <mergeCell ref="E117:E118"/>
    <mergeCell ref="F117:F118"/>
    <mergeCell ref="G117:G118"/>
    <mergeCell ref="H117:H118"/>
    <mergeCell ref="I117:I118"/>
    <mergeCell ref="J117:J118"/>
    <mergeCell ref="I113:I114"/>
    <mergeCell ref="J113:J114"/>
    <mergeCell ref="C115:C116"/>
    <mergeCell ref="E115:E116"/>
    <mergeCell ref="F115:F116"/>
    <mergeCell ref="G115:G116"/>
    <mergeCell ref="H115:H116"/>
    <mergeCell ref="I115:I116"/>
    <mergeCell ref="J115:J116"/>
    <mergeCell ref="C113:C114"/>
    <mergeCell ref="E113:E114"/>
    <mergeCell ref="F113:F114"/>
    <mergeCell ref="G113:G114"/>
    <mergeCell ref="H113:H114"/>
    <mergeCell ref="I109:I110"/>
    <mergeCell ref="J109:J110"/>
    <mergeCell ref="C111:C112"/>
    <mergeCell ref="E111:E112"/>
    <mergeCell ref="F111:F112"/>
    <mergeCell ref="G111:G112"/>
    <mergeCell ref="H111:H112"/>
    <mergeCell ref="I111:I112"/>
    <mergeCell ref="J111:J112"/>
    <mergeCell ref="C109:C110"/>
    <mergeCell ref="E109:E110"/>
    <mergeCell ref="F109:F110"/>
    <mergeCell ref="G109:G110"/>
    <mergeCell ref="H109:H110"/>
    <mergeCell ref="C107:C108"/>
    <mergeCell ref="E107:E108"/>
    <mergeCell ref="F107:F108"/>
    <mergeCell ref="G107:G108"/>
    <mergeCell ref="H107:H108"/>
    <mergeCell ref="I107:I108"/>
    <mergeCell ref="J107:J108"/>
    <mergeCell ref="C101:C102"/>
    <mergeCell ref="E101:E102"/>
    <mergeCell ref="F101:F102"/>
    <mergeCell ref="G101:G102"/>
    <mergeCell ref="H101:H102"/>
    <mergeCell ref="C103:C104"/>
    <mergeCell ref="E103:E104"/>
    <mergeCell ref="F103:F104"/>
    <mergeCell ref="G103:G104"/>
    <mergeCell ref="H103:H104"/>
    <mergeCell ref="I103:I104"/>
    <mergeCell ref="J103:J104"/>
    <mergeCell ref="I105:I106"/>
    <mergeCell ref="J105:J106"/>
    <mergeCell ref="C105:C106"/>
    <mergeCell ref="E105:E106"/>
    <mergeCell ref="F105:F106"/>
    <mergeCell ref="I99:I100"/>
    <mergeCell ref="J99:J100"/>
    <mergeCell ref="C99:C100"/>
    <mergeCell ref="E99:E100"/>
    <mergeCell ref="F99:F100"/>
    <mergeCell ref="G99:G100"/>
    <mergeCell ref="H99:H100"/>
    <mergeCell ref="I101:I102"/>
    <mergeCell ref="J101:J102"/>
    <mergeCell ref="I95:I96"/>
    <mergeCell ref="J95:J96"/>
    <mergeCell ref="C97:C98"/>
    <mergeCell ref="E97:E98"/>
    <mergeCell ref="F97:F98"/>
    <mergeCell ref="G97:G98"/>
    <mergeCell ref="H97:H98"/>
    <mergeCell ref="I97:I98"/>
    <mergeCell ref="J97:J98"/>
    <mergeCell ref="C95:C96"/>
    <mergeCell ref="E95:E96"/>
    <mergeCell ref="F95:F96"/>
    <mergeCell ref="G95:G96"/>
    <mergeCell ref="H95:H96"/>
    <mergeCell ref="I91:I92"/>
    <mergeCell ref="J91:J92"/>
    <mergeCell ref="C93:C94"/>
    <mergeCell ref="E93:E94"/>
    <mergeCell ref="F93:F94"/>
    <mergeCell ref="G93:G94"/>
    <mergeCell ref="H93:H94"/>
    <mergeCell ref="I93:I94"/>
    <mergeCell ref="J93:J94"/>
    <mergeCell ref="C91:C92"/>
    <mergeCell ref="E91:E92"/>
    <mergeCell ref="F91:F92"/>
    <mergeCell ref="G91:G92"/>
    <mergeCell ref="H91:H92"/>
    <mergeCell ref="I87:I88"/>
    <mergeCell ref="J87:J88"/>
    <mergeCell ref="C89:C90"/>
    <mergeCell ref="E89:E90"/>
    <mergeCell ref="F89:F90"/>
    <mergeCell ref="G89:G90"/>
    <mergeCell ref="H89:H90"/>
    <mergeCell ref="I89:I90"/>
    <mergeCell ref="J89:J90"/>
    <mergeCell ref="C87:C88"/>
    <mergeCell ref="E87:E88"/>
    <mergeCell ref="F87:F88"/>
    <mergeCell ref="G87:G88"/>
    <mergeCell ref="H87:H88"/>
    <mergeCell ref="I83:I84"/>
    <mergeCell ref="J83:J84"/>
    <mergeCell ref="C85:C86"/>
    <mergeCell ref="E85:E86"/>
    <mergeCell ref="F85:F86"/>
    <mergeCell ref="G85:G86"/>
    <mergeCell ref="H85:H86"/>
    <mergeCell ref="I85:I86"/>
    <mergeCell ref="J85:J86"/>
    <mergeCell ref="C83:C84"/>
    <mergeCell ref="E83:E84"/>
    <mergeCell ref="F83:F84"/>
    <mergeCell ref="G83:G84"/>
    <mergeCell ref="H83:H84"/>
    <mergeCell ref="I79:I80"/>
    <mergeCell ref="J79:J80"/>
    <mergeCell ref="C81:C82"/>
    <mergeCell ref="E81:E82"/>
    <mergeCell ref="F81:F82"/>
    <mergeCell ref="G81:G82"/>
    <mergeCell ref="H81:H82"/>
    <mergeCell ref="I81:I82"/>
    <mergeCell ref="J81:J82"/>
    <mergeCell ref="C79:C80"/>
    <mergeCell ref="E79:E80"/>
    <mergeCell ref="F79:F80"/>
    <mergeCell ref="G79:G80"/>
    <mergeCell ref="H79:H80"/>
    <mergeCell ref="I75:I76"/>
    <mergeCell ref="J75:J76"/>
    <mergeCell ref="C77:C78"/>
    <mergeCell ref="E77:E78"/>
    <mergeCell ref="F77:F78"/>
    <mergeCell ref="G77:G78"/>
    <mergeCell ref="H77:H78"/>
    <mergeCell ref="I77:I78"/>
    <mergeCell ref="J77:J78"/>
    <mergeCell ref="C75:C76"/>
    <mergeCell ref="E75:E76"/>
    <mergeCell ref="F75:F76"/>
    <mergeCell ref="G75:G76"/>
    <mergeCell ref="H75:H76"/>
    <mergeCell ref="I71:I72"/>
    <mergeCell ref="J71:J72"/>
    <mergeCell ref="C73:C74"/>
    <mergeCell ref="E73:E74"/>
    <mergeCell ref="F73:F74"/>
    <mergeCell ref="G73:G74"/>
    <mergeCell ref="H73:H74"/>
    <mergeCell ref="I73:I74"/>
    <mergeCell ref="J73:J74"/>
    <mergeCell ref="C71:C72"/>
    <mergeCell ref="E71:E72"/>
    <mergeCell ref="F71:F72"/>
    <mergeCell ref="G71:G72"/>
    <mergeCell ref="H71:H72"/>
    <mergeCell ref="I67:I68"/>
    <mergeCell ref="J67:J68"/>
    <mergeCell ref="C69:C70"/>
    <mergeCell ref="E69:E70"/>
    <mergeCell ref="F69:F70"/>
    <mergeCell ref="G69:G70"/>
    <mergeCell ref="H69:H70"/>
    <mergeCell ref="I69:I70"/>
    <mergeCell ref="J69:J70"/>
    <mergeCell ref="C67:C68"/>
    <mergeCell ref="E67:E68"/>
    <mergeCell ref="F67:F68"/>
    <mergeCell ref="G67:G68"/>
    <mergeCell ref="H67:H68"/>
    <mergeCell ref="I63:I64"/>
    <mergeCell ref="J63:J64"/>
    <mergeCell ref="C65:C66"/>
    <mergeCell ref="E65:E66"/>
    <mergeCell ref="F65:F66"/>
    <mergeCell ref="G65:G66"/>
    <mergeCell ref="H65:H66"/>
    <mergeCell ref="I65:I66"/>
    <mergeCell ref="J65:J66"/>
    <mergeCell ref="C63:C64"/>
    <mergeCell ref="E63:E64"/>
    <mergeCell ref="F63:F64"/>
    <mergeCell ref="G63:G64"/>
    <mergeCell ref="H63:H64"/>
    <mergeCell ref="I59:I60"/>
    <mergeCell ref="J59:J60"/>
    <mergeCell ref="C61:C62"/>
    <mergeCell ref="E61:E62"/>
    <mergeCell ref="F61:F62"/>
    <mergeCell ref="G61:G62"/>
    <mergeCell ref="H61:H62"/>
    <mergeCell ref="I61:I62"/>
    <mergeCell ref="J61:J62"/>
    <mergeCell ref="C59:C60"/>
    <mergeCell ref="E59:E60"/>
    <mergeCell ref="F59:F60"/>
    <mergeCell ref="G59:G60"/>
    <mergeCell ref="H59:H60"/>
    <mergeCell ref="I55:I56"/>
    <mergeCell ref="J55:J56"/>
    <mergeCell ref="C57:C58"/>
    <mergeCell ref="E57:E58"/>
    <mergeCell ref="F57:F58"/>
    <mergeCell ref="G57:G58"/>
    <mergeCell ref="H57:H58"/>
    <mergeCell ref="I57:I58"/>
    <mergeCell ref="J57:J58"/>
    <mergeCell ref="C55:C56"/>
    <mergeCell ref="E55:E56"/>
    <mergeCell ref="F55:F56"/>
    <mergeCell ref="G55:G56"/>
    <mergeCell ref="H55:H56"/>
    <mergeCell ref="I51:I52"/>
    <mergeCell ref="J51:J52"/>
    <mergeCell ref="C53:C54"/>
    <mergeCell ref="E53:E54"/>
    <mergeCell ref="F53:F54"/>
    <mergeCell ref="G53:G54"/>
    <mergeCell ref="H53:H54"/>
    <mergeCell ref="I53:I54"/>
    <mergeCell ref="J53:J54"/>
    <mergeCell ref="C51:C52"/>
    <mergeCell ref="E51:E52"/>
    <mergeCell ref="F51:F52"/>
    <mergeCell ref="G51:G52"/>
    <mergeCell ref="H51:H52"/>
    <mergeCell ref="I47:I48"/>
    <mergeCell ref="J47:J48"/>
    <mergeCell ref="C49:C50"/>
    <mergeCell ref="E49:E50"/>
    <mergeCell ref="F49:F50"/>
    <mergeCell ref="G49:G50"/>
    <mergeCell ref="H49:H50"/>
    <mergeCell ref="I49:I50"/>
    <mergeCell ref="J49:J50"/>
    <mergeCell ref="C47:C48"/>
    <mergeCell ref="E47:E48"/>
    <mergeCell ref="F47:F48"/>
    <mergeCell ref="G47:G48"/>
    <mergeCell ref="H47:H48"/>
    <mergeCell ref="I43:I44"/>
    <mergeCell ref="J43:J44"/>
    <mergeCell ref="C45:C46"/>
    <mergeCell ref="E45:E46"/>
    <mergeCell ref="F45:F46"/>
    <mergeCell ref="G45:G46"/>
    <mergeCell ref="H45:H46"/>
    <mergeCell ref="I45:I46"/>
    <mergeCell ref="J45:J46"/>
    <mergeCell ref="C43:C44"/>
    <mergeCell ref="E43:E44"/>
    <mergeCell ref="F43:F44"/>
    <mergeCell ref="G43:G44"/>
    <mergeCell ref="H43:H44"/>
    <mergeCell ref="I39:I40"/>
    <mergeCell ref="J39:J40"/>
    <mergeCell ref="C41:C42"/>
    <mergeCell ref="E41:E42"/>
    <mergeCell ref="F41:F42"/>
    <mergeCell ref="G41:G42"/>
    <mergeCell ref="H41:H42"/>
    <mergeCell ref="I41:I42"/>
    <mergeCell ref="J41:J42"/>
    <mergeCell ref="C39:C40"/>
    <mergeCell ref="E39:E40"/>
    <mergeCell ref="F39:F40"/>
    <mergeCell ref="G39:G40"/>
    <mergeCell ref="H39:H40"/>
    <mergeCell ref="I35:I36"/>
    <mergeCell ref="J35:J36"/>
    <mergeCell ref="C37:C38"/>
    <mergeCell ref="E37:E38"/>
    <mergeCell ref="F37:F38"/>
    <mergeCell ref="G37:G38"/>
    <mergeCell ref="H37:H38"/>
    <mergeCell ref="I37:I38"/>
    <mergeCell ref="J37:J38"/>
    <mergeCell ref="C35:C36"/>
    <mergeCell ref="E35:E36"/>
    <mergeCell ref="F35:F36"/>
    <mergeCell ref="G35:G36"/>
    <mergeCell ref="H35:H36"/>
    <mergeCell ref="I31:I32"/>
    <mergeCell ref="J31:J32"/>
    <mergeCell ref="C33:C34"/>
    <mergeCell ref="E33:E34"/>
    <mergeCell ref="F33:F34"/>
    <mergeCell ref="G33:G34"/>
    <mergeCell ref="H33:H34"/>
    <mergeCell ref="I33:I34"/>
    <mergeCell ref="J33:J34"/>
    <mergeCell ref="C31:C32"/>
    <mergeCell ref="E31:E32"/>
    <mergeCell ref="F31:F32"/>
    <mergeCell ref="G31:G32"/>
    <mergeCell ref="H31:H32"/>
    <mergeCell ref="I27:I28"/>
    <mergeCell ref="J27:J28"/>
    <mergeCell ref="C29:C30"/>
    <mergeCell ref="E29:E30"/>
    <mergeCell ref="F29:F30"/>
    <mergeCell ref="G29:G30"/>
    <mergeCell ref="H29:H30"/>
    <mergeCell ref="I29:I30"/>
    <mergeCell ref="J29:J30"/>
    <mergeCell ref="C27:C28"/>
    <mergeCell ref="E27:E28"/>
    <mergeCell ref="F27:F28"/>
    <mergeCell ref="G27:G28"/>
    <mergeCell ref="H27:H28"/>
    <mergeCell ref="I23:I24"/>
    <mergeCell ref="J23:J24"/>
    <mergeCell ref="C25:C26"/>
    <mergeCell ref="E25:E26"/>
    <mergeCell ref="F25:F26"/>
    <mergeCell ref="G25:G26"/>
    <mergeCell ref="H25:H26"/>
    <mergeCell ref="I25:I26"/>
    <mergeCell ref="J25:J26"/>
    <mergeCell ref="C23:C24"/>
    <mergeCell ref="E23:E24"/>
    <mergeCell ref="F23:F24"/>
    <mergeCell ref="G23:G24"/>
    <mergeCell ref="H23:H24"/>
    <mergeCell ref="I19:I20"/>
    <mergeCell ref="J19:J20"/>
    <mergeCell ref="C21:C22"/>
    <mergeCell ref="E21:E22"/>
    <mergeCell ref="F21:F22"/>
    <mergeCell ref="G21:G22"/>
    <mergeCell ref="H21:H22"/>
    <mergeCell ref="I21:I22"/>
    <mergeCell ref="J21:J22"/>
    <mergeCell ref="C19:C20"/>
    <mergeCell ref="E19:E20"/>
    <mergeCell ref="F19:F20"/>
    <mergeCell ref="G19:G20"/>
    <mergeCell ref="H19:H20"/>
    <mergeCell ref="I11:I12"/>
    <mergeCell ref="J11:J12"/>
    <mergeCell ref="C17:C18"/>
    <mergeCell ref="E17:E18"/>
    <mergeCell ref="F17:F18"/>
    <mergeCell ref="G17:G18"/>
    <mergeCell ref="H17:H18"/>
    <mergeCell ref="I17:I18"/>
    <mergeCell ref="J17:J18"/>
    <mergeCell ref="C11:C12"/>
    <mergeCell ref="E11:E12"/>
    <mergeCell ref="F11:F12"/>
    <mergeCell ref="G11:G12"/>
    <mergeCell ref="H11:H12"/>
    <mergeCell ref="C13:C14"/>
    <mergeCell ref="E13:E14"/>
    <mergeCell ref="F13:F14"/>
    <mergeCell ref="G13:G14"/>
    <mergeCell ref="H13:H14"/>
    <mergeCell ref="I13:I14"/>
    <mergeCell ref="J13:J14"/>
    <mergeCell ref="C15:C16"/>
    <mergeCell ref="E15:E16"/>
    <mergeCell ref="F15:F16"/>
    <mergeCell ref="E7:E8"/>
    <mergeCell ref="F7:F8"/>
    <mergeCell ref="G7:G8"/>
    <mergeCell ref="H7:H8"/>
    <mergeCell ref="I7:I8"/>
    <mergeCell ref="J7:J8"/>
    <mergeCell ref="I5:I6"/>
    <mergeCell ref="J5:J6"/>
    <mergeCell ref="C9:C10"/>
    <mergeCell ref="E9:E10"/>
    <mergeCell ref="F9:F10"/>
    <mergeCell ref="G9:G10"/>
    <mergeCell ref="H9:H10"/>
    <mergeCell ref="I9:I10"/>
    <mergeCell ref="J9:J10"/>
    <mergeCell ref="C5:C6"/>
    <mergeCell ref="E5:E6"/>
    <mergeCell ref="F5:F6"/>
    <mergeCell ref="G5:G6"/>
    <mergeCell ref="H5:H6"/>
    <mergeCell ref="C7:C8"/>
    <mergeCell ref="E1:J1"/>
    <mergeCell ref="E2:J2"/>
    <mergeCell ref="C3:C4"/>
    <mergeCell ref="E3:E4"/>
    <mergeCell ref="F3:F4"/>
    <mergeCell ref="G3:G4"/>
    <mergeCell ref="H3:H4"/>
    <mergeCell ref="I3:I4"/>
    <mergeCell ref="J3:J4"/>
  </mergeCells>
  <pageMargins left="0.23622047244094491" right="0.23622047244094491" top="0.55118110236220474" bottom="0.35433070866141736" header="0.31496062992125984" footer="0.31496062992125984"/>
  <pageSetup paperSize="9" scale="59" fitToHeight="0" orientation="portrait" r:id="rId1"/>
  <rowBreaks count="2" manualBreakCount="2">
    <brk id="42" min="1" max="10" man="1"/>
    <brk id="82"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9550B-3388-4BBC-ADCA-A177B8D18C70}">
  <sheetPr>
    <tabColor theme="0" tint="-0.499984740745262"/>
  </sheetPr>
  <dimension ref="A1:J31"/>
  <sheetViews>
    <sheetView workbookViewId="0">
      <selection activeCell="H25" sqref="H25"/>
    </sheetView>
  </sheetViews>
  <sheetFormatPr defaultColWidth="8.88671875" defaultRowHeight="14.4" x14ac:dyDescent="0.3"/>
  <cols>
    <col min="1" max="1" width="36.33203125" style="233" bestFit="1" customWidth="1"/>
    <col min="2" max="2" width="28.109375" style="233" bestFit="1" customWidth="1"/>
    <col min="3" max="3" width="47.6640625" style="233" bestFit="1" customWidth="1"/>
    <col min="4" max="4" width="14.5546875" style="233" bestFit="1" customWidth="1"/>
    <col min="5" max="5" width="9.33203125" style="225" bestFit="1" customWidth="1"/>
    <col min="6" max="6" width="9.109375" style="225" bestFit="1" customWidth="1"/>
    <col min="7" max="7" width="15.6640625" style="225" bestFit="1" customWidth="1"/>
    <col min="8" max="8" width="16.33203125" style="225" bestFit="1" customWidth="1"/>
    <col min="9" max="16384" width="8.88671875" style="69"/>
  </cols>
  <sheetData>
    <row r="1" spans="1:10" s="70" customFormat="1" x14ac:dyDescent="0.3">
      <c r="A1" s="223" t="s">
        <v>129</v>
      </c>
      <c r="B1" s="223" t="s">
        <v>130</v>
      </c>
      <c r="C1" s="223" t="s">
        <v>131</v>
      </c>
      <c r="D1" s="223" t="s">
        <v>132</v>
      </c>
      <c r="E1" s="223" t="s">
        <v>133</v>
      </c>
      <c r="F1" s="223" t="s">
        <v>134</v>
      </c>
      <c r="G1" s="223" t="s">
        <v>135</v>
      </c>
      <c r="H1" s="223" t="s">
        <v>136</v>
      </c>
      <c r="J1" s="70" t="s">
        <v>413</v>
      </c>
    </row>
    <row r="2" spans="1:10" x14ac:dyDescent="0.3">
      <c r="A2" s="224" t="s">
        <v>137</v>
      </c>
      <c r="B2" s="224" t="s">
        <v>138</v>
      </c>
      <c r="C2" s="225" t="str">
        <f>IF(ISBLANK(A2), "", _xlfn.CONCAT(A2, " (",  B2,  ")"))</f>
        <v>Inspeção Remota (IR)</v>
      </c>
      <c r="D2" s="225" t="s">
        <v>139</v>
      </c>
      <c r="E2" s="226" t="s">
        <v>140</v>
      </c>
      <c r="F2" s="225" t="s">
        <v>141</v>
      </c>
      <c r="G2" s="225" t="s">
        <v>142</v>
      </c>
      <c r="H2" s="225" t="s">
        <v>143</v>
      </c>
    </row>
    <row r="3" spans="1:10" x14ac:dyDescent="0.3">
      <c r="A3" s="225" t="s">
        <v>144</v>
      </c>
      <c r="B3" s="225" t="s">
        <v>145</v>
      </c>
      <c r="C3" s="225" t="str">
        <f t="shared" ref="C3:C11" si="0">IF(ISBLANK(A3), "", _xlfn.CONCAT(A3, " (",  B3,  ")"))</f>
        <v>Vigilância Remota (VR)</v>
      </c>
      <c r="D3" s="225" t="s">
        <v>146</v>
      </c>
      <c r="E3" s="227" t="s">
        <v>147</v>
      </c>
      <c r="F3" s="225" t="s">
        <v>148</v>
      </c>
      <c r="G3" s="225" t="s">
        <v>149</v>
      </c>
      <c r="H3" s="225" t="s">
        <v>150</v>
      </c>
    </row>
    <row r="4" spans="1:10" x14ac:dyDescent="0.3">
      <c r="A4" s="228" t="s">
        <v>151</v>
      </c>
      <c r="B4" s="228" t="s">
        <v>152</v>
      </c>
      <c r="C4" s="225" t="str">
        <f t="shared" si="0"/>
        <v>Inspeção Presencial (IP)</v>
      </c>
      <c r="D4" s="225" t="s">
        <v>153</v>
      </c>
      <c r="E4" s="229" t="s">
        <v>154</v>
      </c>
      <c r="F4" s="225" t="s">
        <v>155</v>
      </c>
      <c r="H4" s="225" t="s">
        <v>156</v>
      </c>
    </row>
    <row r="5" spans="1:10" x14ac:dyDescent="0.3">
      <c r="A5" s="225" t="s">
        <v>157</v>
      </c>
      <c r="B5" s="225" t="s">
        <v>158</v>
      </c>
      <c r="C5" s="225" t="str">
        <f t="shared" si="0"/>
        <v>Denúncia (DEN)</v>
      </c>
      <c r="D5" s="225" t="s">
        <v>159</v>
      </c>
      <c r="E5" s="230" t="s">
        <v>160</v>
      </c>
    </row>
    <row r="6" spans="1:10" x14ac:dyDescent="0.3">
      <c r="A6" s="225" t="s">
        <v>142</v>
      </c>
      <c r="B6" s="225" t="s">
        <v>161</v>
      </c>
      <c r="C6" s="225" t="str">
        <f t="shared" si="0"/>
        <v>Operador Aéreo (OA)</v>
      </c>
      <c r="D6" s="225" t="s">
        <v>162</v>
      </c>
      <c r="E6" s="231" t="s">
        <v>163</v>
      </c>
    </row>
    <row r="7" spans="1:10" x14ac:dyDescent="0.3">
      <c r="A7" s="225" t="s">
        <v>164</v>
      </c>
      <c r="B7" s="225" t="s">
        <v>165</v>
      </c>
      <c r="C7" s="225" t="str">
        <f t="shared" si="0"/>
        <v>Operador Aeroportuário (OADRM)</v>
      </c>
      <c r="D7" s="225" t="s">
        <v>166</v>
      </c>
      <c r="E7" s="232" t="s">
        <v>167</v>
      </c>
    </row>
    <row r="8" spans="1:10" x14ac:dyDescent="0.3">
      <c r="A8" s="225" t="s">
        <v>168</v>
      </c>
      <c r="B8" s="225" t="s">
        <v>169</v>
      </c>
      <c r="C8" s="225" t="str">
        <f t="shared" si="0"/>
        <v>Operador Aéreo / Operador Aeroportuário (OA/OADRM)</v>
      </c>
      <c r="D8" s="225" t="s">
        <v>170</v>
      </c>
      <c r="E8" s="225" t="s">
        <v>171</v>
      </c>
    </row>
    <row r="9" spans="1:10" x14ac:dyDescent="0.3">
      <c r="A9" s="228" t="s">
        <v>172</v>
      </c>
      <c r="B9" s="228" t="s">
        <v>173</v>
      </c>
      <c r="C9" s="225" t="str">
        <f t="shared" si="0"/>
        <v>Análise de PLEM (APLEM)</v>
      </c>
      <c r="D9" s="225" t="s">
        <v>174</v>
      </c>
    </row>
    <row r="10" spans="1:10" x14ac:dyDescent="0.3">
      <c r="A10" s="225" t="s">
        <v>175</v>
      </c>
      <c r="B10" s="225" t="s">
        <v>176</v>
      </c>
      <c r="C10" s="225" t="str">
        <f t="shared" si="0"/>
        <v>Ocorrências (OCOR)</v>
      </c>
      <c r="D10" s="225" t="s">
        <v>177</v>
      </c>
    </row>
    <row r="11" spans="1:10" x14ac:dyDescent="0.3">
      <c r="A11" s="225" t="s">
        <v>178</v>
      </c>
      <c r="B11" s="225" t="s">
        <v>179</v>
      </c>
      <c r="C11" s="225" t="str">
        <f t="shared" si="0"/>
        <v>Análise de PAC (APAC)</v>
      </c>
      <c r="E11" s="227" t="s">
        <v>147</v>
      </c>
    </row>
    <row r="12" spans="1:10" x14ac:dyDescent="0.3">
      <c r="A12" s="225" t="s">
        <v>180</v>
      </c>
      <c r="B12" s="225" t="s">
        <v>181</v>
      </c>
      <c r="C12" s="225" t="s">
        <v>412</v>
      </c>
      <c r="E12" s="229" t="s">
        <v>154</v>
      </c>
    </row>
    <row r="13" spans="1:10" x14ac:dyDescent="0.3">
      <c r="C13" s="225" t="str">
        <f t="shared" ref="C13:C31" si="1">IF(ISBLANK(A12), "", _xlfn.CONCAT(A12, " (",  B12,  ")"))</f>
        <v>Outra (OUTRA)</v>
      </c>
      <c r="E13" s="231" t="s">
        <v>163</v>
      </c>
    </row>
    <row r="14" spans="1:10" x14ac:dyDescent="0.3">
      <c r="C14" s="225" t="str">
        <f t="shared" si="1"/>
        <v/>
      </c>
    </row>
    <row r="15" spans="1:10" x14ac:dyDescent="0.3">
      <c r="C15" s="225" t="str">
        <f t="shared" si="1"/>
        <v/>
      </c>
    </row>
    <row r="16" spans="1:10" x14ac:dyDescent="0.3">
      <c r="C16" s="225" t="str">
        <f t="shared" si="1"/>
        <v/>
      </c>
    </row>
    <row r="17" spans="3:3" x14ac:dyDescent="0.3">
      <c r="C17" s="225" t="str">
        <f t="shared" si="1"/>
        <v/>
      </c>
    </row>
    <row r="18" spans="3:3" x14ac:dyDescent="0.3">
      <c r="C18" s="225" t="str">
        <f t="shared" si="1"/>
        <v/>
      </c>
    </row>
    <row r="19" spans="3:3" x14ac:dyDescent="0.3">
      <c r="C19" s="225" t="str">
        <f t="shared" si="1"/>
        <v/>
      </c>
    </row>
    <row r="20" spans="3:3" x14ac:dyDescent="0.3">
      <c r="C20" s="225" t="str">
        <f t="shared" si="1"/>
        <v/>
      </c>
    </row>
    <row r="21" spans="3:3" x14ac:dyDescent="0.3">
      <c r="C21" s="225" t="str">
        <f t="shared" si="1"/>
        <v/>
      </c>
    </row>
    <row r="22" spans="3:3" x14ac:dyDescent="0.3">
      <c r="C22" s="225" t="str">
        <f t="shared" si="1"/>
        <v/>
      </c>
    </row>
    <row r="23" spans="3:3" x14ac:dyDescent="0.3">
      <c r="C23" s="225" t="str">
        <f t="shared" si="1"/>
        <v/>
      </c>
    </row>
    <row r="24" spans="3:3" x14ac:dyDescent="0.3">
      <c r="C24" s="225" t="str">
        <f t="shared" si="1"/>
        <v/>
      </c>
    </row>
    <row r="25" spans="3:3" x14ac:dyDescent="0.3">
      <c r="C25" s="225" t="str">
        <f t="shared" si="1"/>
        <v/>
      </c>
    </row>
    <row r="26" spans="3:3" x14ac:dyDescent="0.3">
      <c r="C26" s="225" t="str">
        <f t="shared" si="1"/>
        <v/>
      </c>
    </row>
    <row r="27" spans="3:3" x14ac:dyDescent="0.3">
      <c r="C27" s="225" t="str">
        <f t="shared" si="1"/>
        <v/>
      </c>
    </row>
    <row r="28" spans="3:3" x14ac:dyDescent="0.3">
      <c r="C28" s="225" t="str">
        <f t="shared" si="1"/>
        <v/>
      </c>
    </row>
    <row r="29" spans="3:3" x14ac:dyDescent="0.3">
      <c r="C29" s="225" t="str">
        <f t="shared" si="1"/>
        <v/>
      </c>
    </row>
    <row r="30" spans="3:3" x14ac:dyDescent="0.3">
      <c r="C30" s="225" t="str">
        <f t="shared" si="1"/>
        <v/>
      </c>
    </row>
    <row r="31" spans="3:3" x14ac:dyDescent="0.3">
      <c r="C31" s="225" t="str">
        <f t="shared" si="1"/>
        <v/>
      </c>
    </row>
  </sheetData>
  <sheetProtection formatCells="0" formatColumns="0" formatRows="0" sort="0"/>
  <sortState xmlns:xlrd2="http://schemas.microsoft.com/office/spreadsheetml/2017/richdata2" ref="D4:D10">
    <sortCondition ref="D4:D10"/>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85DAF7ED2B71341B7478392FCAFA25F" ma:contentTypeVersion="2" ma:contentTypeDescription="Crie um novo documento." ma:contentTypeScope="" ma:versionID="6e905ebed195c5fe8146381e9f0f5917">
  <xsd:schema xmlns:xsd="http://www.w3.org/2001/XMLSchema" xmlns:xs="http://www.w3.org/2001/XMLSchema" xmlns:p="http://schemas.microsoft.com/office/2006/metadata/properties" xmlns:ns2="1e05600b-6cf4-4b5a-9407-bd192956eb38" targetNamespace="http://schemas.microsoft.com/office/2006/metadata/properties" ma:root="true" ma:fieldsID="2625eab58c68573c754aaba2616e28e0" ns2:_="">
    <xsd:import namespace="1e05600b-6cf4-4b5a-9407-bd192956eb3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5600b-6cf4-4b5a-9407-bd192956eb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6455BD-C56B-4EE4-8648-54280F70D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5600b-6cf4-4b5a-9407-bd192956eb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B049A6-8861-469A-B763-1B2A7F08DF72}">
  <ds:schemaRefs>
    <ds:schemaRef ds:uri="http://purl.org/dc/terms/"/>
    <ds:schemaRef ds:uri="http://schemas.openxmlformats.org/package/2006/metadata/core-properties"/>
    <ds:schemaRef ds:uri="1e05600b-6cf4-4b5a-9407-bd192956eb38"/>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CAA7E51-A41B-47F7-BBE6-D4E026B75F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8</vt:i4>
      </vt:variant>
    </vt:vector>
  </HeadingPairs>
  <TitlesOfParts>
    <vt:vector size="16" baseType="lpstr">
      <vt:lpstr>GERAL</vt:lpstr>
      <vt:lpstr>BowTie RI</vt:lpstr>
      <vt:lpstr>BowTie RE</vt:lpstr>
      <vt:lpstr>BowTie FOD</vt:lpstr>
      <vt:lpstr>BowTie BIRD</vt:lpstr>
      <vt:lpstr>BowTie WILD</vt:lpstr>
      <vt:lpstr>Checklist_campo</vt:lpstr>
      <vt:lpstr>Config</vt:lpstr>
      <vt:lpstr>'BowTie BIRD'!Area_de_impressao</vt:lpstr>
      <vt:lpstr>'BowTie FOD'!Area_de_impressao</vt:lpstr>
      <vt:lpstr>'BowTie RE'!Area_de_impressao</vt:lpstr>
      <vt:lpstr>'BowTie RI'!Area_de_impressao</vt:lpstr>
      <vt:lpstr>'BowTie WILD'!Area_de_impressao</vt:lpstr>
      <vt:lpstr>Checklist_campo!Area_de_impressao</vt:lpstr>
      <vt:lpstr>Checklist_campo!Titulos_de_impressao</vt:lpstr>
      <vt:lpstr>GERAL!Titulos_de_impressao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Marcos Roberto Eurich</dc:creator>
  <cp:keywords/>
  <dc:description/>
  <cp:lastModifiedBy>Marcos Eurich</cp:lastModifiedBy>
  <cp:revision/>
  <cp:lastPrinted>2022-07-01T21:09:32Z</cp:lastPrinted>
  <dcterms:created xsi:type="dcterms:W3CDTF">2021-06-24T18:05:15Z</dcterms:created>
  <dcterms:modified xsi:type="dcterms:W3CDTF">2022-07-12T13:18:49Z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0x010100885DAF7ED2B71341B7478392FCAFA25F</vt:lpwstr>
  </property>
</Properties>
</file>