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04"/>
  <workbookPr defaultThemeVersion="166925"/>
  <mc:AlternateContent xmlns:mc="http://schemas.openxmlformats.org/markup-compatibility/2006">
    <mc:Choice Requires="x15">
      <x15ac:absPath xmlns:x15ac="http://schemas.microsoft.com/office/spreadsheetml/2010/11/ac" url="https://anac.sharepoint.com/sites/GTOP/Documentos Compartilhados/General/MPRs/Artefatos de inspeção CERTOP e VIGILÂNCIA/Checklists de inspeção/"/>
    </mc:Choice>
  </mc:AlternateContent>
  <xr:revisionPtr revIDLastSave="208" documentId="11_D965295770FE902A979024286CD652C76527269F" xr6:coauthVersionLast="47" xr6:coauthVersionMax="47" xr10:uidLastSave="{AAC221A5-79DC-4451-A23E-B118D1B46BE1}"/>
  <bookViews>
    <workbookView xWindow="-110" yWindow="-110" windowWidth="19420" windowHeight="10420" tabRatio="500" xr2:uid="{00000000-000D-0000-FFFF-FFFF00000000}"/>
  </bookViews>
  <sheets>
    <sheet name="Auditoria SGSO" sheetId="1" r:id="rId1"/>
    <sheet name="Config" sheetId="2" state="hidden" r:id="rId2"/>
  </sheets>
  <externalReferences>
    <externalReference r:id="rId3"/>
  </externalReferences>
  <definedNames>
    <definedName name="CAT_SREA" localSheetId="1">'[1]Auditoria SGSO'!$F$55:$F$66</definedName>
    <definedName name="CAT_SREA">'Auditoria SGSO'!$F$55:$F$66</definedName>
    <definedName name="ClasseRBAC153" localSheetId="1">'[1]Auditoria SGSO'!$G$55:$G$57</definedName>
    <definedName name="ClasseRBAC153">'Auditoria SGSO'!$G$55:$G$57</definedName>
    <definedName name="lstNota">tabNota[Nota]</definedName>
    <definedName name="NomeDoAvaliador" localSheetId="1">'[1]Auditoria SGSO'!$H$55:$H$59</definedName>
    <definedName name="NomeDoAvaliador">'Auditoria SGSO'!$H$55:$H$59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U26" i="2" l="1"/>
  <c r="T26" i="2"/>
  <c r="S26" i="2"/>
  <c r="R26" i="2"/>
  <c r="Q26" i="2"/>
  <c r="P26" i="2"/>
  <c r="U25" i="2"/>
  <c r="T25" i="2"/>
  <c r="S25" i="2"/>
  <c r="R25" i="2"/>
  <c r="Q25" i="2"/>
  <c r="P25" i="2"/>
  <c r="U24" i="2"/>
  <c r="T24" i="2"/>
  <c r="S24" i="2"/>
  <c r="R24" i="2"/>
  <c r="Q24" i="2"/>
  <c r="P24" i="2"/>
  <c r="U23" i="2"/>
  <c r="T23" i="2"/>
  <c r="S23" i="2"/>
  <c r="R23" i="2"/>
  <c r="Q23" i="2"/>
  <c r="P23" i="2"/>
  <c r="U22" i="2"/>
  <c r="T22" i="2"/>
  <c r="S22" i="2"/>
  <c r="R22" i="2"/>
  <c r="Q22" i="2"/>
  <c r="P22" i="2"/>
  <c r="U21" i="2"/>
  <c r="T21" i="2"/>
  <c r="S21" i="2"/>
  <c r="R21" i="2"/>
  <c r="Q21" i="2"/>
  <c r="P21" i="2"/>
  <c r="U20" i="2"/>
  <c r="T20" i="2"/>
  <c r="S20" i="2"/>
  <c r="R20" i="2"/>
  <c r="Q20" i="2"/>
  <c r="P20" i="2"/>
  <c r="U19" i="2"/>
  <c r="T19" i="2"/>
  <c r="S19" i="2"/>
  <c r="R19" i="2"/>
  <c r="Q19" i="2"/>
  <c r="P19" i="2"/>
  <c r="U18" i="2"/>
  <c r="T18" i="2"/>
  <c r="S18" i="2"/>
  <c r="R18" i="2"/>
  <c r="Q18" i="2"/>
  <c r="P18" i="2"/>
  <c r="U17" i="2"/>
  <c r="T17" i="2"/>
  <c r="S17" i="2"/>
  <c r="R17" i="2"/>
  <c r="Q17" i="2"/>
  <c r="P17" i="2"/>
  <c r="U16" i="2"/>
  <c r="T16" i="2"/>
  <c r="S16" i="2"/>
  <c r="R16" i="2"/>
  <c r="Q16" i="2"/>
  <c r="P16" i="2"/>
  <c r="U15" i="2"/>
  <c r="T15" i="2"/>
  <c r="S15" i="2"/>
  <c r="R15" i="2"/>
  <c r="Q15" i="2"/>
  <c r="P15" i="2"/>
  <c r="U14" i="2"/>
  <c r="T14" i="2"/>
  <c r="S14" i="2"/>
  <c r="R14" i="2"/>
  <c r="Q14" i="2"/>
  <c r="P14" i="2"/>
  <c r="U13" i="2"/>
  <c r="T13" i="2"/>
  <c r="S13" i="2"/>
  <c r="R13" i="2"/>
  <c r="Q13" i="2"/>
  <c r="P13" i="2"/>
  <c r="U12" i="2"/>
  <c r="T12" i="2"/>
  <c r="S12" i="2"/>
  <c r="R12" i="2"/>
  <c r="Q12" i="2"/>
  <c r="P12" i="2"/>
  <c r="U11" i="2"/>
  <c r="T11" i="2"/>
  <c r="S11" i="2"/>
  <c r="R11" i="2"/>
  <c r="Q11" i="2"/>
  <c r="P11" i="2"/>
  <c r="U10" i="2"/>
  <c r="T10" i="2"/>
  <c r="S10" i="2"/>
  <c r="R10" i="2"/>
  <c r="Q10" i="2"/>
  <c r="P10" i="2"/>
  <c r="U9" i="2"/>
  <c r="T9" i="2"/>
  <c r="S9" i="2"/>
  <c r="R9" i="2"/>
  <c r="Q9" i="2"/>
  <c r="P9" i="2"/>
  <c r="U8" i="2"/>
  <c r="T8" i="2"/>
  <c r="S8" i="2"/>
  <c r="R8" i="2"/>
  <c r="Q8" i="2"/>
  <c r="P8" i="2"/>
  <c r="U7" i="2"/>
  <c r="T7" i="2"/>
  <c r="S7" i="2"/>
  <c r="R7" i="2"/>
  <c r="Q7" i="2"/>
  <c r="P7" i="2"/>
  <c r="U6" i="2"/>
  <c r="T6" i="2"/>
  <c r="S6" i="2"/>
  <c r="R6" i="2"/>
  <c r="Q6" i="2"/>
  <c r="P6" i="2"/>
  <c r="U5" i="2"/>
  <c r="T5" i="2"/>
  <c r="S5" i="2"/>
  <c r="R5" i="2"/>
  <c r="Q5" i="2"/>
  <c r="P5" i="2"/>
  <c r="U4" i="2"/>
  <c r="T4" i="2"/>
  <c r="S4" i="2"/>
  <c r="R4" i="2"/>
  <c r="Q4" i="2"/>
  <c r="P4" i="2"/>
  <c r="I44" i="1"/>
  <c r="I46" i="1" s="1"/>
  <c r="Q39" i="1"/>
  <c r="O39" i="1"/>
  <c r="Q30" i="1"/>
  <c r="O30" i="1"/>
  <c r="Q23" i="1"/>
  <c r="O23" i="1"/>
  <c r="Q5" i="1"/>
  <c r="O5" i="1"/>
  <c r="H4" i="2"/>
  <c r="G4" i="2"/>
  <c r="F4" i="2"/>
  <c r="E4" i="2"/>
  <c r="L4" i="2"/>
  <c r="I4" i="2"/>
  <c r="K4" i="2"/>
  <c r="J4" i="2"/>
  <c r="I4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I4" authorId="0" shapeId="0" xr:uid="{00000000-0006-0000-0000-000078000000}">
      <text>
        <r>
          <rPr>
            <sz val="11"/>
            <color rgb="FF000000"/>
            <rFont val="Calibri"/>
            <family val="2"/>
            <charset val="1"/>
          </rPr>
          <t xml:space="preserve">Valores aceitos nessa coluna: 0, 1, 3, 7 e 10 , conforme nível de implementação do SGSO
</t>
        </r>
      </text>
    </comment>
    <comment ref="C7" authorId="0" shapeId="0" xr:uid="{00000000-0006-0000-0000-000005000000}">
      <text>
        <r>
          <rPr>
            <sz val="11"/>
            <color rgb="FF000000"/>
            <rFont val="Calibri"/>
            <family val="2"/>
            <charset val="1"/>
          </rPr>
          <t xml:space="preserve">Como e o que avaliar?
</t>
        </r>
        <r>
          <rPr>
            <sz val="11"/>
            <color rgb="FF000000"/>
            <rFont val="Segoe UI"/>
            <family val="2"/>
            <charset val="1"/>
          </rPr>
          <t>Verifique como a política de segurança é comunicada.
Verifique se a política de segurança é claramente visível.
Converse com o gestor responsável pelo PSAC e demais gestores para avaliar o conhecimento e compreensão da política de segurança.
Entreviste a equipe e pessoal operacional para determinar se a política é legível e compreensível. 
Ferramentas de verificação (questionários, conversas informais etc.) podem ser utilizadas para avaliar o nível de entendimento das pessoas em relação ao conteúdo da política.
Para avaliação da revisão da política, considere:
1) se a periodicidade das revisões está compatível com o informado no MGSO;
2) se alguma situação de mudança de gestão ou operação resultou na necessidade de revisão da política;
3) se o assunto foi tratado na reunião dos comitês ou fóruns de segurança operacional.</t>
        </r>
      </text>
    </comment>
    <comment ref="E7" authorId="0" shapeId="0" xr:uid="{00000000-0006-0000-0000-00001C000000}">
      <text>
        <r>
          <rPr>
            <sz val="11"/>
            <color rgb="FF000000"/>
            <rFont val="Calibri"/>
            <family val="2"/>
            <charset val="1"/>
          </rPr>
          <t xml:space="preserve">Evidência:
</t>
        </r>
        <r>
          <rPr>
            <sz val="11"/>
            <color rgb="FF000000"/>
            <rFont val="Segoe UI"/>
            <family val="2"/>
            <charset val="1"/>
          </rPr>
          <t>A declaração de Política  consta do MGSO e está assinada pelo gestor responsável.</t>
        </r>
      </text>
    </comment>
    <comment ref="F7" authorId="0" shapeId="0" xr:uid="{00000000-0006-0000-0000-000033000000}">
      <text>
        <r>
          <rPr>
            <sz val="11"/>
            <color rgb="FF000000"/>
            <rFont val="Calibri"/>
            <family val="2"/>
            <charset val="1"/>
          </rPr>
          <t xml:space="preserve">Evidência:
</t>
        </r>
        <r>
          <rPr>
            <sz val="11"/>
            <color rgb="FF000000"/>
            <rFont val="Segoe UI"/>
            <family val="2"/>
            <charset val="1"/>
          </rPr>
          <t>A Política do OA deve ser objetiva  e refletir a forma de como as ações/decisões de Segurança Operacional são implementadas</t>
        </r>
      </text>
    </comment>
    <comment ref="G7" authorId="0" shapeId="0" xr:uid="{00000000-0006-0000-0000-00004A000000}">
      <text>
        <r>
          <rPr>
            <sz val="11"/>
            <color rgb="FF000000"/>
            <rFont val="Calibri"/>
            <family val="2"/>
            <charset val="1"/>
          </rPr>
          <t xml:space="preserve">Evidência:
</t>
        </r>
        <r>
          <rPr>
            <sz val="11"/>
            <color rgb="FF000000"/>
            <rFont val="Segoe UI"/>
            <family val="2"/>
            <charset val="1"/>
          </rPr>
          <t>A declaração da Política está replicada em quadro de avisos, nos treinamentos, etc. e é revisada pelo CSO ou de outras formas declaradas pelo OA.</t>
        </r>
      </text>
    </comment>
    <comment ref="H7" authorId="0" shapeId="0" xr:uid="{00000000-0006-0000-0000-000061000000}">
      <text>
        <r>
          <rPr>
            <sz val="11"/>
            <color rgb="FF000000"/>
            <rFont val="Calibri"/>
            <family val="2"/>
            <charset val="1"/>
          </rPr>
          <t xml:space="preserve">Evidência:
</t>
        </r>
        <r>
          <rPr>
            <sz val="11"/>
            <color rgb="FF000000"/>
            <rFont val="Segoe UI"/>
            <family val="2"/>
            <charset val="1"/>
          </rPr>
          <t>Nesse nível a compreensão da Política deve ser aferida através de entrevistas com gestores escolhidos aleatoriamente (Manutenção, Operações, SREA, em especial)</t>
        </r>
      </text>
    </comment>
    <comment ref="C8" authorId="0" shapeId="0" xr:uid="{00000000-0006-0000-0000-000006000000}">
      <text>
        <r>
          <rPr>
            <sz val="11"/>
            <color rgb="FF000000"/>
            <rFont val="Calibri"/>
            <family val="2"/>
            <charset val="1"/>
          </rPr>
          <t xml:space="preserve">Como e o que avaliar?
</t>
        </r>
        <r>
          <rPr>
            <sz val="11"/>
            <color rgb="FF000000"/>
            <rFont val="Segoe UI"/>
            <family val="2"/>
            <charset val="1"/>
          </rPr>
          <t>Observe os recursos disponíveis, incluindo pessoal, equipamento e financeiro. 
Verifique se há pessoal suficiente e competente, ainda que de forma subjetiva.</t>
        </r>
      </text>
    </comment>
    <comment ref="E8" authorId="0" shapeId="0" xr:uid="{00000000-0006-0000-0000-00001D000000}">
      <text>
        <r>
          <rPr>
            <sz val="11"/>
            <color rgb="FF000000"/>
            <rFont val="Calibri"/>
            <family val="2"/>
            <charset val="1"/>
          </rPr>
          <t xml:space="preserve">Evidência:
</t>
        </r>
        <r>
          <rPr>
            <sz val="11"/>
            <color rgb="FF000000"/>
            <rFont val="Segoe UI"/>
            <family val="2"/>
            <charset val="1"/>
          </rPr>
          <t>A declaração deve estar presente na Declaração de Política constante no MGSO do OA.</t>
        </r>
      </text>
    </comment>
    <comment ref="F8" authorId="0" shapeId="0" xr:uid="{00000000-0006-0000-0000-000034000000}">
      <text>
        <r>
          <rPr>
            <sz val="11"/>
            <color rgb="FF000000"/>
            <rFont val="Calibri"/>
            <family val="2"/>
            <charset val="1"/>
          </rPr>
          <t xml:space="preserve">Evidência:
</t>
        </r>
        <r>
          <rPr>
            <sz val="11"/>
            <color rgb="FF000000"/>
            <rFont val="Segoe UI"/>
            <family val="2"/>
            <charset val="1"/>
          </rPr>
          <t>A previsão deve constar da Declaração de Política constante no MGSO do OA.</t>
        </r>
      </text>
    </comment>
    <comment ref="G8" authorId="0" shapeId="0" xr:uid="{00000000-0006-0000-0000-00004B000000}">
      <text>
        <r>
          <rPr>
            <sz val="11"/>
            <color rgb="FF000000"/>
            <rFont val="Calibri"/>
            <family val="2"/>
            <charset val="1"/>
          </rPr>
          <t xml:space="preserve">Evidência:
</t>
        </r>
        <r>
          <rPr>
            <sz val="11"/>
            <color rgb="FF000000"/>
            <rFont val="Segoe UI"/>
            <family val="2"/>
            <charset val="1"/>
          </rPr>
          <t>O OA deve apresentar algum mecanismo/sistema que relacione as necessidades da SO e a respectiva alocação de recursos (humanos, financeiros, etc.). Tal mecanismo/sistema deve descrever em linhas gerais as providências a serem tomadas no contingenciamento da falta de recursos eventual.</t>
        </r>
      </text>
    </comment>
    <comment ref="H8" authorId="0" shapeId="0" xr:uid="{00000000-0006-0000-0000-000062000000}">
      <text>
        <r>
          <rPr>
            <sz val="11"/>
            <color rgb="FF000000"/>
            <rFont val="Calibri"/>
            <family val="2"/>
            <charset val="1"/>
          </rPr>
          <t xml:space="preserve">Evidência:
</t>
        </r>
        <r>
          <rPr>
            <sz val="11"/>
            <color rgb="FF000000"/>
            <rFont val="Segoe UI"/>
            <family val="2"/>
            <charset val="1"/>
          </rPr>
          <t xml:space="preserve">O mecanismo/sistema citado no tópico anterior está implantado e funciona por um tempo razoável sendo possível constatar as ações decorrentes e sua rastreabilidade. </t>
        </r>
      </text>
    </comment>
    <comment ref="C9" authorId="0" shapeId="0" xr:uid="{00000000-0006-0000-0000-000007000000}">
      <text>
        <r>
          <rPr>
            <sz val="11"/>
            <color rgb="FF000000"/>
            <rFont val="Calibri"/>
            <family val="2"/>
            <charset val="1"/>
          </rPr>
          <t xml:space="preserve">Como e o que avaliar?
</t>
        </r>
        <r>
          <rPr>
            <sz val="11"/>
            <color rgb="FF000000"/>
            <rFont val="Segoe UI"/>
            <family val="2"/>
            <charset val="1"/>
          </rPr>
          <t>Verifique se todos os gerentes estão familiarizados com os elementos chave da política de segurança. 
Avalie o feedback das pesquisas de cultura de segurança. 
Avalie se o gestor responsável e o gestor de SGSO estão envolvidos nas atividades do SGSO (participação em campanhas de comunicação, eventos, fóruns e reuniões dos comitês de segurança operacional etc). 
Entreviste o gestor responsável e avalie o nível de comprometimento com as atividades desenvolvidas no SGSO.
Observe relacionamento da organização com outros provedores de serviço envolvidos na operação, se houver.</t>
        </r>
      </text>
    </comment>
    <comment ref="E9" authorId="0" shapeId="0" xr:uid="{00000000-0006-0000-0000-00001E000000}">
      <text>
        <r>
          <rPr>
            <sz val="11"/>
            <color rgb="FF000000"/>
            <rFont val="Calibri"/>
            <family val="2"/>
            <charset val="1"/>
          </rPr>
          <t xml:space="preserve">Evidência:
</t>
        </r>
        <r>
          <rPr>
            <sz val="11"/>
            <color rgb="FF000000"/>
            <rFont val="Segoe UI"/>
            <family val="2"/>
            <charset val="1"/>
          </rPr>
          <t>Consta do MGSO na Declaração e Política do OA o comprometimento com gestão da Segurança Operacional e a promoção de sua cultura na organização.</t>
        </r>
      </text>
    </comment>
    <comment ref="F9" authorId="0" shapeId="0" xr:uid="{00000000-0006-0000-0000-000035000000}">
      <text>
        <r>
          <rPr>
            <sz val="11"/>
            <color rgb="FF000000"/>
            <rFont val="Calibri"/>
            <family val="2"/>
            <charset val="1"/>
          </rPr>
          <t xml:space="preserve">Evidência:
</t>
        </r>
        <r>
          <rPr>
            <sz val="11"/>
            <color rgb="FF000000"/>
            <rFont val="Segoe UI"/>
            <family val="2"/>
            <charset val="1"/>
          </rPr>
          <t>Verificar em documentação (atas, memorandos, etc.) se há a participação em campanhas de comunicação, eventos, fóruns e reuniões dos comitês de segurança operacional, etc. do Gestor responsável e do GSO e se essas participações guardam relação com relevância do evento.</t>
        </r>
      </text>
    </comment>
    <comment ref="G9" authorId="0" shapeId="0" xr:uid="{00000000-0006-0000-0000-00004C000000}">
      <text>
        <r>
          <rPr>
            <sz val="11"/>
            <color rgb="FF000000"/>
            <rFont val="Calibri"/>
            <family val="2"/>
            <charset val="1"/>
          </rPr>
          <t xml:space="preserve">Evidência:
</t>
        </r>
        <r>
          <rPr>
            <sz val="11"/>
            <color rgb="FF000000"/>
            <rFont val="Segoe UI"/>
            <family val="2"/>
            <charset val="1"/>
          </rPr>
          <t xml:space="preserve">Verificar documentação (atas, memorandos, etc.) se há a participação em campanhas de comunicação, eventos, fóruns e reuniões dos comitês de segurança operacional, etc. do Gestor responsável. </t>
        </r>
      </text>
    </comment>
    <comment ref="H9" authorId="0" shapeId="0" xr:uid="{00000000-0006-0000-0000-000063000000}">
      <text>
        <r>
          <rPr>
            <sz val="11"/>
            <color rgb="FF000000"/>
            <rFont val="Calibri"/>
            <family val="2"/>
            <charset val="1"/>
          </rPr>
          <t xml:space="preserve">Evidência:
</t>
        </r>
        <r>
          <rPr>
            <sz val="11"/>
            <color rgb="FF000000"/>
            <rFont val="Segoe UI"/>
            <family val="2"/>
            <charset val="1"/>
          </rPr>
          <t>Verificar documentação que comprove tal comprometimento com a SO. Em análise subjetiva, os comportamentos dos gestores podem ser avaliados nesse item.</t>
        </r>
      </text>
    </comment>
    <comment ref="C10" authorId="0" shapeId="0" xr:uid="{00000000-0006-0000-0000-000008000000}">
      <text>
        <r>
          <rPr>
            <sz val="11"/>
            <color rgb="FF000000"/>
            <rFont val="Calibri"/>
            <family val="2"/>
            <charset val="1"/>
          </rPr>
          <t xml:space="preserve">Como e o que avaliar?
</t>
        </r>
        <r>
          <rPr>
            <sz val="11"/>
            <color rgb="FF000000"/>
            <rFont val="Segoe UI"/>
            <family val="2"/>
            <charset val="1"/>
          </rPr>
          <t>Verifique se há evidência de quando os princípios da cultura justa foram aplicados após um evento. 
Verifique evidência de intervenções de investigações de segurança abordando questões organizacionais em vez de se concentrar apenas no individual.
Revise como a organização está monitorando as taxas de relato, avaliando se a quantidade de relatos reflete a confiança do pessoal operacional no sistema de relatos. 
Verifique se os relatos de segurança incluem os erros do próprio relator e eventos nos quais eles estão envolvidos (eventos em que ninguém estava vendo). 
Caso tenha sido realizada pesquisa de segurança, avalie as respostas dos funcionários sobre a cultura de segurança. 
Entreviste gestores para avaliar o entendimento e envolvimento com os princípios da cultura justa. 
Converse com a equipe para verificar se eles estão cientes dos princípios da cultura justa.</t>
        </r>
      </text>
    </comment>
    <comment ref="E10" authorId="0" shapeId="0" xr:uid="{00000000-0006-0000-0000-00001F000000}">
      <text>
        <r>
          <rPr>
            <sz val="11"/>
            <color rgb="FF000000"/>
            <rFont val="Calibri"/>
            <family val="2"/>
            <charset val="1"/>
          </rPr>
          <t xml:space="preserve">Evidência:
</t>
        </r>
        <r>
          <rPr>
            <sz val="11"/>
            <color rgb="FF000000"/>
            <rFont val="Segoe UI"/>
            <family val="2"/>
            <charset val="1"/>
          </rPr>
          <t>Consta no MGSO   claramente os comportamentos aceitáveis e inaceitáveis para promover uma cultura de segurança.</t>
        </r>
      </text>
    </comment>
    <comment ref="F10" authorId="0" shapeId="0" xr:uid="{00000000-0006-0000-0000-000036000000}">
      <text>
        <r>
          <rPr>
            <sz val="11"/>
            <color rgb="FF000000"/>
            <rFont val="Calibri"/>
            <family val="2"/>
            <charset val="1"/>
          </rPr>
          <t xml:space="preserve">Evidência:
</t>
        </r>
        <r>
          <rPr>
            <sz val="11"/>
            <color rgb="FF000000"/>
            <rFont val="Segoe UI"/>
            <family val="2"/>
            <charset val="1"/>
          </rPr>
          <t>Em análise aos comportamentos aceitáveis e inaceitáveis para promover uma cultura de segurança, constantes no MGSO verifique seu alinhamento com a diretrizes da "cultura justa" (teoria SGSO).</t>
        </r>
      </text>
    </comment>
    <comment ref="G10" authorId="0" shapeId="0" xr:uid="{00000000-0006-0000-0000-00004D000000}">
      <text>
        <r>
          <rPr>
            <sz val="11"/>
            <color rgb="FF000000"/>
            <rFont val="Calibri"/>
            <family val="2"/>
            <charset val="1"/>
          </rPr>
          <t xml:space="preserve">Evidência:
</t>
        </r>
        <r>
          <rPr>
            <sz val="11"/>
            <color rgb="FF000000"/>
            <rFont val="Segoe UI"/>
            <family val="2"/>
            <charset val="1"/>
          </rPr>
          <t>Verifique se há alguma documentação onde tais princípios foram adotados.</t>
        </r>
      </text>
    </comment>
    <comment ref="H10" authorId="0" shapeId="0" xr:uid="{00000000-0006-0000-0000-000064000000}">
      <text>
        <r>
          <rPr>
            <sz val="11"/>
            <color rgb="FF000000"/>
            <rFont val="Calibri"/>
            <family val="2"/>
            <charset val="1"/>
          </rPr>
          <t xml:space="preserve">Evidência:
</t>
        </r>
        <r>
          <rPr>
            <sz val="11"/>
            <color rgb="FF000000"/>
            <rFont val="Segoe UI"/>
            <family val="2"/>
            <charset val="1"/>
          </rPr>
          <t>Pode ser aferido, subjetivamente, através do envolvimento do pessoal (gestão e operacional) nas ações de SO e na confiança desses na Política de SO (a participação massiva do pessoal em programas de relatos voluntários pode refletir tal envolvimento).</t>
        </r>
      </text>
    </comment>
    <comment ref="C11" authorId="0" shapeId="0" xr:uid="{00000000-0006-0000-0000-000009000000}">
      <text>
        <r>
          <rPr>
            <sz val="11"/>
            <color rgb="FF000000"/>
            <rFont val="Calibri"/>
            <family val="2"/>
            <charset val="1"/>
          </rPr>
          <t xml:space="preserve">Como e o que avaliar?
</t>
        </r>
        <r>
          <rPr>
            <sz val="11"/>
            <color rgb="FF000000"/>
            <rFont val="Segoe UI"/>
            <family val="2"/>
            <charset val="1"/>
          </rPr>
          <t>Avalie se os objetivos de segurança são apropriados e relevantes. 
Avalie se os objetivos definidos levarão a uma melhoria nos processos, resultados e no desenvolvimento de uma cultura positiva de segurança. 
Caso pertinente, avalie se os objetivos estão alinhados com os objetivos estabelecidos ou monitorados pela ANAC. 
Avalie como os objetivos de segurança são comunicados em toda a organização. 
Objetivos de segurança estão sendo medidos, por meio de indicadores de segurança operacional.</t>
        </r>
      </text>
    </comment>
    <comment ref="E11" authorId="0" shapeId="0" xr:uid="{00000000-0006-0000-0000-000020000000}">
      <text>
        <r>
          <rPr>
            <sz val="11"/>
            <color rgb="FF000000"/>
            <rFont val="Calibri"/>
            <family val="2"/>
            <charset val="1"/>
          </rPr>
          <t xml:space="preserve">Evidência:
</t>
        </r>
        <r>
          <rPr>
            <sz val="11"/>
            <color rgb="FF000000"/>
            <rFont val="Segoe UI"/>
            <family val="2"/>
            <charset val="1"/>
          </rPr>
          <t xml:space="preserve">Os objetivos constam da Política do OA no  MGSO. </t>
        </r>
      </text>
    </comment>
    <comment ref="F11" authorId="0" shapeId="0" xr:uid="{00000000-0006-0000-0000-000037000000}">
      <text>
        <r>
          <rPr>
            <sz val="11"/>
            <color rgb="FF000000"/>
            <rFont val="Calibri"/>
            <family val="2"/>
            <charset val="1"/>
          </rPr>
          <t xml:space="preserve">Evidência:
</t>
        </r>
        <r>
          <rPr>
            <sz val="11"/>
            <color rgb="FF000000"/>
            <rFont val="Segoe UI"/>
            <family val="2"/>
            <charset val="1"/>
          </rPr>
          <t xml:space="preserve">Verificar a compatibilidade entre os objetivos de SO e a teoria do SGSO. Verificar subjetivamente se os objetivos declarados são proporcionais a complexidade das operações ou da organização. </t>
        </r>
      </text>
    </comment>
    <comment ref="G11" authorId="0" shapeId="0" xr:uid="{00000000-0006-0000-0000-00004E000000}">
      <text>
        <r>
          <rPr>
            <sz val="11"/>
            <color rgb="FF000000"/>
            <rFont val="Calibri"/>
            <family val="2"/>
            <charset val="1"/>
          </rPr>
          <t xml:space="preserve">Evidência:
</t>
        </r>
        <r>
          <rPr>
            <sz val="11"/>
            <color rgb="FF000000"/>
            <rFont val="Segoe UI"/>
            <family val="2"/>
            <charset val="1"/>
          </rPr>
          <t>Verificar se há documentação de revisão dos objetivos de acordo com os resultados das ações de GSO ou de outras ações.</t>
        </r>
      </text>
    </comment>
    <comment ref="H11" authorId="0" shapeId="0" xr:uid="{00000000-0006-0000-0000-000065000000}">
      <text>
        <r>
          <rPr>
            <sz val="11"/>
            <color rgb="FF000000"/>
            <rFont val="Calibri"/>
            <family val="2"/>
            <charset val="1"/>
          </rPr>
          <t xml:space="preserve">Evidência:
</t>
        </r>
        <r>
          <rPr>
            <sz val="11"/>
            <color rgb="FF000000"/>
            <rFont val="Segoe UI"/>
            <family val="2"/>
            <charset val="1"/>
          </rPr>
          <t>Verificar se há documentação de aferição do atingimento dos objetivos  como resultados das ações de GSO. Verificar a participação da alta gestão nessa análise (atas de reunião, CSO ou outra).</t>
        </r>
      </text>
    </comment>
    <comment ref="C13" authorId="0" shapeId="0" xr:uid="{00000000-0006-0000-0000-00000A000000}">
      <text>
        <r>
          <rPr>
            <sz val="11"/>
            <color rgb="FF000000"/>
            <rFont val="Calibri"/>
            <family val="2"/>
            <charset val="1"/>
          </rPr>
          <t xml:space="preserve">Como e o que avaliar?
</t>
        </r>
        <r>
          <rPr>
            <sz val="11"/>
            <color rgb="FF000000"/>
            <rFont val="Segoe UI"/>
            <family val="2"/>
            <charset val="1"/>
          </rPr>
          <t xml:space="preserve">Observe se há vidência de que o gestor responsável tem autoridade para fornecer recursos suficientes para melhorias relevantes de segurança.
Verifique se há evidência de tomada de decisão sobre a aceitabilidade do risco.
Observe se houve situação de atividades sendo interrompidas devido ao nível inaceitável de risco de segurança.
Realize entrevistas com o gestor responsável para avaliar se ele apoia o funcionamento do SGSO.
Sugestões de perguntas: a. como ele vê o funcionamento do SGSO da organização (aqui verificar se há entrosamento entre a resposta e o que foi visto na auditoria); b. qual é o
indicador mais crítico? c. qual a operação que mais apresenta riscos? d. apontar ações para melhoria do desempenho; e. verificar se ele presidia as reuniões dos comitês/fóruns de
segurança operacional e se está alinhado com o que é tratado nestes fóruns. 
</t>
        </r>
      </text>
    </comment>
    <comment ref="E13" authorId="0" shapeId="0" xr:uid="{00000000-0006-0000-0000-000021000000}">
      <text>
        <r>
          <rPr>
            <sz val="11"/>
            <color rgb="FF000000"/>
            <rFont val="Calibri"/>
            <family val="2"/>
            <charset val="1"/>
          </rPr>
          <t xml:space="preserve">Evidência:
</t>
        </r>
        <r>
          <rPr>
            <sz val="11"/>
            <color rgb="FF000000"/>
            <rFont val="Segoe UI"/>
            <family val="2"/>
            <charset val="1"/>
          </rPr>
          <t>Verificar documentação constante do MGSO a designação do GSO e seus termos.</t>
        </r>
      </text>
    </comment>
    <comment ref="F13" authorId="0" shapeId="0" xr:uid="{00000000-0006-0000-0000-000038000000}">
      <text>
        <r>
          <rPr>
            <sz val="11"/>
            <color rgb="FF000000"/>
            <rFont val="Calibri"/>
            <family val="2"/>
            <charset val="1"/>
          </rPr>
          <t xml:space="preserve">Evidência:
</t>
        </r>
        <r>
          <rPr>
            <sz val="11"/>
            <color rgb="FF000000"/>
            <rFont val="Segoe UI"/>
            <family val="2"/>
            <charset val="1"/>
          </rPr>
          <t>Verificar organograma do OA e atribuições do cargo de GSO.</t>
        </r>
      </text>
    </comment>
    <comment ref="G13" authorId="0" shapeId="0" xr:uid="{00000000-0006-0000-0000-00004F000000}">
      <text>
        <r>
          <rPr>
            <sz val="11"/>
            <color rgb="FF000000"/>
            <rFont val="Calibri"/>
            <family val="2"/>
            <charset val="1"/>
          </rPr>
          <t xml:space="preserve">Evidência:
</t>
        </r>
        <r>
          <rPr>
            <sz val="11"/>
            <color rgb="FF000000"/>
            <rFont val="Segoe UI"/>
            <family val="2"/>
            <charset val="1"/>
          </rPr>
          <t>Verificar se há documentação formal da implantação do SGSO e das atribuições do GSO em relação ao SGSO (pode ser encontrado no MGSO).</t>
        </r>
      </text>
    </comment>
    <comment ref="H13" authorId="0" shapeId="0" xr:uid="{00000000-0006-0000-0000-000066000000}">
      <text>
        <r>
          <rPr>
            <sz val="11"/>
            <color rgb="FF000000"/>
            <rFont val="Calibri"/>
            <family val="2"/>
            <charset val="1"/>
          </rPr>
          <t xml:space="preserve">Evidência:
</t>
        </r>
        <r>
          <rPr>
            <sz val="11"/>
            <color rgb="FF000000"/>
            <rFont val="Segoe UI"/>
            <family val="2"/>
            <charset val="1"/>
          </rPr>
          <t>Verificar as ações do GSO em relação a tomada de decisões relativas ao SGSO e seu desempenho. (A existência de revisões do MGSO, CSO, reuniões e AISO podem ser indicativos).</t>
        </r>
      </text>
    </comment>
    <comment ref="C14" authorId="0" shapeId="0" xr:uid="{00000000-0006-0000-0000-00000B000000}">
      <text>
        <r>
          <rPr>
            <sz val="11"/>
            <color rgb="FF000000"/>
            <rFont val="Calibri"/>
            <family val="2"/>
            <charset val="1"/>
          </rPr>
          <t xml:space="preserve">Como e o que avaliar?
</t>
        </r>
        <r>
          <rPr>
            <sz val="11"/>
            <color rgb="FF000000"/>
            <rFont val="Segoe UI"/>
            <family val="2"/>
            <charset val="1"/>
          </rPr>
          <t>Converse com os gestores sobre suas responsabilidades e ações na gestão da segurança operacional. 
Verifique com o pessoal operacional se eles estão cientes das suas responsabilidades em relação à segurança operacional (pode ser utilizado questionário, entrevistas, conversas informais). 
Verifique se as responsabilidades são compatíveis com as descritas no MGSO. 
Verifique em atas de reuniões dos comitês/fóruns (elaboração de análise de risco, por exemplo) se há evidências que comprovem a participação dos demais gestores no processo de gerenciamento de risco. 
Busque evidências de gerentes tendo metas de desempenho relacionadas à segurança (se aplicável). 
Verifique evidências de participação dos gestores nos processos de gerenciamento de risco, conforme responsabilidades definidas no MGSO.</t>
        </r>
      </text>
    </comment>
    <comment ref="E14" authorId="0" shapeId="0" xr:uid="{00000000-0006-0000-0000-000022000000}">
      <text>
        <r>
          <rPr>
            <sz val="11"/>
            <color rgb="FF000000"/>
            <rFont val="Calibri"/>
            <family val="2"/>
            <charset val="1"/>
          </rPr>
          <t xml:space="preserve">Evidência:
</t>
        </r>
        <r>
          <rPr>
            <sz val="11"/>
            <color rgb="FF000000"/>
            <rFont val="Segoe UI"/>
            <family val="2"/>
            <charset val="1"/>
          </rPr>
          <t>Estão definidos nos MGSO a accountability, responsabilidades e autoridades pela SO. Verificar documentos de nomeações/contratações.</t>
        </r>
      </text>
    </comment>
    <comment ref="F14" authorId="0" shapeId="0" xr:uid="{00000000-0006-0000-0000-000039000000}">
      <text>
        <r>
          <rPr>
            <sz val="11"/>
            <color rgb="FF000000"/>
            <rFont val="Calibri"/>
            <family val="2"/>
            <charset val="1"/>
          </rPr>
          <t xml:space="preserve">Evidência:
</t>
        </r>
        <r>
          <rPr>
            <sz val="11"/>
            <color rgb="FF000000"/>
            <rFont val="Segoe UI"/>
            <family val="2"/>
            <charset val="1"/>
          </rPr>
          <t>Questão subjetiva. Pode-se avaliar se as responsabilidades estão de acordo com a Classe do AD.</t>
        </r>
      </text>
    </comment>
    <comment ref="G14" authorId="0" shapeId="0" xr:uid="{00000000-0006-0000-0000-000050000000}">
      <text>
        <r>
          <rPr>
            <sz val="11"/>
            <color rgb="FF000000"/>
            <rFont val="Calibri"/>
            <family val="2"/>
            <charset val="1"/>
          </rPr>
          <t xml:space="preserve">Evidência:
</t>
        </r>
        <r>
          <rPr>
            <sz val="11"/>
            <color rgb="FF000000"/>
            <rFont val="Segoe UI"/>
            <family val="2"/>
            <charset val="1"/>
          </rPr>
          <t>Necessita da definição de "todos". Gestores, pessoal operacional e de manutenção", etc</t>
        </r>
      </text>
    </comment>
    <comment ref="H14" authorId="0" shapeId="0" xr:uid="{00000000-0006-0000-0000-000067000000}">
      <text>
        <r>
          <rPr>
            <sz val="11"/>
            <color rgb="FF000000"/>
            <rFont val="Calibri"/>
            <family val="2"/>
            <charset val="1"/>
          </rPr>
          <t xml:space="preserve">Evidência:
</t>
        </r>
        <r>
          <rPr>
            <sz val="11"/>
            <color rgb="FF000000"/>
            <rFont val="Segoe UI"/>
            <family val="2"/>
            <charset val="1"/>
          </rPr>
          <t>Entrevista com os gestores. Evidências de participação dos gestores nos eventos de SO.</t>
        </r>
      </text>
    </comment>
    <comment ref="C16" authorId="0" shapeId="0" xr:uid="{00000000-0006-0000-0000-00000C000000}">
      <text>
        <r>
          <rPr>
            <sz val="11"/>
            <color rgb="FF000000"/>
            <rFont val="Calibri"/>
            <family val="2"/>
            <charset val="1"/>
          </rPr>
          <t xml:space="preserve">Como e o que avaliar?
</t>
        </r>
        <r>
          <rPr>
            <sz val="11"/>
            <color rgb="FF000000"/>
            <rFont val="Segoe UI"/>
            <family val="2"/>
            <charset val="1"/>
          </rPr>
          <t>Verifique no MGSO os critérios para seleção do gestor de SGSO definidos pelo operador e verifique se o gestor está devidamente qualificado. 
Avalie o papel do gerente de segurança no contexto organizacional, incluindo credibilidade e status. 
Avalie evidência de que o gestor de SGSO mantém a competência requerida para o cargo. 
Verifique se o gestor de SGSO tem acesso a informações de segurança da organização. 
Observe como o gestor de segurança se comunica e se relaciona com a equipe operacional e corpo gerencial.
Verifique se há recursos suficientes para atividades de SGSO, como investigação de segurança, análise, auditoria, participação em reuniões de segurança e promoção. 
Converse com o gestor responsável e gestor de SGSO para avaliar sua atuação no sistema.</t>
        </r>
      </text>
    </comment>
    <comment ref="E16" authorId="0" shapeId="0" xr:uid="{00000000-0006-0000-0000-000023000000}">
      <text>
        <r>
          <rPr>
            <sz val="11"/>
            <color rgb="FF000000"/>
            <rFont val="Calibri"/>
            <family val="2"/>
            <charset val="1"/>
          </rPr>
          <t xml:space="preserve">Evidência:
</t>
        </r>
        <r>
          <rPr>
            <sz val="11"/>
            <color rgb="FF000000"/>
            <rFont val="Segoe UI"/>
            <family val="2"/>
            <charset val="1"/>
          </rPr>
          <t>Ver designação formal para o cargo de GSO pelo OA.</t>
        </r>
      </text>
    </comment>
    <comment ref="F16" authorId="0" shapeId="0" xr:uid="{00000000-0006-0000-0000-00003A000000}">
      <text>
        <r>
          <rPr>
            <sz val="11"/>
            <color rgb="FF000000"/>
            <rFont val="Calibri"/>
            <family val="2"/>
            <charset val="1"/>
          </rPr>
          <t xml:space="preserve">Evidência:
</t>
        </r>
        <r>
          <rPr>
            <sz val="11"/>
            <color rgb="FF000000"/>
            <rFont val="Segoe UI"/>
            <family val="2"/>
            <charset val="1"/>
          </rPr>
          <t>Consultar o MGSO para conhecer as competências do GSO.</t>
        </r>
      </text>
    </comment>
    <comment ref="G16" authorId="0" shapeId="0" xr:uid="{00000000-0006-0000-0000-000051000000}">
      <text>
        <r>
          <rPr>
            <sz val="11"/>
            <color rgb="FF000000"/>
            <rFont val="Calibri"/>
            <family val="2"/>
            <charset val="1"/>
          </rPr>
          <t xml:space="preserve">Evidência:
</t>
        </r>
        <r>
          <rPr>
            <sz val="11"/>
            <color rgb="FF000000"/>
            <rFont val="Segoe UI"/>
            <family val="2"/>
            <charset val="1"/>
          </rPr>
          <t>Consultar o MGSO para conhecer se o OA estipula quais são as competências necessárias para o cargo de GSO. Verificar através de entrevista o "entrosamento" da equipe de gestores com o GSO e o Gestor Responsável e a situação da alocação de recursos para as demandas de SO (verificar fluxo decisório e efetividade do processo).</t>
        </r>
      </text>
    </comment>
    <comment ref="H16" authorId="0" shapeId="0" xr:uid="{00000000-0006-0000-0000-000068000000}">
      <text>
        <r>
          <rPr>
            <sz val="11"/>
            <color rgb="FF000000"/>
            <rFont val="Calibri"/>
            <family val="2"/>
            <charset val="1"/>
          </rPr>
          <t xml:space="preserve">Evidência:
</t>
        </r>
        <r>
          <rPr>
            <sz val="11"/>
            <color rgb="FF000000"/>
            <rFont val="Segoe UI"/>
            <family val="2"/>
            <charset val="1"/>
          </rPr>
          <t>Entrevista com o GSO e o Gestor Responsável.</t>
        </r>
      </text>
    </comment>
    <comment ref="B17" authorId="0" shapeId="0" xr:uid="{00000000-0006-0000-0000-000001000000}">
      <text>
        <r>
          <rPr>
            <sz val="18"/>
            <color rgb="FF000000"/>
            <rFont val="Segoe UI"/>
            <family val="2"/>
            <charset val="1"/>
          </rPr>
          <t>Atenção:
NÃO SE APLICA ÀS CLASSES DE AD IB E II</t>
        </r>
      </text>
    </comment>
    <comment ref="C17" authorId="0" shapeId="0" xr:uid="{00000000-0006-0000-0000-00000D000000}">
      <text>
        <r>
          <rPr>
            <sz val="11"/>
            <color rgb="FF000000"/>
            <rFont val="Calibri"/>
            <family val="2"/>
            <charset val="1"/>
          </rPr>
          <t xml:space="preserve">Como e o que avaliar?
</t>
        </r>
        <r>
          <rPr>
            <sz val="11"/>
            <color rgb="FF000000"/>
            <rFont val="Segoe UI"/>
            <family val="2"/>
            <charset val="1"/>
          </rPr>
          <t>Verifique como a política de segurança é comunicada.
Verifique se a política de segurança é claramente visível.
Converse com o gestor responsável pelo PSAC e demais gestores para avaliar o conhecimento e compreensão da política de segurança.
Entreviste a equipe e pessoal operacional para determinar se a política é legível e compreensível. 
Ferramentas de verificação (questionários, conversas informais etc.) podem ser utilizadas para avaliar o nível de entendimento das pessoas em relação ao conteúdo da política.
Para avaliação da revisão da política, considere:
1) se a periodicidade das revisões está compatível com o informado no MGSO;
2) se alguma situação de mudança de gestão ou operação resultou na necessidade de revisão da política;
3) se o assunto foi tratado na reunião dos comitês ou fóruns de segurança operacional.</t>
        </r>
      </text>
    </comment>
    <comment ref="E17" authorId="0" shapeId="0" xr:uid="{00000000-0006-0000-0000-000024000000}">
      <text>
        <r>
          <rPr>
            <sz val="11"/>
            <color rgb="FF000000"/>
            <rFont val="Calibri"/>
            <family val="2"/>
            <charset val="1"/>
          </rPr>
          <t xml:space="preserve">Evidência:
</t>
        </r>
        <r>
          <rPr>
            <sz val="11"/>
            <color rgb="FF000000"/>
            <rFont val="Segoe UI"/>
            <family val="2"/>
            <charset val="1"/>
          </rPr>
          <t>Verificar a implantação formal do CSO (ou equivalente) e a sua composição.</t>
        </r>
      </text>
    </comment>
    <comment ref="F17" authorId="0" shapeId="0" xr:uid="{00000000-0006-0000-0000-00003B000000}">
      <text>
        <r>
          <rPr>
            <sz val="11"/>
            <color rgb="FF000000"/>
            <rFont val="Calibri"/>
            <family val="2"/>
            <charset val="1"/>
          </rPr>
          <t xml:space="preserve">Evidência:
</t>
        </r>
        <r>
          <rPr>
            <sz val="11"/>
            <color rgb="FF000000"/>
            <rFont val="Segoe UI"/>
            <family val="2"/>
            <charset val="1"/>
          </rPr>
          <t xml:space="preserve">Verificar a documentação (atas, relatórios, etc.) do CSO e verificar sua frequência. </t>
        </r>
      </text>
    </comment>
    <comment ref="G17" authorId="0" shapeId="0" xr:uid="{00000000-0006-0000-0000-000052000000}">
      <text>
        <r>
          <rPr>
            <sz val="11"/>
            <color rgb="FF000000"/>
            <rFont val="Calibri"/>
            <family val="2"/>
            <charset val="1"/>
          </rPr>
          <t xml:space="preserve">Evidência:
</t>
        </r>
        <r>
          <rPr>
            <sz val="11"/>
            <color rgb="FF000000"/>
            <rFont val="Segoe UI"/>
            <family val="2"/>
            <charset val="1"/>
          </rPr>
          <t>Através de entrevista do GSO consultar em  quais condições de instalação do CSO. Verificar o regimento interno do CSO (documento formal do OA). Verificar em consulta as atas (aleatória) se as recomendações da CSO foram endereçadas pelo OA.</t>
        </r>
      </text>
    </comment>
    <comment ref="H17" authorId="0" shapeId="0" xr:uid="{00000000-0006-0000-0000-000069000000}">
      <text>
        <r>
          <rPr>
            <sz val="11"/>
            <color rgb="FF000000"/>
            <rFont val="Calibri"/>
            <family val="2"/>
            <charset val="1"/>
          </rPr>
          <t xml:space="preserve">Evidência:
</t>
        </r>
        <r>
          <rPr>
            <sz val="11"/>
            <color rgb="FF000000"/>
            <rFont val="Segoe UI"/>
            <family val="2"/>
            <charset val="1"/>
          </rPr>
          <t>Consultar no regimento interno da CSO e nas folhas de presença das respectivas reuniões a  quais empresas ou instituições possuem representantes. Verificar documentação de feedback das ações endereçadas pelo CSO e se há registro de revisão dos desempenho e objetivo(s) de SO em razão desses "feedback".</t>
        </r>
      </text>
    </comment>
    <comment ref="C19" authorId="0" shapeId="0" xr:uid="{00000000-0006-0000-0000-00000E000000}">
      <text>
        <r>
          <rPr>
            <sz val="11"/>
            <color rgb="FF000000"/>
            <rFont val="Calibri"/>
            <family val="2"/>
            <charset val="1"/>
          </rPr>
          <t xml:space="preserve">Como e o que avaliar?
</t>
        </r>
        <r>
          <rPr>
            <sz val="11"/>
            <color rgb="FF000000"/>
            <rFont val="Segoe UI"/>
            <family val="2"/>
            <charset val="1"/>
          </rPr>
          <t>Verifique a existência o plano de resposta à emergência. 
Avalie como a coordenação com outras organizações é planejada. 
Verifique como o plano de resposta à emergência é distribuído e onde as cópias são mantidas. 
Converse com o pessoal-chave e verifique se eles têm acesso ao plano de resposta à emergência. 
Verifique quando o plano foi revisado e testado pela última vez e quaisquer ações tomadas como resultado.</t>
        </r>
      </text>
    </comment>
    <comment ref="E19" authorId="0" shapeId="0" xr:uid="{00000000-0006-0000-0000-000025000000}">
      <text>
        <r>
          <rPr>
            <sz val="11"/>
            <color rgb="FF000000"/>
            <rFont val="Calibri"/>
            <family val="2"/>
            <charset val="1"/>
          </rPr>
          <t xml:space="preserve">Evidência:
</t>
        </r>
        <r>
          <rPr>
            <sz val="11"/>
            <color rgb="FF000000"/>
            <rFont val="Segoe UI"/>
            <family val="2"/>
            <charset val="1"/>
          </rPr>
          <t>Verificar a existência de  PLEM e PCINC aprovados, data de aprovação e a versão em vigor.</t>
        </r>
      </text>
    </comment>
    <comment ref="F19" authorId="0" shapeId="0" xr:uid="{00000000-0006-0000-0000-00003C000000}">
      <text>
        <r>
          <rPr>
            <sz val="11"/>
            <color rgb="FF000000"/>
            <rFont val="Calibri"/>
            <family val="2"/>
            <charset val="1"/>
          </rPr>
          <t xml:space="preserve">Evidência:
</t>
        </r>
        <r>
          <rPr>
            <sz val="11"/>
            <color rgb="FF000000"/>
            <rFont val="Segoe UI"/>
            <family val="2"/>
            <charset val="1"/>
          </rPr>
          <t>Verificar no PLEM quais organizações estão listadas no PLEM que interagem com AO na prestação deste serviço. Podem ser testadas as comunicações com algumas dessa organizações (ligações telefônicas, entrevista, etc).</t>
        </r>
      </text>
    </comment>
    <comment ref="G19" authorId="0" shapeId="0" xr:uid="{00000000-0006-0000-0000-000053000000}">
      <text>
        <r>
          <rPr>
            <sz val="11"/>
            <color rgb="FF000000"/>
            <rFont val="Calibri"/>
            <family val="2"/>
            <charset val="1"/>
          </rPr>
          <t xml:space="preserve">Evidência:
</t>
        </r>
        <r>
          <rPr>
            <sz val="11"/>
            <color rgb="FF000000"/>
            <rFont val="Segoe UI"/>
            <family val="2"/>
            <charset val="1"/>
          </rPr>
          <t xml:space="preserve">A existência de Atestado de Capacitação Operacional dos Serviços de Prevenção, Salvamento e Combate a Incêndio em Aeródromos Civis (ACOP) pode servir de evidência desse nível. Caso contrário, verificar se o PLEM é revisado periodicamente e, através de entrevista ao gestor da área,  quais a motivações dessas revisões. Verificar para quais áreas o PLEM foi disponibilizado. Verificar se há documentação (emails, ofícios, informes, etc) que comprove a interação entre o OA e as organizações que interagem na prestação desse serviço. Aeroporto certificado! </t>
        </r>
      </text>
    </comment>
    <comment ref="H19" authorId="0" shapeId="0" xr:uid="{00000000-0006-0000-0000-00006A000000}">
      <text>
        <r>
          <rPr>
            <sz val="11"/>
            <color rgb="FF000000"/>
            <rFont val="Calibri"/>
            <family val="2"/>
            <charset val="1"/>
          </rPr>
          <t xml:space="preserve">Evidência:
</t>
        </r>
        <r>
          <rPr>
            <sz val="11"/>
            <color rgb="FF000000"/>
            <rFont val="Segoe UI"/>
            <family val="2"/>
            <charset val="1"/>
          </rPr>
          <t>Verificar se há documentação formal que comprove a avaliação da análise e dos testes de emergência e se os resultados dessas análises levaram a alguma ação com vista a melhoria do serviço. ESEA, é discutido internamente em fóruns adequados</t>
        </r>
      </text>
    </comment>
    <comment ref="C21" authorId="0" shapeId="0" xr:uid="{00000000-0006-0000-0000-00000F000000}">
      <text>
        <r>
          <rPr>
            <sz val="11"/>
            <color rgb="FF000000"/>
            <rFont val="Calibri"/>
            <family val="2"/>
            <charset val="1"/>
          </rPr>
          <t xml:space="preserve">Como e o que avaliar?
</t>
        </r>
        <r>
          <rPr>
            <sz val="11"/>
            <color rgb="FF000000"/>
            <rFont val="Segoe UI"/>
            <family val="2"/>
            <charset val="1"/>
          </rPr>
          <t>Verifique os procedimentos de documentação e alteração do SGSO. 
Confira referências cruzadas para outros documentos e procedimentos. 
Verifique disponibilidade da documentação do SGSO para todos os funcionários. 
Avalie se a equipe sabe onde encontrar documentação relacionada à segurança, incluindo procedimentos adequados à sua função. 
Questione sobre as revisões do MGSO e os motivos que levaram à revisão.</t>
        </r>
      </text>
    </comment>
    <comment ref="E21" authorId="0" shapeId="0" xr:uid="{00000000-0006-0000-0000-000026000000}">
      <text>
        <r>
          <rPr>
            <sz val="11"/>
            <color rgb="FF000000"/>
            <rFont val="Calibri"/>
            <family val="2"/>
            <charset val="1"/>
          </rPr>
          <t xml:space="preserve">Evidência:
</t>
        </r>
        <r>
          <rPr>
            <sz val="11"/>
            <color rgb="FF000000"/>
            <rFont val="Segoe UI"/>
            <family val="2"/>
            <charset val="1"/>
          </rPr>
          <t>Verificar a existência de um MGSO e data de sua aprovação.</t>
        </r>
      </text>
    </comment>
    <comment ref="F21" authorId="0" shapeId="0" xr:uid="{00000000-0006-0000-0000-00003D000000}">
      <text>
        <r>
          <rPr>
            <sz val="11"/>
            <color rgb="FF000000"/>
            <rFont val="Calibri"/>
            <family val="2"/>
            <charset val="1"/>
          </rPr>
          <t xml:space="preserve">Evidência:
</t>
        </r>
        <r>
          <rPr>
            <sz val="11"/>
            <color rgb="FF000000"/>
            <rFont val="Segoe UI"/>
            <family val="2"/>
            <charset val="1"/>
          </rPr>
          <t>Analisar subjetivamente o conteúdo do MGSO.</t>
        </r>
      </text>
    </comment>
    <comment ref="G21" authorId="0" shapeId="0" xr:uid="{00000000-0006-0000-0000-000054000000}">
      <text>
        <r>
          <rPr>
            <sz val="11"/>
            <color rgb="FF000000"/>
            <rFont val="Calibri"/>
            <family val="2"/>
            <charset val="1"/>
          </rPr>
          <t xml:space="preserve">Evidência:
</t>
        </r>
        <r>
          <rPr>
            <sz val="11"/>
            <color rgb="FF000000"/>
            <rFont val="Segoe UI"/>
            <family val="2"/>
            <charset val="1"/>
          </rPr>
          <t>Verificar através de entrevista aos GSO se os processos descritos no MGSO estão implantados. Verificar a disponibilização do MGSO aos gestores ou pessoal envolvidos. Verificar a formalização das alterações do MGSO. Verificar se todos possuem a mesma versão. Verificar a familiarização com o MGSO dos gestores (aleatório) através de solicitação de manuseio do referido documento.</t>
        </r>
      </text>
    </comment>
    <comment ref="H21" authorId="0" shapeId="0" xr:uid="{00000000-0006-0000-0000-00006B000000}">
      <text>
        <r>
          <rPr>
            <sz val="11"/>
            <color rgb="FF000000"/>
            <rFont val="Calibri"/>
            <family val="2"/>
            <charset val="1"/>
          </rPr>
          <t xml:space="preserve">Evidência:
</t>
        </r>
        <r>
          <rPr>
            <sz val="11"/>
            <color rgb="FF000000"/>
            <rFont val="Segoe UI"/>
            <family val="2"/>
            <charset val="1"/>
          </rPr>
          <t>Verificar se o MGSO possui revisões e em entrevista ao GSO quais as motivações dessas revisões.</t>
        </r>
      </text>
    </comment>
    <comment ref="C22" authorId="0" shapeId="0" xr:uid="{00000000-0006-0000-0000-000010000000}">
      <text>
        <r>
          <rPr>
            <sz val="11"/>
            <color rgb="FF000000"/>
            <rFont val="Calibri"/>
            <family val="2"/>
            <charset val="1"/>
          </rPr>
          <t xml:space="preserve">Como e o que avaliar?
</t>
        </r>
        <r>
          <rPr>
            <sz val="11"/>
            <color rgb="FF000000"/>
            <rFont val="Segoe UI"/>
            <family val="2"/>
            <charset val="1"/>
          </rPr>
          <t>Confira a documentação de suporte do SGSO (MGSO, registros de perigos, atas de reuniões, relatórios de desempenho de segurança, avaliações de risco, histórico de relatos; registros de treinamentos) e avalie: quantidade de registros; qualidade dos dados; forma de armazenamento; controle de versão; tempestividade; rastreabilidade; facilidade de acesso ao pessoal operacional, quando for o caso. 
As regras de proteção e confidencialidade de dados foram definidas e aplicadas de forma consistente com o previsto no MGSO. 
Verificar se a equipe apropriada está ciente dos processos e procedimentos de controle de registros. 
Observe se equipe operacional participa da elaboração da documentação, quando aplicável. 
Verifique a compatibilidade das formas de registro e armazenamento da documentação com o porte e a complexidade da organização (ex: existência de sistema informatizado, no caso de organizações complexas).</t>
        </r>
      </text>
    </comment>
    <comment ref="E22" authorId="0" shapeId="0" xr:uid="{00000000-0006-0000-0000-000027000000}">
      <text>
        <r>
          <rPr>
            <sz val="11"/>
            <color rgb="FF000000"/>
            <rFont val="Calibri"/>
            <family val="2"/>
            <charset val="1"/>
          </rPr>
          <t xml:space="preserve">Evidência:
</t>
        </r>
        <r>
          <rPr>
            <sz val="11"/>
            <color rgb="FF000000"/>
            <rFont val="Segoe UI"/>
            <family val="2"/>
            <charset val="1"/>
          </rPr>
          <t>Verificar documentação formal armazenamento e controle dos registros operacionais do SGSO.</t>
        </r>
      </text>
    </comment>
    <comment ref="F22" authorId="0" shapeId="0" xr:uid="{00000000-0006-0000-0000-00003E000000}">
      <text>
        <r>
          <rPr>
            <sz val="11"/>
            <color rgb="FF000000"/>
            <rFont val="Calibri"/>
            <family val="2"/>
            <charset val="1"/>
          </rPr>
          <t xml:space="preserve">Evidência:
</t>
        </r>
        <r>
          <rPr>
            <sz val="11"/>
            <color rgb="FF000000"/>
            <rFont val="Segoe UI"/>
            <family val="2"/>
            <charset val="1"/>
          </rPr>
          <t>Verificar subjetivamente em entrevista ao GSO o funcionamento do sistema.</t>
        </r>
      </text>
    </comment>
    <comment ref="G22" authorId="0" shapeId="0" xr:uid="{00000000-0006-0000-0000-000055000000}">
      <text>
        <r>
          <rPr>
            <sz val="11"/>
            <color rgb="FF000000"/>
            <rFont val="Calibri"/>
            <family val="2"/>
            <charset val="1"/>
          </rPr>
          <t xml:space="preserve">Evidência:
</t>
        </r>
        <r>
          <rPr>
            <sz val="11"/>
            <color rgb="FF000000"/>
            <rFont val="Segoe UI"/>
            <family val="2"/>
            <charset val="1"/>
          </rPr>
          <t xml:space="preserve">Verificar se há alguma declaração formal (MGSO) do comprometimento do OA na proteção e controle das informações sensíveis dos dados de SO. </t>
        </r>
      </text>
    </comment>
    <comment ref="H22" authorId="0" shapeId="0" xr:uid="{00000000-0006-0000-0000-00006C000000}">
      <text>
        <r>
          <rPr>
            <sz val="11"/>
            <color rgb="FF000000"/>
            <rFont val="Calibri"/>
            <family val="2"/>
            <charset val="1"/>
          </rPr>
          <t xml:space="preserve">Evidência:
</t>
        </r>
        <r>
          <rPr>
            <sz val="11"/>
            <color rgb="FF000000"/>
            <rFont val="Segoe UI"/>
            <family val="2"/>
            <charset val="1"/>
          </rPr>
          <t>Verificar (documentação formal) o fluxo de informações no sistema. Verificar quais dados (relevância) são introduzidos no sistema e que são utilizados nas análises de SO do operador.</t>
        </r>
      </text>
    </comment>
    <comment ref="C25" authorId="0" shapeId="0" xr:uid="{00000000-0006-0000-0000-000011000000}">
      <text>
        <r>
          <rPr>
            <sz val="11"/>
            <color rgb="FF000000"/>
            <rFont val="Calibri"/>
            <family val="2"/>
            <charset val="1"/>
          </rPr>
          <t xml:space="preserve">Como e o que avaliar?
</t>
        </r>
        <r>
          <rPr>
            <sz val="11"/>
            <color rgb="FF000000"/>
            <rFont val="Segoe UI"/>
            <family val="2"/>
            <charset val="1"/>
          </rPr>
          <t>Avalie o volume e a qualidade dos relatos recebidos (pertinência dos assuntos para a segurança operacional). Verifique o sistema de relatos no que tange ao acesso e facilidade de uso. Para avaliar o item “adequado” verifique: quantidade de caixas para recebimento de relatos em comparação à instalação física do operador e acessibilidade de outras formas de relato (e-mail; aplicativos; telefone etc.). Avalie por meio de entrevistas, questionários ou conversas informais se o pessoal operacional confia no sistema de relatos, se estão familiarizados com ele e sabem o que deve ser relatado. Verifique como a proteção de dados e a confidencialidade são alcançadas. Busque evidências de feedback para o relator, para a organização e terceiros. Avalie a rastreabilidade do processo de tratamento dos relatos (recebimento, transcrição, proteção da identidade do relator, encaminhamentos, resposta ao relator, tomada de decisão, ações tomadas). Observe se há existência de auto-relato. Avalie os indicadores do sistema de relatos (índices de tratamento / áreas mais envolvidas / taxas de respostas / status dos relatos). Verifique a disponibilidade para organizações contratadas e partes interessadas para fazer relatos.  Verifique se foram realizados análises e monitoramento dos relatos recebidos, de forma a fornecer subsídio para o processo de gerenciamento de riscos. Confirme se as responsabilidades em relação à análise de ocorrências, armazenamento dos dados e acompanhamento das ações estão claramente definidas. Verifique se os gestores estão cientes de quais ocorrências são de relato mandatório. Avalie como a equipe gerencial se envolve com os resultados do sistema de relatos. Revise como os perigos decorrentes dos relatos são identificados, analisados e registrados. Verifique se as investigações de ocorrências decorrentes dos relatos estabelecem fatores causais / contribuintes (por que aconteceu, não apenas o que aconteceu) e identificam fatores contribuintes humanos e organizacionais. Verifique se os perigos identificados a partir de ocorrências relatadas são processados em conformidade com o MGSO.</t>
        </r>
        <r>
          <rPr>
            <sz val="9"/>
            <color rgb="FF000000"/>
            <rFont val="Segoe UI"/>
            <family val="2"/>
            <charset val="1"/>
          </rPr>
          <t xml:space="preserve"> </t>
        </r>
      </text>
    </comment>
    <comment ref="E25" authorId="0" shapeId="0" xr:uid="{00000000-0006-0000-0000-000028000000}">
      <text>
        <r>
          <rPr>
            <sz val="11"/>
            <color rgb="FF000000"/>
            <rFont val="Calibri"/>
            <family val="2"/>
            <charset val="1"/>
          </rPr>
          <t xml:space="preserve">Evidência:
</t>
        </r>
        <r>
          <rPr>
            <sz val="11"/>
            <color rgb="FF000000"/>
            <rFont val="Segoe UI"/>
            <family val="2"/>
            <charset val="1"/>
          </rPr>
          <t>Em entrevista ao GSO verificar a existência de um sistema de relatos. Verificar a documentação formal de tal sistema. Verificar o fluxo de dados do sistema.</t>
        </r>
      </text>
    </comment>
    <comment ref="F25" authorId="0" shapeId="0" xr:uid="{00000000-0006-0000-0000-00003F000000}">
      <text>
        <r>
          <rPr>
            <sz val="11"/>
            <color rgb="FF000000"/>
            <rFont val="Calibri"/>
            <family val="2"/>
            <charset val="1"/>
          </rPr>
          <t xml:space="preserve">Evidência:
</t>
        </r>
        <r>
          <rPr>
            <sz val="11"/>
            <color rgb="FF000000"/>
            <rFont val="Segoe UI"/>
            <family val="2"/>
            <charset val="1"/>
          </rPr>
          <t>Em entrevista ao GSO, verificar quais são as formas de recebimento dos relatos. Verificar sua acessibilidade ao pessoal operacional.</t>
        </r>
      </text>
    </comment>
    <comment ref="G25" authorId="0" shapeId="0" xr:uid="{00000000-0006-0000-0000-000056000000}">
      <text>
        <r>
          <rPr>
            <sz val="11"/>
            <color rgb="FF000000"/>
            <rFont val="Calibri"/>
            <family val="2"/>
            <charset val="1"/>
          </rPr>
          <t xml:space="preserve">Evidência:
</t>
        </r>
        <r>
          <rPr>
            <sz val="11"/>
            <color rgb="FF000000"/>
            <rFont val="Segoe UI"/>
            <family val="2"/>
            <charset val="1"/>
          </rPr>
          <t>Em entrevista ao GSO, solicite uma demonstração do sistema e solicite um exemplo de um relato processado e seus resultados. Verifique o tempo de processamento desde o relato até o seu processamento.</t>
        </r>
      </text>
    </comment>
    <comment ref="H25" authorId="0" shapeId="0" xr:uid="{00000000-0006-0000-0000-00006D000000}">
      <text>
        <r>
          <rPr>
            <sz val="11"/>
            <color rgb="FF000000"/>
            <rFont val="Calibri"/>
            <family val="2"/>
            <charset val="1"/>
          </rPr>
          <t xml:space="preserve">Evidência:
</t>
        </r>
        <r>
          <rPr>
            <sz val="11"/>
            <color rgb="FF000000"/>
            <rFont val="Segoe UI"/>
            <family val="2"/>
            <charset val="1"/>
          </rPr>
          <t>Em entrevista ao GSO, verifique, através da evolução do número de relatos, o nível de confiança do pessoal operacional. Verificar se o sistema de relatos está disponível para a utilização de terceiros. Verifique se há "feedback" (pessoal ou coletivo) aos relatos  informando seu desdobramento, conclusões e eventuais ações.</t>
        </r>
      </text>
    </comment>
    <comment ref="C26" authorId="0" shapeId="0" xr:uid="{00000000-0006-0000-0000-000012000000}">
      <text>
        <r>
          <rPr>
            <sz val="11"/>
            <color rgb="FF000000"/>
            <rFont val="Calibri"/>
            <family val="2"/>
            <charset val="1"/>
          </rPr>
          <t xml:space="preserve">Como e o que avaliar?
</t>
        </r>
        <r>
          <rPr>
            <sz val="11"/>
            <color rgb="FF000000"/>
            <rFont val="Segoe UI"/>
            <family val="2"/>
            <charset val="1"/>
          </rPr>
          <t xml:space="preserve">Verifique como os perigos são identificados, analisados e registrados. Considere os perigos relacionados a: possíveis cenários de acidentes; fatores humanos e organizacionais; decisões e processos de negócios; outras organizações que possuam interface com as operações do provedor. Verifique quais fontes internas e externas de riscos são consideradas, tais como: Relatórios de segurança / auditorias / pesquisas de segurança / investigações internas e externas /Inspeções / brainstorming / Gestão de atividades de mudança / comercial e outras influências externas etc. Avalie se as investigações internas fornecem subsídio para o processo de identificação de perigos. Os perigos identificados são processados em conformidade com o MGSO. Para avaliação dos registros dos perigos: Pesquise os relatórios do CENIPA, da ANAC, no Painel SIPAER (painelsipaer.cenipa.aer.mil. br) e compare os dados com o registro de perigos da organização.  Avalie se os principais perigos da organização estão registrados; Avalie se os perigos constantes do registro de perigos são de conhecimento do gestor responsável e avalie as ações adotadas pelo gestor com base nos perigos identificados; Avalie se o registro de perigos cumpre os requisitos normativos, se aplicável, e com o disposto no MGSO. </t>
        </r>
      </text>
    </comment>
    <comment ref="E26" authorId="0" shapeId="0" xr:uid="{00000000-0006-0000-0000-000029000000}">
      <text>
        <r>
          <rPr>
            <sz val="11"/>
            <color rgb="FF000000"/>
            <rFont val="Calibri"/>
            <family val="2"/>
            <charset val="1"/>
          </rPr>
          <t xml:space="preserve">Evidência:
</t>
        </r>
        <r>
          <rPr>
            <sz val="11"/>
            <color rgb="FF000000"/>
            <rFont val="Segoe UI"/>
            <family val="2"/>
            <charset val="1"/>
          </rPr>
          <t>Em entrevista ao GSO, solicite a apresentação de um processo de identificação de perigos. Solicite a apresentação das fontes utilizadas no processamento. Avalie os métodos utilizados (proativo e/ou reativo)</t>
        </r>
      </text>
    </comment>
    <comment ref="F26" authorId="0" shapeId="0" xr:uid="{00000000-0006-0000-0000-000040000000}">
      <text>
        <r>
          <rPr>
            <sz val="11"/>
            <color rgb="FF000000"/>
            <rFont val="Calibri"/>
            <family val="2"/>
            <charset val="1"/>
          </rPr>
          <t xml:space="preserve">Evidência:
</t>
        </r>
        <r>
          <rPr>
            <sz val="11"/>
            <color rgb="FF000000"/>
            <rFont val="Segoe UI"/>
            <family val="2"/>
            <charset val="1"/>
          </rPr>
          <t>Avalie subjetivamente se as fontes utilizadas atendem as necessidades de SO do OA.</t>
        </r>
      </text>
    </comment>
    <comment ref="G26" authorId="0" shapeId="0" xr:uid="{00000000-0006-0000-0000-000057000000}">
      <text>
        <r>
          <rPr>
            <sz val="11"/>
            <color rgb="FF000000"/>
            <rFont val="Calibri"/>
            <family val="2"/>
            <charset val="1"/>
          </rPr>
          <t xml:space="preserve">Evidência:
</t>
        </r>
        <r>
          <rPr>
            <sz val="11"/>
            <color rgb="FF000000"/>
            <rFont val="Segoe UI"/>
            <family val="2"/>
            <charset val="1"/>
          </rPr>
          <t xml:space="preserve">Solicite apresentação da documentação dos perigos cadastrados. Analise se a cadeia envolvendo fatores humanos e organizacionais são pertinentes e  estão correlacionados com os perigos identificados. </t>
        </r>
      </text>
    </comment>
    <comment ref="H26" authorId="0" shapeId="0" xr:uid="{00000000-0006-0000-0000-00006E000000}">
      <text>
        <r>
          <rPr>
            <sz val="11"/>
            <color rgb="FF000000"/>
            <rFont val="Calibri"/>
            <family val="2"/>
            <charset val="1"/>
          </rPr>
          <t xml:space="preserve">Evidência:
</t>
        </r>
        <r>
          <rPr>
            <sz val="11"/>
            <color rgb="FF000000"/>
            <rFont val="Segoe UI"/>
            <family val="2"/>
            <charset val="1"/>
          </rPr>
          <t>Solicite a apresentação da biblioteca de perigos. Verifique  com qual frequência a (re)análise dos perigos é realizada. Verifique se há documentação (CSO, atas de reunião, emails, etc.) que comprove a participação do pessoal operacional e outras organizações envolvidas.</t>
        </r>
      </text>
    </comment>
    <comment ref="C28" authorId="0" shapeId="0" xr:uid="{00000000-0006-0000-0000-000013000000}">
      <text>
        <r>
          <rPr>
            <sz val="11"/>
            <color rgb="FF000000"/>
            <rFont val="Calibri"/>
            <family val="2"/>
            <charset val="1"/>
          </rPr>
          <t xml:space="preserve">Como e o que avaliar?
</t>
        </r>
        <r>
          <rPr>
            <sz val="11"/>
            <color rgb="FF000000"/>
            <rFont val="Segoe UI"/>
            <family val="2"/>
            <charset val="1"/>
          </rPr>
          <t xml:space="preserve">Avalie o volume e a qualidade dos relatos recebidos (pertinência dos assuntos para a segurança operacional). Verifique o sistema de relatos no que tange ao acesso e facilidade de uso. Para avaliar o item “adequado” verifique: quantidade de caixas para recebimento de relatos em comparação à instalação física do operador e acessibilidade de outras formas de relato (e-mail; aplicativos; telefone etc.). Avalie por meio de entrevistas, questionários ou conversas informais se o pessoal operacional confia no sistema de relatos, se estão familiarizados com ele e sabem o que deve ser relatado. Verifique como a proteção de dados e a confidencialidade são alcançadas. Busque evidências de feedback para o relator, para a organização e terceiros. Avalie a rastreabilidade do processo de tratamento dos relatos (recebimento, transcrição, proteção da identidade do relator, encaminhamentos, resposta ao relator, tomada de decisão, ações tomadas). Observe se há existência de auto-relato. Avalie os indicadores do sistema de relatos (índices de tratamento / áreas mais envolvidas / taxas de respostas / status dos relatos). Verifique a disponibilidade para organizações contratadas e partes interessadas para fazer relatos.  Verifique se foram realizados análises e monitoramento dos relatos recebidos, de forma a fornecer subsídio para o processo de gerenciamento de riscos. Confirme se as responsabilidades em relação à análise de ocorrências, armazenamento dos dados e acompanhamento das ações estão claramente definidas. Verifique se os gestores estão cientes de quais ocorrências são de relato mandatório. Avalie como a equipe gerencial se envolve com os resultados do sistema de relatos. Revise como os perigos decorrentes dos relatos são identificados, analisados e registrados. Verifique se as investigações de ocorrências decorrentes dos relatos estabelecem fatores causais / contribuintes (por que aconteceu, não apenas o que aconteceu) e identificam fatores contribuintes humanos e organizacionais. Verifique se os perigos identificados a partir de ocorrências relatadas são processados em conformidade com o MGSO. </t>
        </r>
      </text>
    </comment>
    <comment ref="E28" authorId="0" shapeId="0" xr:uid="{00000000-0006-0000-0000-00002A000000}">
      <text>
        <r>
          <rPr>
            <sz val="11"/>
            <color rgb="FF000000"/>
            <rFont val="Calibri"/>
            <family val="2"/>
            <charset val="1"/>
          </rPr>
          <t xml:space="preserve">Evidência:
</t>
        </r>
        <r>
          <rPr>
            <sz val="11"/>
            <color rgb="FF000000"/>
            <rFont val="Segoe UI"/>
            <family val="2"/>
            <charset val="1"/>
          </rPr>
          <t>Solicite ao GSO que apresente o processo de análise e avaliação de riscos com os critérios de severidade e probabilidade definidos e a definição dos graus de riscos aceitáveis/ de atenção/inaceitáveis (pode haver outros níveis de acordo com a necessidade do OA)</t>
        </r>
      </text>
    </comment>
    <comment ref="F28" authorId="0" shapeId="0" xr:uid="{00000000-0006-0000-0000-000041000000}">
      <text>
        <r>
          <rPr>
            <sz val="11"/>
            <color rgb="FF000000"/>
            <rFont val="Calibri"/>
            <family val="2"/>
            <charset val="1"/>
          </rPr>
          <t xml:space="preserve">Evidência:
</t>
        </r>
        <r>
          <rPr>
            <sz val="11"/>
            <color rgb="FF000000"/>
            <rFont val="Segoe UI"/>
            <family val="2"/>
            <charset val="1"/>
          </rPr>
          <t>Avalie os parâmetros  da matriz de riscos quanto aos níveis considerados aceitáveis/ de atenção/inaceitáveis. Verifique a quem cabe definir a tolerabilidade dos riscos e se este possui prerrogativa (dada pelo Gestor responsável) para tal.</t>
        </r>
      </text>
    </comment>
    <comment ref="G28" authorId="0" shapeId="0" xr:uid="{00000000-0006-0000-0000-000058000000}">
      <text>
        <r>
          <rPr>
            <sz val="11"/>
            <color rgb="FF000000"/>
            <rFont val="Calibri"/>
            <family val="2"/>
            <charset val="1"/>
          </rPr>
          <t xml:space="preserve">Evidência:
</t>
        </r>
        <r>
          <rPr>
            <sz val="11"/>
            <color rgb="FF000000"/>
            <rFont val="Segoe UI"/>
            <family val="2"/>
            <charset val="1"/>
          </rPr>
          <t>Verifique se o processo definido pelo OA está aderente ao SGSO aprovado. Verifique se as responsabilidades estão compatíveis com o MGSO.</t>
        </r>
      </text>
    </comment>
    <comment ref="H28" authorId="0" shapeId="0" xr:uid="{00000000-0006-0000-0000-00006F000000}">
      <text>
        <r>
          <rPr>
            <sz val="11"/>
            <color rgb="FF000000"/>
            <rFont val="Calibri"/>
            <family val="2"/>
            <charset val="1"/>
          </rPr>
          <t xml:space="preserve">Evidência:
</t>
        </r>
        <r>
          <rPr>
            <sz val="11"/>
            <color rgb="FF000000"/>
            <rFont val="Segoe UI"/>
            <family val="2"/>
            <charset val="1"/>
          </rPr>
          <t>Verifique se há no processo feedback em relação aos riscos avaliados. Verifique também se tais feedbacks provocaram uma melhoria no processo de avaliação de riscos do OA e , ainda , se o processo tem sido submetido ao CSO.</t>
        </r>
      </text>
    </comment>
    <comment ref="C29" authorId="0" shapeId="0" xr:uid="{00000000-0006-0000-0000-000014000000}">
      <text>
        <r>
          <rPr>
            <sz val="11"/>
            <color rgb="FF000000"/>
            <rFont val="Calibri"/>
            <family val="2"/>
            <charset val="1"/>
          </rPr>
          <t xml:space="preserve">Como e o que avaliar?
</t>
        </r>
        <r>
          <rPr>
            <sz val="11"/>
            <color rgb="FF000000"/>
            <rFont val="Segoe UI"/>
            <family val="2"/>
            <charset val="1"/>
          </rPr>
          <t>Avalie o volume e a qualidade dos relatos recebidos (pertinência dos assuntos para a segurança operacional). Verifique o sistema de relatos no que tange ao acesso e facilidade de uso. Para avaliar o item “adequado” verifique: quantidade de caixas para recebimento de relatos em comparação à instalação física do operador e acessibilidade de outras formas de relato (e-mail; aplicativos; telefone etc). Avalie por meio de entrevistas, questionários ou conversas informais se o pessoal operacional confia no sistema de relatos, se estão familiarizados com ele e sabem o que deve ser relatado. Verifique como a proteção de dados e a confidencialidade são alcançadas. Busque evidências de feedback para o relator, para a organização e terceiros. Avalie a rastreabilidade do processo de tratamento dos relatos (recebimento, transcrição, proteção da identidade do relator, encaminhamentos, resposta ao relator, tomada de decisão, ações tomadas). Observe se há existência de auto-relato. Avalie os indicadores do sistema de relatos (índices de tratamento / áreas mais envolvidas / taxas de respostas / status dos relatos). Verifique a disponibilidade para organizações contratadas e partes interessadas para fazer relatos.  Verifique se foram realizados análises e monitoramento dos relatos recebidos, de forma a fornecer subsídio para o processo de gerenciamento de riscos. Confirme se as responsabilidades em relação à análise de ocorrências, armazenamento dos dados e acompanhamento das ações estão claramente definidas. Verifique se os gestores estão cientes de quais ocorrências são de relato mandatório. Avalie como a equipe gerencial se envolve com os resultados do sistema de relatos. Revise como os perigos decorrentes dos relatos são identificados, analisados e registrados. Verifique se as investigações de ocorrências decorrentes dos relatos estabelecem fatores causais / contribuintes (por que aconteceu, não apenas o que aconteceu) e identificam fatores contribuintes humanos e organizacionais. Verifique se os perigos identificados a partir de ocorrências relatadas são processados em conformidade com o MGSO.</t>
        </r>
      </text>
    </comment>
    <comment ref="E29" authorId="0" shapeId="0" xr:uid="{00000000-0006-0000-0000-00002B000000}">
      <text>
        <r>
          <rPr>
            <sz val="11"/>
            <color rgb="FF000000"/>
            <rFont val="Calibri"/>
            <family val="2"/>
            <charset val="1"/>
          </rPr>
          <t xml:space="preserve">Evidência:
</t>
        </r>
        <r>
          <rPr>
            <sz val="11"/>
            <color rgb="FF000000"/>
            <rFont val="Segoe UI"/>
            <family val="2"/>
            <charset val="1"/>
          </rPr>
          <t>Verifique se no processo de avaliação dos riscos há a aplicação de medidas mitigadores aos riscos associados.</t>
        </r>
      </text>
    </comment>
    <comment ref="F29" authorId="0" shapeId="0" xr:uid="{00000000-0006-0000-0000-000042000000}">
      <text>
        <r>
          <rPr>
            <sz val="11"/>
            <color rgb="FF000000"/>
            <rFont val="Calibri"/>
            <family val="2"/>
            <charset val="1"/>
          </rPr>
          <t xml:space="preserve">Evidência:
</t>
        </r>
        <r>
          <rPr>
            <sz val="11"/>
            <color rgb="FF000000"/>
            <rFont val="Segoe UI"/>
            <family val="2"/>
            <charset val="1"/>
          </rPr>
          <t>Verifique se há nas medidas mitigadoras a definição dos responsáveis e prazo para implantação.</t>
        </r>
      </text>
    </comment>
    <comment ref="G29" authorId="0" shapeId="0" xr:uid="{00000000-0006-0000-0000-000059000000}">
      <text>
        <r>
          <rPr>
            <sz val="11"/>
            <color rgb="FF000000"/>
            <rFont val="Calibri"/>
            <family val="2"/>
            <charset val="1"/>
          </rPr>
          <t xml:space="preserve">Evidência:
</t>
        </r>
        <r>
          <rPr>
            <sz val="11"/>
            <color rgb="FF000000"/>
            <rFont val="Segoe UI"/>
            <family val="2"/>
            <charset val="1"/>
          </rPr>
          <t>Verifique se no processo de avaliação de risco a definição de um nível aceitável de risco com definição de cronograma de implantação das ações e as respectivas responsabilidades do pessoal.</t>
        </r>
      </text>
    </comment>
    <comment ref="H29" authorId="0" shapeId="0" xr:uid="{00000000-0006-0000-0000-000070000000}">
      <text>
        <r>
          <rPr>
            <sz val="11"/>
            <color rgb="FF000000"/>
            <rFont val="Calibri"/>
            <family val="2"/>
            <charset val="1"/>
          </rPr>
          <t xml:space="preserve">Evidência:
</t>
        </r>
        <r>
          <rPr>
            <sz val="11"/>
            <color rgb="FF000000"/>
            <rFont val="Segoe UI"/>
            <family val="2"/>
            <charset val="1"/>
          </rPr>
          <t>Verifique se no processo de avaliação de risco há  um sistema de feedback relativo a eficiência das ações mitigadoras e as eventuais ações provenientes dessas avaliações.</t>
        </r>
      </text>
    </comment>
    <comment ref="B32" authorId="0" shapeId="0" xr:uid="{00000000-0006-0000-0000-000002000000}">
      <text>
        <r>
          <rPr>
            <sz val="11"/>
            <color rgb="FF000000"/>
            <rFont val="Calibri"/>
            <family val="2"/>
            <charset val="1"/>
          </rPr>
          <t xml:space="preserve">
</t>
        </r>
        <r>
          <rPr>
            <sz val="18"/>
            <color rgb="FF000000"/>
            <rFont val="Segoe UI"/>
            <family val="2"/>
            <charset val="1"/>
          </rPr>
          <t>Atenção:
NÃO SE APLICA ÀS CLASSES DE AD IB E II</t>
        </r>
      </text>
    </comment>
    <comment ref="C32" authorId="0" shapeId="0" xr:uid="{00000000-0006-0000-0000-000015000000}">
      <text>
        <r>
          <rPr>
            <sz val="11"/>
            <color rgb="FF000000"/>
            <rFont val="Calibri"/>
            <family val="2"/>
            <charset val="1"/>
          </rPr>
          <t xml:space="preserve">Como e o que avaliar?
</t>
        </r>
        <r>
          <rPr>
            <sz val="11"/>
            <color rgb="FF000000"/>
            <rFont val="Segoe UI"/>
            <family val="2"/>
            <charset val="1"/>
          </rPr>
          <t>Busque evidências de que o provedor realiza avaliação de eficácia dos controles de risco (por exemplo: auditorias, pesquisas, revisões). 
Verifique se há evidência de avaliação de controles de risco aplicados por organizações contratadas/terceiros. 
Verifique se as informações fornecidas pelas atividades de garantia de segurança e monitoramento da conformidade respondem ao processo de gerenciamento de riscos de segurança. 
Busque evidências de casos em que os controles de risco foram alterados como resultado da avaliação.</t>
        </r>
      </text>
    </comment>
    <comment ref="E32" authorId="0" shapeId="0" xr:uid="{00000000-0006-0000-0000-00002C000000}">
      <text>
        <r>
          <rPr>
            <sz val="11"/>
            <color rgb="FF000000"/>
            <rFont val="Calibri"/>
            <family val="2"/>
            <charset val="1"/>
          </rPr>
          <t xml:space="preserve">Evidência:
</t>
        </r>
        <r>
          <rPr>
            <sz val="11"/>
            <color rgb="FF000000"/>
            <rFont val="Segoe UI"/>
            <family val="2"/>
            <charset val="1"/>
          </rPr>
          <t>Verifique se há um processo documentado para avaliar os controles de risco (auditorias, pesquisas, revisões).</t>
        </r>
      </text>
    </comment>
    <comment ref="F32" authorId="0" shapeId="0" xr:uid="{00000000-0006-0000-0000-000043000000}">
      <text>
        <r>
          <rPr>
            <sz val="11"/>
            <color rgb="FF000000"/>
            <rFont val="Calibri"/>
            <family val="2"/>
            <charset val="1"/>
          </rPr>
          <t xml:space="preserve">Evidência:
</t>
        </r>
        <r>
          <rPr>
            <sz val="11"/>
            <color rgb="FF000000"/>
            <rFont val="Segoe UI"/>
            <family val="2"/>
            <charset val="1"/>
          </rPr>
          <t xml:space="preserve">Verifique se há na documentação apresentada no processo de controle de riscos a definição de responsáveis por esse processo. Verifique com qual frequência tal  é avaliado. </t>
        </r>
      </text>
    </comment>
    <comment ref="G32" authorId="0" shapeId="0" xr:uid="{00000000-0006-0000-0000-00005A000000}">
      <text>
        <r>
          <rPr>
            <sz val="11"/>
            <color rgb="FF000000"/>
            <rFont val="Calibri"/>
            <family val="2"/>
            <charset val="1"/>
          </rPr>
          <t xml:space="preserve">Evidência:
</t>
        </r>
        <r>
          <rPr>
            <sz val="11"/>
            <color rgb="FF000000"/>
            <rFont val="Segoe UI"/>
            <family val="2"/>
            <charset val="1"/>
          </rPr>
          <t>Verifique a documentação de avaliação dos controles de riscos.</t>
        </r>
      </text>
    </comment>
    <comment ref="H32" authorId="0" shapeId="0" xr:uid="{00000000-0006-0000-0000-000071000000}">
      <text>
        <r>
          <rPr>
            <sz val="11"/>
            <color rgb="FF000000"/>
            <rFont val="Calibri"/>
            <family val="2"/>
            <charset val="1"/>
          </rPr>
          <t xml:space="preserve">Evidência:
</t>
        </r>
        <r>
          <rPr>
            <sz val="11"/>
            <color rgb="FF000000"/>
            <rFont val="Segoe UI"/>
            <family val="2"/>
            <charset val="1"/>
          </rPr>
          <t>Verifique se há feedback relativo aos controle de riscos adotado e se o processo sofreu alterações com base nesses feedback. Verifique se há documentação sobre auditoria interna da organização com foco no SGSO.</t>
        </r>
      </text>
    </comment>
    <comment ref="C33" authorId="0" shapeId="0" xr:uid="{00000000-0006-0000-0000-000016000000}">
      <text>
        <r>
          <rPr>
            <sz val="11"/>
            <color rgb="FF000000"/>
            <rFont val="Calibri"/>
            <family val="2"/>
            <charset val="1"/>
          </rPr>
          <t xml:space="preserve">Como e o que avaliar?
</t>
        </r>
        <r>
          <rPr>
            <sz val="11"/>
            <color rgb="FF000000"/>
            <rFont val="Segoe UI"/>
            <family val="2"/>
            <charset val="1"/>
          </rPr>
          <t>Avalie se os indicadores de segurança são baseados em fontes confiáveis de dados. 
Busque evidência de quando os indicadores de desempenho de segurança foram revisados. 
Avalie se os indicadores e metas definidos são apropriados para as atividades da organização, riscos e objetivos de segurança.
 Avalie se os indicadores estão focados no que é importante e não no que é fácil de medir. 
Caso pertinente, avalie se os indicadores estão coerentes com os indicadores estabelecidos ou monitorados pela ANAC.
Verifique se alguma ação foi tomada quando um indicador aponta para um resultado abaixo do esperado (refletindo um controle de risco ou um indicador inadequado). 
Busque evidências de que os resultados do monitoramento do desempenho de segurança são discutidos pelo gestor responsável e demais gestores operacionais. 
 Verifique se há evidência de feedback fornecida ao gestor responsável sobre o desempenho da segurança.</t>
        </r>
      </text>
    </comment>
    <comment ref="E33" authorId="0" shapeId="0" xr:uid="{00000000-0006-0000-0000-00002D000000}">
      <text>
        <r>
          <rPr>
            <sz val="11"/>
            <color rgb="FF000000"/>
            <rFont val="Calibri"/>
            <family val="2"/>
            <charset val="1"/>
          </rPr>
          <t xml:space="preserve">Evidência:
</t>
        </r>
        <r>
          <rPr>
            <sz val="11"/>
            <color rgb="FF000000"/>
            <rFont val="Segoe UI"/>
            <family val="2"/>
            <charset val="1"/>
          </rPr>
          <t>Solicite ao GSO a apresentação de  um processo de monitoramento e medição do desempenho de segurança da organização, baseado em Indicadores (SPI- Safety Performance Indicators)</t>
        </r>
      </text>
    </comment>
    <comment ref="F33" authorId="0" shapeId="0" xr:uid="{00000000-0006-0000-0000-000044000000}">
      <text>
        <r>
          <rPr>
            <sz val="11"/>
            <color rgb="FF000000"/>
            <rFont val="Calibri"/>
            <family val="2"/>
            <charset val="1"/>
          </rPr>
          <t xml:space="preserve">Evidência:
</t>
        </r>
        <r>
          <rPr>
            <sz val="11"/>
            <color rgb="FF000000"/>
            <rFont val="Segoe UI"/>
            <family val="2"/>
            <charset val="1"/>
          </rPr>
          <t>Verifique se para cada SPI há metas de desempenho associadas</t>
        </r>
      </text>
    </comment>
    <comment ref="G33" authorId="0" shapeId="0" xr:uid="{00000000-0006-0000-0000-00005B000000}">
      <text>
        <r>
          <rPr>
            <sz val="11"/>
            <color rgb="FF000000"/>
            <rFont val="Calibri"/>
            <family val="2"/>
            <charset val="1"/>
          </rPr>
          <t xml:space="preserve">Evidência:
</t>
        </r>
        <r>
          <rPr>
            <sz val="11"/>
            <color rgb="FF000000"/>
            <rFont val="Segoe UI"/>
            <family val="2"/>
            <charset val="1"/>
          </rPr>
          <t>Verifique a frequência com que os SPI estão sendo medidos e se esse período está de acordo com o definido na documentação do SPI e se está adequado aos dados e ao OA.</t>
        </r>
      </text>
    </comment>
    <comment ref="H33" authorId="0" shapeId="0" xr:uid="{00000000-0006-0000-0000-000072000000}">
      <text>
        <r>
          <rPr>
            <sz val="11"/>
            <color rgb="FF000000"/>
            <rFont val="Calibri"/>
            <family val="2"/>
            <charset val="1"/>
          </rPr>
          <t xml:space="preserve">Evidência:
</t>
        </r>
        <r>
          <rPr>
            <sz val="11"/>
            <color rgb="FF000000"/>
            <rFont val="Segoe UI"/>
            <family val="2"/>
            <charset val="1"/>
          </rPr>
          <t>Verifique se a documentação de cada SPI inclui parâmetros de alerta e ações definidas em caso de desempenho abaixo do esperado. Verifique se há documentação do processo de reavaliação dos SPI quanto à sua relevância. Verifique se tal processo é avaliado pelo GSO.</t>
        </r>
      </text>
    </comment>
    <comment ref="C34" authorId="0" shapeId="0" xr:uid="{00000000-0006-0000-0000-000017000000}">
      <text>
        <r>
          <rPr>
            <sz val="11"/>
            <color rgb="FF000000"/>
            <rFont val="Calibri"/>
            <family val="2"/>
            <charset val="1"/>
          </rPr>
          <t xml:space="preserve">Como e o que avaliar?
</t>
        </r>
        <r>
          <rPr>
            <sz val="11"/>
            <color rgb="FF000000"/>
            <rFont val="Segoe UI"/>
            <family val="2"/>
            <charset val="1"/>
          </rPr>
          <t>Verifique se há um programa de auditoria interna estabelecido, conforme apresentado no MGSO. 
Avalie as constatações de auditoria e se há ações implementadas com base nelas.   
Verifique se os relatórios de auditoria incluem detalhamento do processo da auditoria. 
Podem ser observados os seguintes itens: 1) período da sua realização; 2) relação de auditores envolvidos; 3) as atividades, áreas ou funções auditadas; 4) métodos utilizados; 5) principais resultados; 6) não-conformidades identificadas; 7) proposta de ações corretivas e preventivas. 
Observe se há implementação tempestiva de ações e se há repetição das constatações em diferentes auditorias. 
Observe o envolvimento do gerentes e funcionários com atividades relacionadas à segurança operacional no processo de avaliação das constatações da auditoria.  
Avalie a consistência entre os resultados de auditoria interna e os resultados de auditoria externa.</t>
        </r>
      </text>
    </comment>
    <comment ref="E34" authorId="0" shapeId="0" xr:uid="{00000000-0006-0000-0000-00002E000000}">
      <text>
        <r>
          <rPr>
            <sz val="11"/>
            <color rgb="FF000000"/>
            <rFont val="Calibri"/>
            <family val="2"/>
            <charset val="1"/>
          </rPr>
          <t xml:space="preserve">Evidência:
</t>
        </r>
        <r>
          <rPr>
            <sz val="11"/>
            <color rgb="FF000000"/>
            <rFont val="Segoe UI"/>
            <family val="2"/>
            <charset val="1"/>
          </rPr>
          <t>Verifique junto ao OA se foram realizadas auditorias internas com foco no SGSO. O processo de auditoria interno deve constar do MGSO. Verifique os resultados das eventuais auditorias, suas recomendações e ações corretivas correspondentes.</t>
        </r>
      </text>
    </comment>
    <comment ref="F34" authorId="0" shapeId="0" xr:uid="{00000000-0006-0000-0000-000045000000}">
      <text>
        <r>
          <rPr>
            <sz val="11"/>
            <color rgb="FF000000"/>
            <rFont val="Calibri"/>
            <family val="2"/>
            <charset val="1"/>
          </rPr>
          <t xml:space="preserve">Evidência:
</t>
        </r>
        <r>
          <rPr>
            <sz val="11"/>
            <color rgb="FF000000"/>
            <rFont val="Segoe UI"/>
            <family val="2"/>
            <charset val="1"/>
          </rPr>
          <t>Verifique se nas ações corretivas resultantes das auditorias internas foram designados responsáveis e prazos das respectivas ações.</t>
        </r>
      </text>
    </comment>
    <comment ref="G34" authorId="0" shapeId="0" xr:uid="{00000000-0006-0000-0000-00005C000000}">
      <text>
        <r>
          <rPr>
            <sz val="11"/>
            <color rgb="FF000000"/>
            <rFont val="Calibri"/>
            <family val="2"/>
            <charset val="1"/>
          </rPr>
          <t xml:space="preserve">Evidência:
</t>
        </r>
        <r>
          <rPr>
            <sz val="11"/>
            <color rgb="FF000000"/>
            <rFont val="Segoe UI"/>
            <family val="2"/>
            <charset val="1"/>
          </rPr>
          <t>Verifique se, nas análises das ações corretivas, foram realizados estudos para determinar eventuais fatores contribuintes (fatores humanos, fatores operacionais, organizacionais ou culturais, etc.) que levaram à constatação relatada na auditoria. Verifique se há documentação que comprove a comunicação dos eventuais resultados das análises ao pessoal pertinente. Verifique se as análises estão inseridas em um processo de melhoria contínua do SGSO do OA.</t>
        </r>
      </text>
    </comment>
    <comment ref="H34" authorId="0" shapeId="0" xr:uid="{00000000-0006-0000-0000-000073000000}">
      <text>
        <r>
          <rPr>
            <sz val="11"/>
            <color rgb="FF000000"/>
            <rFont val="Calibri"/>
            <family val="2"/>
            <charset val="1"/>
          </rPr>
          <t xml:space="preserve">Evidência:
</t>
        </r>
        <r>
          <rPr>
            <sz val="11"/>
            <color rgb="FF000000"/>
            <rFont val="Segoe UI"/>
            <family val="2"/>
            <charset val="1"/>
          </rPr>
          <t>Verifique se os estudos (tratados no item  anterior) foram usados em treinamentos internos de segurança e para promoção da segurança  e considerados na revisão de políticas e procedimentos internos. Verifique se há comunicação regular (documentada) entre a equipe de monitoramento de conformidade e a equipe envolvida em outras atividades de SGSO. Verifique se há participação dos gestores de atividades relacionadas com a segurança operacional na avaliação das constatações de auditoria e no acompanhamento de ações corretivas e preventivas das áreas sob sua responsabilidade.</t>
        </r>
      </text>
    </comment>
    <comment ref="B36" authorId="0" shapeId="0" xr:uid="{00000000-0006-0000-0000-000003000000}">
      <text>
        <r>
          <rPr>
            <sz val="18"/>
            <color rgb="FF000000"/>
            <rFont val="Segoe UI"/>
            <family val="2"/>
            <charset val="1"/>
          </rPr>
          <t>Atenção:
NÃO SE APLICA ÀS CLASSES DE AD IB E II</t>
        </r>
      </text>
    </comment>
    <comment ref="C36" authorId="0" shapeId="0" xr:uid="{00000000-0006-0000-0000-000018000000}">
      <text>
        <r>
          <rPr>
            <sz val="11"/>
            <color rgb="FF000000"/>
            <rFont val="Calibri"/>
            <family val="2"/>
            <charset val="1"/>
          </rPr>
          <t xml:space="preserve">Como e o que avaliar?
</t>
        </r>
        <r>
          <rPr>
            <sz val="11"/>
            <color rgb="FF000000"/>
            <rFont val="Segoe UI"/>
            <family val="2"/>
            <charset val="1"/>
          </rPr>
          <t>Verifique se processo de gerenciamento de mudanças é aplicado em todas as mudanças relacionadas à segurança, considerando o contexto operacional e organizacional, incluindo questões de fatores humanos e o efeito acumulativo de múltiplas alterações. 
Verifique se as mudanças relacionadas aos negócios consideraram os riscos de segurança (reestruturação organizacional, redução de pessoal, projetos de TI, etc.). 
Observe se as principais partes interessadas estão envolvidas no processo de gerenciamento da mudança.
 Verifique o que desencadeia o processo de gerenciamento da mudança. 
Busque evidências de que recentes mudanças passaram pelo processo de avaliação de risco. 
Verifique quais gestores possuem responsabilidades e prerrogativas para autorizar mudanças e se consideram as avaliações de risco realizadas.  
Verifique se os riscos provisórios estão sendo identificados e gerenciados. Avalie se as ações de acompanhamento das mudanças foram validadas e são realizadas. 
Verifique se foram considerados os impactos nas avaliações de risco anteriores e nos perigos existentes. 
Verifique se foi realizada análise do impacto da mudança nos treinamentos e nas competências requeridas do pessoal operacional.
Verifique se foi realizada análise sobre necessidade de eliminar ou modificar os controles de riscos de segurança operacional que já não sejam mais necessários ou efetivos devido às mudanças identificadas.</t>
        </r>
      </text>
    </comment>
    <comment ref="E36" authorId="0" shapeId="0" xr:uid="{00000000-0006-0000-0000-00002F000000}">
      <text>
        <r>
          <rPr>
            <sz val="11"/>
            <color rgb="FF000000"/>
            <rFont val="Calibri"/>
            <family val="2"/>
            <charset val="1"/>
          </rPr>
          <t xml:space="preserve">Evidência:
</t>
        </r>
        <r>
          <rPr>
            <sz val="11"/>
            <color rgb="FF000000"/>
            <rFont val="Segoe UI"/>
            <family val="2"/>
            <charset val="1"/>
          </rPr>
          <t xml:space="preserve">Verifique se o OA estabeleceu, documentalmente, um processo de gerenciamento da mudança (focada em Safety) </t>
        </r>
      </text>
    </comment>
    <comment ref="F36" authorId="0" shapeId="0" xr:uid="{00000000-0006-0000-0000-000046000000}">
      <text>
        <r>
          <rPr>
            <sz val="11"/>
            <color rgb="FF000000"/>
            <rFont val="Calibri"/>
            <family val="2"/>
            <charset val="1"/>
          </rPr>
          <t xml:space="preserve">Evidência:
</t>
        </r>
        <r>
          <rPr>
            <sz val="11"/>
            <color rgb="FF000000"/>
            <rFont val="Segoe UI"/>
            <family val="2"/>
            <charset val="1"/>
          </rPr>
          <t>Verifique a documentação e a compatibilidade entre o processo de gerenciamento de riscos e o gerenciamento da mudança.</t>
        </r>
      </text>
    </comment>
    <comment ref="G36" authorId="0" shapeId="0" xr:uid="{00000000-0006-0000-0000-00005D000000}">
      <text>
        <r>
          <rPr>
            <sz val="11"/>
            <color rgb="FF000000"/>
            <rFont val="Calibri"/>
            <family val="2"/>
            <charset val="1"/>
          </rPr>
          <t xml:space="preserve">Evidência:
</t>
        </r>
        <r>
          <rPr>
            <sz val="11"/>
            <color rgb="FF000000"/>
            <rFont val="Segoe UI"/>
            <family val="2"/>
            <charset val="1"/>
          </rPr>
          <t>Verifique se há no processo de gerenciamento da mudança há um processo de identificação de perigos e avaliação dos riscos associados no apoio às decisões relativas à mudança. (Documentação)</t>
        </r>
      </text>
    </comment>
    <comment ref="H36" authorId="0" shapeId="0" xr:uid="{00000000-0006-0000-0000-000074000000}">
      <text>
        <r>
          <rPr>
            <sz val="11"/>
            <color rgb="FF000000"/>
            <rFont val="Calibri"/>
            <family val="2"/>
            <charset val="1"/>
          </rPr>
          <t xml:space="preserve">Evidência:
</t>
        </r>
        <r>
          <rPr>
            <sz val="11"/>
            <color rgb="FF000000"/>
            <rFont val="Segoe UI"/>
            <family val="2"/>
            <charset val="1"/>
          </rPr>
          <t>Verifique se o processo de gerenciamento foi aplicado em todas às mudanças relacionadas à Segurança. verifique se nesses casos o processo foi  iniciado de maneira planejada, tempestiva e consistente, incluindo ações de acompanhamento que avaliam se a alteração foi implementada com segurança</t>
        </r>
      </text>
    </comment>
    <comment ref="B38" authorId="0" shapeId="0" xr:uid="{00000000-0006-0000-0000-000004000000}">
      <text>
        <r>
          <rPr>
            <sz val="18"/>
            <color rgb="FF000000"/>
            <rFont val="Segoe UI"/>
            <family val="2"/>
            <charset val="1"/>
          </rPr>
          <t>Atenção:
NÃO SE APLICA ÀS CLASSES DE AD IB E II</t>
        </r>
      </text>
    </comment>
    <comment ref="C38" authorId="0" shapeId="0" xr:uid="{00000000-0006-0000-0000-000019000000}">
      <text>
        <r>
          <rPr>
            <sz val="11"/>
            <color rgb="FF000000"/>
            <rFont val="Calibri"/>
            <family val="2"/>
            <charset val="1"/>
          </rPr>
          <t xml:space="preserve">Como e o que avaliar?
</t>
        </r>
        <r>
          <rPr>
            <sz val="11"/>
            <color rgb="FF000000"/>
            <rFont val="Segoe UI"/>
            <family val="2"/>
            <charset val="1"/>
          </rPr>
          <t>Verifique quais informações e dados de segurança são usados para a tomada de decisões gerenciais para melhoria contínua. 
Verifique se as respostas de ocorrências externas, relatórios de investigação, reuniões de segurança, relatórios de perigos, auditorias, análise de dados de segurança contribuem para a melhoria contínua do SGSO. 
Busque evidências de: 
• Lições aprendidas sendo incorporadas no SGSO e processos operacionais. 
• Melhores práticas sendo adotadas. 
• Pesquisas e avaliações de cultura organizacional sendo realizadas e colocadas em prática. 
• Dados sendo analisados e resultados compartilhados com os comitês/fóruns/comissões de Segurança. 
• Ações de acompanhamento do desempenho do SGSO.</t>
        </r>
      </text>
    </comment>
    <comment ref="E38" authorId="0" shapeId="0" xr:uid="{00000000-0006-0000-0000-000030000000}">
      <text>
        <r>
          <rPr>
            <sz val="11"/>
            <color rgb="FF000000"/>
            <rFont val="Calibri"/>
            <family val="2"/>
            <charset val="1"/>
          </rPr>
          <t xml:space="preserve">Evidência:
</t>
        </r>
        <r>
          <rPr>
            <sz val="11"/>
            <color rgb="FF000000"/>
            <rFont val="Segoe UI"/>
            <family val="2"/>
            <charset val="1"/>
          </rPr>
          <t>Verifique se há um processo estabelecido para monitorar e revisar a eficácia do SGSO. Verifique as fontes utilizadas para tal processo.</t>
        </r>
      </text>
    </comment>
    <comment ref="F38" authorId="0" shapeId="0" xr:uid="{00000000-0006-0000-0000-000047000000}">
      <text>
        <r>
          <rPr>
            <sz val="11"/>
            <color rgb="FF000000"/>
            <rFont val="Calibri"/>
            <family val="2"/>
            <charset val="1"/>
          </rPr>
          <t xml:space="preserve">Evidência:
</t>
        </r>
        <r>
          <rPr>
            <sz val="11"/>
            <color rgb="FF000000"/>
            <rFont val="Segoe UI"/>
            <family val="2"/>
            <charset val="1"/>
          </rPr>
          <t>Verifique se há um processo documentado que leve em conta as outras ferramentas (Processo de monitoramento e medição do desempenho da segurança operacional, Processo de gerenciamento de mudanças) e ainda ocorrências externas, relatórios de investigação, reuniões de segurança, relatórios de perigos, auditorias, análise de dados de segurança que são utilizados para a melhoria contínua do SGSO.</t>
        </r>
      </text>
    </comment>
    <comment ref="G38" authorId="0" shapeId="0" xr:uid="{00000000-0006-0000-0000-00005E000000}">
      <text>
        <r>
          <rPr>
            <sz val="11"/>
            <color rgb="FF000000"/>
            <rFont val="Calibri"/>
            <family val="2"/>
            <charset val="1"/>
          </rPr>
          <t xml:space="preserve">Evidência:
</t>
        </r>
        <r>
          <rPr>
            <sz val="11"/>
            <color rgb="FF000000"/>
            <rFont val="Segoe UI"/>
            <family val="2"/>
            <charset val="1"/>
          </rPr>
          <t>Verifique se há documentação que indica que o processo de melhoria contínua do SGSO do OA está sendo utilizado frequentemente para o aprimoramento do SGSO.</t>
        </r>
      </text>
    </comment>
    <comment ref="H38" authorId="0" shapeId="0" xr:uid="{00000000-0006-0000-0000-000075000000}">
      <text>
        <r>
          <rPr>
            <sz val="11"/>
            <color rgb="FF000000"/>
            <rFont val="Calibri"/>
            <family val="2"/>
            <charset val="1"/>
          </rPr>
          <t xml:space="preserve">Evidência:
</t>
        </r>
        <r>
          <rPr>
            <sz val="11"/>
            <color rgb="FF000000"/>
            <rFont val="Segoe UI"/>
            <family val="2"/>
            <charset val="1"/>
          </rPr>
          <t xml:space="preserve">Verifique se o processo de melhoria contínua do SGSO do AO utiliza dados de diversas fontes. Verifique se a análise decorrente tem sido utilizada para balizar as decisões gerenciais de melhoria do SGSO. </t>
        </r>
      </text>
    </comment>
    <comment ref="C41" authorId="0" shapeId="0" xr:uid="{00000000-0006-0000-0000-00001A000000}">
      <text>
        <r>
          <rPr>
            <sz val="11"/>
            <color rgb="FF000000"/>
            <rFont val="Calibri"/>
            <family val="2"/>
            <charset val="1"/>
          </rPr>
          <t xml:space="preserve">Como e o que avaliar?
</t>
        </r>
        <r>
          <rPr>
            <sz val="11"/>
            <color rgb="FF000000"/>
            <rFont val="Segoe UI"/>
            <family val="2"/>
            <charset val="1"/>
          </rPr>
          <t>Avalie o programa de treinamento de SGSO, incluindo o conteúdo do curso.
Verifique os registros de treinamento comparando com o programa de treinamento. 
1) Escolher aleatoriamente uma amostra de funcionários que acessam a área operacional e verificar se eles possuem o certificado do curso e se a carga horária está adequada ao previsto no programa de treinamento.
2) Verificar nas listas de presenças das turmas se constam assinaturas desses funcionários selecionados aleatoriamente. 
Avalie se o levantamento de necessidade de treinamento considera as respostas de ocorrências externas, relatórios de investigação, reuniões de segurança, relatórios de perigos, auditorias, análise de dados de segurança, treinamento, avaliações de cursos, etc. 
Verifique os registros de avaliação de treinamento. 
Pergunte aos colaboradores sobre seu próprio entendimento sobre o papel deles no SGSO da organização e suas obrigações de segurança (pode ser feito utilizando entrevistas, questionários ou conversas informais).</t>
        </r>
      </text>
    </comment>
    <comment ref="E41" authorId="0" shapeId="0" xr:uid="{00000000-0006-0000-0000-000031000000}">
      <text>
        <r>
          <rPr>
            <sz val="11"/>
            <color rgb="FF000000"/>
            <rFont val="Calibri"/>
            <family val="2"/>
            <charset val="1"/>
          </rPr>
          <t xml:space="preserve">Evidência:
</t>
        </r>
        <r>
          <rPr>
            <sz val="11"/>
            <color rgb="FF000000"/>
            <rFont val="Segoe UI"/>
            <family val="2"/>
            <charset val="1"/>
          </rPr>
          <t xml:space="preserve">Solicitar Registros dos treinamentos de SGSO (iniciais/recorrente) do pessoal operacional. </t>
        </r>
      </text>
    </comment>
    <comment ref="F41" authorId="0" shapeId="0" xr:uid="{00000000-0006-0000-0000-000048000000}">
      <text>
        <r>
          <rPr>
            <sz val="11"/>
            <color rgb="FF000000"/>
            <rFont val="Calibri"/>
            <family val="2"/>
            <charset val="1"/>
          </rPr>
          <t xml:space="preserve">Evidência:
</t>
        </r>
        <r>
          <rPr>
            <sz val="11"/>
            <color rgb="FF000000"/>
            <rFont val="Segoe UI"/>
            <family val="2"/>
            <charset val="1"/>
          </rPr>
          <t xml:space="preserve">Em entrevista com o GSO,  pergunte qual é a solução encontrada pelo OA para oferecer o treinamento de SGSO adequado aos diferentes públicos que atuam na área operacional. Solicite as ementas e currículos dos cursos. </t>
        </r>
      </text>
    </comment>
    <comment ref="G41" authorId="0" shapeId="0" xr:uid="{00000000-0006-0000-0000-00005F000000}">
      <text>
        <r>
          <rPr>
            <sz val="11"/>
            <color rgb="FF000000"/>
            <rFont val="Calibri"/>
            <family val="2"/>
            <charset val="1"/>
          </rPr>
          <t xml:space="preserve">Evidência:
</t>
        </r>
        <r>
          <rPr>
            <sz val="11"/>
            <color rgb="FF000000"/>
            <rFont val="Segoe UI"/>
            <family val="2"/>
            <charset val="1"/>
          </rPr>
          <t>Solicite ao GSO as programações dos cursos de SGSO realizados e programados. Pergunte se algum curso de SGSO extraordinário foi motivado por algum eventualidade envolvendo a SO.</t>
        </r>
      </text>
    </comment>
    <comment ref="H41" authorId="0" shapeId="0" xr:uid="{00000000-0006-0000-0000-000076000000}">
      <text>
        <r>
          <rPr>
            <sz val="11"/>
            <color rgb="FF000000"/>
            <rFont val="Calibri"/>
            <family val="2"/>
            <charset val="1"/>
          </rPr>
          <t xml:space="preserve">Evidência:
</t>
        </r>
        <r>
          <rPr>
            <sz val="11"/>
            <color rgb="FF000000"/>
            <rFont val="Segoe UI"/>
            <family val="2"/>
            <charset val="1"/>
          </rPr>
          <t>Em entrevista com o GSO, pergunte se os cursos são avaliados pelos alunos e pelos instrutores e como isso é feito. Pergunte se existe uma análise dos cursos com base nas avaliações citadas e se essa análise ensejou alguma mudança nos currículos.</t>
        </r>
      </text>
    </comment>
    <comment ref="C43" authorId="0" shapeId="0" xr:uid="{00000000-0006-0000-0000-00001B000000}">
      <text>
        <r>
          <rPr>
            <sz val="11"/>
            <color rgb="FF000000"/>
            <rFont val="Calibri"/>
            <family val="2"/>
            <charset val="1"/>
          </rPr>
          <t xml:space="preserve">Como e o que avaliar?
</t>
        </r>
        <r>
          <rPr>
            <sz val="11"/>
            <color rgb="FF000000"/>
            <rFont val="Segoe UI"/>
            <family val="2"/>
            <charset val="1"/>
          </rPr>
          <t>Avalie as fontes de informação usadas para comunicação de segurança. 
Verifique os métodos usados para comunicar informações de segurança, por exemplo, reuniões, apresentações, e-mails, acesso ao site, boletins informativos, boletins, cartazes etc. 
Avalie se os meios de comunicação são apropriados. 
Verifique se os itens de divulgação da segurança operacional servem para: 
(1) comunicar informações críticas sobre segurança operacional; 
(2) explicar sobre a adoção de ações específicas de segurança operacional;
(3) explicar sobre inclusão ou alterações de procedimentos de segurança operacional; e 
(4) transmitir outras informações julgadas relevantes no que tange à segurança operacional. 
Verifique se os meios de comunicação de segurança estão sendo analisados quanto à eficácia. 
Observe se eventos significativos, mudanças e resultados de investigação estão sendo comunicados. 
Verifique a acessibilidade às informações de segurança. 
Pergunte aos funcionários sobre qualquer comunicação de segurança recente.</t>
        </r>
      </text>
    </comment>
    <comment ref="E43" authorId="0" shapeId="0" xr:uid="{00000000-0006-0000-0000-000032000000}">
      <text>
        <r>
          <rPr>
            <sz val="11"/>
            <color rgb="FF000000"/>
            <rFont val="Calibri"/>
            <family val="2"/>
            <charset val="1"/>
          </rPr>
          <t xml:space="preserve">Evidência:
</t>
        </r>
        <r>
          <rPr>
            <sz val="11"/>
            <color rgb="FF000000"/>
            <rFont val="Segoe UI"/>
            <family val="2"/>
            <charset val="1"/>
          </rPr>
          <t>Em entrevista com o GSO, pergunte sobre os meios utilizados para a comunicação de mensagens do SGSO. Verifique quais meios são utilizados para cada público (organizações, pessoal, etc.).</t>
        </r>
      </text>
    </comment>
    <comment ref="F43" authorId="0" shapeId="0" xr:uid="{00000000-0006-0000-0000-000049000000}">
      <text>
        <r>
          <rPr>
            <sz val="11"/>
            <color rgb="FF000000"/>
            <rFont val="Calibri"/>
            <family val="2"/>
            <charset val="1"/>
          </rPr>
          <t xml:space="preserve">Evidência:
</t>
        </r>
        <r>
          <rPr>
            <sz val="11"/>
            <color rgb="FF000000"/>
            <rFont val="Segoe UI"/>
            <family val="2"/>
            <charset val="1"/>
          </rPr>
          <t>Avalie subjetivamente o conteúdo das comunicações de SGSO.</t>
        </r>
      </text>
    </comment>
    <comment ref="G43" authorId="0" shapeId="0" xr:uid="{00000000-0006-0000-0000-000060000000}">
      <text>
        <r>
          <rPr>
            <sz val="11"/>
            <color rgb="FF000000"/>
            <rFont val="Calibri"/>
            <family val="2"/>
            <charset val="1"/>
          </rPr>
          <t xml:space="preserve">Evidência:
</t>
        </r>
        <r>
          <rPr>
            <sz val="11"/>
            <color rgb="FF000000"/>
            <rFont val="Segoe UI"/>
            <family val="2"/>
            <charset val="1"/>
          </rPr>
          <t xml:space="preserve">Solicite ao GSO registro e identificação das informações críticas de SO e respectivo endereçamento ao público envolvido. </t>
        </r>
      </text>
    </comment>
    <comment ref="H43" authorId="0" shapeId="0" xr:uid="{00000000-0006-0000-0000-000077000000}">
      <text>
        <r>
          <rPr>
            <sz val="11"/>
            <color rgb="FF000000"/>
            <rFont val="Calibri"/>
            <family val="2"/>
            <charset val="1"/>
          </rPr>
          <t xml:space="preserve">Evidência:
</t>
        </r>
        <r>
          <rPr>
            <sz val="11"/>
            <color rgb="FF000000"/>
            <rFont val="Segoe UI"/>
            <family val="2"/>
            <charset val="1"/>
          </rPr>
          <t xml:space="preserve">Verifique a adequação (público versus meio de divulgação utilizado) dos meios de divulgação das informações críticas de SO. Solicite ao GSO os registros do processo de melhoria contínua associado à análise e divulgação das informações críticas de SO. </t>
        </r>
      </text>
    </comment>
  </commentList>
</comments>
</file>

<file path=xl/sharedStrings.xml><?xml version="1.0" encoding="utf-8"?>
<sst xmlns="http://schemas.openxmlformats.org/spreadsheetml/2006/main" count="310" uniqueCount="275">
  <si>
    <r>
      <rPr>
        <sz val="48"/>
        <color rgb="FF1F4E79"/>
        <rFont val="Calibri"/>
        <family val="2"/>
        <charset val="1"/>
      </rPr>
      <t>CHECKLIST DE AVALIAÇÃO DO SGSO</t>
    </r>
    <r>
      <rPr>
        <sz val="48"/>
        <color rgb="FF000000"/>
        <rFont val="Calibri"/>
        <family val="2"/>
        <charset val="1"/>
      </rPr>
      <t xml:space="preserve"> </t>
    </r>
  </si>
  <si>
    <t>AERÓDROMO (Cod. ICAO)</t>
  </si>
  <si>
    <t>SBNF</t>
  </si>
  <si>
    <t>CLASSE - RBAC 153:</t>
  </si>
  <si>
    <t>III ou IV</t>
  </si>
  <si>
    <t>CAT (SREA):</t>
  </si>
  <si>
    <t>Data do início da Auditoria (DD/MM/AAAA):</t>
  </si>
  <si>
    <t>Análise PAsgso - Plano de Ação SGSO</t>
  </si>
  <si>
    <t>Nome do Avaliador</t>
  </si>
  <si>
    <t>NOME DO AUDITOR:</t>
  </si>
  <si>
    <t>Processo SEI:</t>
  </si>
  <si>
    <t>Data de análise do PAsgso (DD/MM/AAAA):</t>
  </si>
  <si>
    <t>*****</t>
  </si>
  <si>
    <t>ID_requisito</t>
  </si>
  <si>
    <t>Requisito</t>
  </si>
  <si>
    <t>Inexistente (0)</t>
  </si>
  <si>
    <t>Presente (1)</t>
  </si>
  <si>
    <t>Adequado (3)</t>
  </si>
  <si>
    <t>Operacional (7)</t>
  </si>
  <si>
    <t>Efetivo (10)</t>
  </si>
  <si>
    <t>NOTA (N)</t>
  </si>
  <si>
    <t>Evidências</t>
  </si>
  <si>
    <t>Observações e recomendações do Auditor</t>
  </si>
  <si>
    <t xml:space="preserve">PAsgso- Plano de Ação SGSO </t>
  </si>
  <si>
    <r>
      <rPr>
        <sz val="14"/>
        <color rgb="FF000000"/>
        <rFont val="Calibri"/>
        <family val="2"/>
        <charset val="1"/>
      </rPr>
      <t xml:space="preserve">Prazo proposto 
(data: </t>
    </r>
    <r>
      <rPr>
        <b/>
        <sz val="14"/>
        <color rgb="FF000000"/>
        <rFont val="Calibri"/>
        <family val="2"/>
        <charset val="1"/>
      </rPr>
      <t>DD/MM/AAAA</t>
    </r>
    <r>
      <rPr>
        <sz val="14"/>
        <color rgb="FF000000"/>
        <rFont val="Calibri"/>
        <family val="2"/>
        <charset val="1"/>
      </rPr>
      <t>)</t>
    </r>
  </si>
  <si>
    <t>Parecer do Avaliador</t>
  </si>
  <si>
    <t>1.0</t>
  </si>
  <si>
    <t>POLÍTICA E OBJETIVOS DA SEGURAÇA OPERACIONAL</t>
  </si>
  <si>
    <t>n</t>
  </si>
  <si>
    <t>1.1</t>
  </si>
  <si>
    <t xml:space="preserve">Responsabilidade e comprometimento da Alta Direção </t>
  </si>
  <si>
    <t>1.1.1</t>
  </si>
  <si>
    <t>O prestador de serviços deve definir sua política de segurança operacional.</t>
  </si>
  <si>
    <t>Inexistente</t>
  </si>
  <si>
    <t>Existe uma política de
segurança que inclui
um compromisso com
a melhoria contínua,
observância a todos os
requisitos legais aplicáveis
e está assinada pelo gestor
responsável.</t>
  </si>
  <si>
    <t>O conteúdo da política
está adequado ao contexto
organizacional do provedor
de serviço.</t>
  </si>
  <si>
    <t>O responsável pelo PSAC
está familiarizado com o
conteúdo da política de
segurança.
A política de segurança
é comunicada a todo
o pessoal (incluindo
funcionários contratados
e organizações relevantes)
e corresponde a versão
apresentada no MGSO.
A política é revisada
periodicamente para
garantir que continue
sendo relevante para a
organização.</t>
  </si>
  <si>
    <t>O pessoal compreende a política de segurança
operacional, incluindo os funcionários e os diferentes níveis de gestão.</t>
  </si>
  <si>
    <t>MGSO REV 00 MAN-LO-NVT-SFTY-001 - 5.2
Anexo 25 - POL-CO-QSSM-001 - Política Integrada - Gestão. Segurança. Prevenção
Verificado durante inspeção: treinamentos e murais de informação no aeroporto
Evidências encaminhadas por e-mail (SEI! 7677692): Item 1.1.1</t>
  </si>
  <si>
    <t>Durante a inspeção na SCI, o profissional, quando questionado onde estaria disponibilizada a política de segurança operacional, indicou que estaria afixada somente no terminal, apesar de o documento estar fixado no mural da SCI. 
1. Estabelecer procedimento para avaliar se os profissionais que atuam na área operacional conhecem e compreendem a política de segurança operacional.</t>
  </si>
  <si>
    <t>1.1.2</t>
  </si>
  <si>
    <t>A política de
segurança deverá incluir
uma declaração expressa
sobre a provisão dos
recursos necessários para a
implementação da política
de segurança.</t>
  </si>
  <si>
    <t>A política de segurança
inclui uma declaração
para fornecer recursos
apropriados.</t>
  </si>
  <si>
    <t>Existe relação entre a
previsão de alocação de
recursos e as prioridades
de segurança definidas
pelo operador.</t>
  </si>
  <si>
    <t>A organização avalia se os
recursos que estão sendo
fornecidos para manter as
operações seguras e toma
medidas para lidar com
eventuais insuficiências.</t>
  </si>
  <si>
    <t>A organização está
realizando a gestão
dos recursos conforme
política, de forma a
garantir o desempenho da
segurança operacional.</t>
  </si>
  <si>
    <t>MGSO REV 00 MAN-LO-NVT-SFTY-001 - 5.2
Anexo 25 - POL-CO-QSSM-001 - Política Integrada - Gestão. Segurança. Prevenção
Evidências encaminhadas por e-mail (SEI! 7677692): Item 1.1.2</t>
  </si>
  <si>
    <t>-</t>
  </si>
  <si>
    <t>1.1.3</t>
  </si>
  <si>
    <t>A política de
segurança deverá refletir
o comprometimento
organizacional em relação
à segurança, incluindo a
promoção de uma cultura de
segurança.</t>
  </si>
  <si>
    <t>O comprometimento da
gestão com a segurança é
documentado dentro da
política de segurança.</t>
  </si>
  <si>
    <t>O envolvimento do gestor
responsável e do gestor de
SGSO está de acordo com o
contexto da organização e
o nível de responsabilidade
atribuídos a cada gestor.</t>
  </si>
  <si>
    <t>O gestor responsável
demonstra o
comprometimento com
a política de segurança
por meio da participação
ativa e visível no sistema de
gerenciamento de segurança
operacional.</t>
  </si>
  <si>
    <t>A tomada de decisões, ações
e comportamentos refletem
uma cultura de segurança
e a alta gestão demonstra
comprometimento com a política
de segurança.</t>
  </si>
  <si>
    <t>Item 5.2 Política e Objetivos de Segurança Operacional do MGSO.
Anexo 25 - POL-CO-QSSM-001 - Política Integrada - Gestão. Segurança. Prevenção
Item 2.2.3 Gestor de aeródromo do MGSO
Item 2.2.6 Analista de Safety
Evidências encaminhadas por e-mail (SEI! 7677692): Item 1.1.3</t>
  </si>
  <si>
    <t>Recomendação 1: Garantir a participação do gestor do aeródromo em mais eventos com pessoal operacional, como caminhada FOD, por exemplo.</t>
  </si>
  <si>
    <t>1.1.4</t>
  </si>
  <si>
    <t>A política de segurança
deverá
estabelecer formalmente
quais tipos de
comportamento são
inaceitáveis relacionados às
atividades do prestador de
serviços de aviação e incluir
as circunstâncias sob as quais
a ação disciplinar não se
aplicaria.</t>
  </si>
  <si>
    <t>PRO-CO-SFTY-001 - Procedimentos Sistema de Pontos
FOR-LO-NVT-SFTY-009 - Formulário de Infrações do Sistema de Pontos
Verificado em inspeção as ações A10:E10</t>
  </si>
  <si>
    <t>Os princípios definidos
permitem que a política
de segurança seja aplicada
de maneira consistente e
adequada ao contexto da
organização.</t>
  </si>
  <si>
    <t>Há evidências de que a
política de segurança e
os princípios de apoio
estão sendo aplicados e
promovidos ao pessoal
operacional.</t>
  </si>
  <si>
    <t>A política de segurança é
aplicada de maneira justa e
consistente e as pessoas confiam
na política.
Há evidências de que a linha
entre comportamento aceitável
e inaceitável foi determinado
em consulta com o pessoal
operacional e nível gerencial.</t>
  </si>
  <si>
    <t>PRO-CO-SFTY-001 - Procedimentos Sistema de Pontos
FOR-LO-NVT-SFTY-009 - Formulário de Infrações do Sistema de Pontos
Evidências encaminhadas por e-mail (SEI! 7677692): Item 1.1.4</t>
  </si>
  <si>
    <t>O operador do aeródromo utiliza sistema de pontos para descumprimento de regras, conforme PRO-CO-SFTY-001. Foi informado que o sistema ainda está em fase de adaptação no aeródromo e os pontos adquiridos pelos profissionais passam a valer a partir de 2023.
Foi identificado caso no qual um profissional não quis assinar o recebimento de pontuação por considerar que a situação não seria ocasionada por ele, mas pela falta de designação de pessoa a mais para auxiliar o embarque. A equipe de Safety indicou que a empresa foi orientada a entrar com recurso relativo à pontuação.
A avaliação da efetividade da aplicação da política poderá ser avaliada posteriormente, considerando a entrada em vigor do sistema.
Recomendação 1: Realizar ações de promoção dos procedimentos de recursos relativos ao sistema de pontos, conforme item 5.4 do PRO-CO-SFTY-001.
Recomendação 2: Avaliar o sistema de pontos para evitar que os profissionais sejam "punidos", ou recebam pontos, por questões organizacionais que estejam fora do seu alcance (evitar personalização de problemas organizacionais nos profissionais operacionais).</t>
  </si>
  <si>
    <t>1.1.5</t>
  </si>
  <si>
    <t>O provedor de
serviços deve definir os
objetivos de segurança.
Os objetivos de segurança
devem:
a) constituir a base para
o monitoramento e
medição do desempenho
de segurança, conforme
exigido pelo item 3.1.2.
b) refletir o compromisso
do provedor de serviços
em manter ou melhorar
continuamente a eficácia
geral do SGSO.
c) ser revisado
periodicamente para
garantir que eles
permaneçam relevantes
e apropriados para o
provedor de serviços.</t>
  </si>
  <si>
    <t>Os objetivos de
segurança foram
estabelecidos.</t>
  </si>
  <si>
    <t>Os objetivos são
compatíveis com a
política de segurança
e complexidade das
operações.</t>
  </si>
  <si>
    <t>Os objetivos de segurança
são relevantes para
a organização e são
revisados regularmente.</t>
  </si>
  <si>
    <t>O alcance dos objetivos
de segurança está sendo
monitorado pela alta gestão
e ações são tomadas para
garantir que eles sejam
atingidos.</t>
  </si>
  <si>
    <t>Item 5.2.1 Objetivos de Segurança Operacional do MGSO
Evidências encaminhadas por e-mail (SEI! 7677692): Item 1.1.5</t>
  </si>
  <si>
    <t>Não foi identificada vinculação entre objetivos e indicadores para mensuração do atingimento e eventual revisão.
1. Estabelecer indicadores e prazos (caso aplicável) para avaliação do atendimento aos objetivos de segurança operacional definidos pelo aeródormo.</t>
  </si>
  <si>
    <t>1.2</t>
  </si>
  <si>
    <t>Responsabilidade primária acerca da segurança operacional</t>
  </si>
  <si>
    <t>1.2.1</t>
  </si>
  <si>
    <t>O prestador de
serviços deve identificar o
executivo responsável que,
independentemente de
outras funções, é responsável
em nome da organização,
pela implementação e
manutenção de um SGSO
eficaz.</t>
  </si>
  <si>
    <t>Um gestor responsável
foi designado com total
responsabilidade e
accountability pelo SGSO.</t>
  </si>
  <si>
    <t>O executivo responsável
ocupa uma posição na
organização que garante
o controle dos recursos
necessários.</t>
  </si>
  <si>
    <t>O gestor responsável garante que o SGSO esteja adequadamente implementado, mantido, com recursos e tenha autoridade para interromper a operação se houver um nível inaceitável de risco de segurança.</t>
  </si>
  <si>
    <t>O gerente responsável
garante que o desempenho
do SGSO esteja sendo
monitorado, revisado e
aprimorado.</t>
  </si>
  <si>
    <t>MGSO REV 00 MAN-LO-NVT-SFTY-001 - 5.2
Anexo 01 - FOR-LO-NVT-SFTY-001 - Ato de instituição da CSO
Item 5.2. Organograma operacional SBNF do CAP I
Item 5.4. Responsabilidade pela gestão do aeródromo do CAP I
Evidências encaminhadas por e-mail (SEI! 7677692): Item 1.2.1 e Item 1.2.2</t>
  </si>
  <si>
    <t>1.2.2</t>
  </si>
  <si>
    <t>O provedor de serviço
deve definir claramente as
linhas de responsabilidade
de segurança em toda
a organização e deve
identificar e documentar as
responsabilidades de todo
o corpo gerencial, bem
como dos funcionários, em
relação ao desempenho
de segurança.</t>
  </si>
  <si>
    <t>Accountability,
responsabilidades
e autoridades pela
segurança estão
claramente definidos e
documentados.</t>
  </si>
  <si>
    <t>As responsabilidades estão
adequadas à estrutura de
gestão da organização.</t>
  </si>
  <si>
    <t>Todos na organização
estão cientes e cumprem
suas respectivas
responsabilidades na
segurança.</t>
  </si>
  <si>
    <t>O gestor responsável e os
demais gestores estão cientes
dos riscos enfrentados pela
organização e participam
ativamente dos processos de
gerenciamento de risco.</t>
  </si>
  <si>
    <t>FQR SBNF
Item 2. PAPÉIS E RESPONSABILIDADES do MGSO
Item 5.2. Organograma operacional SBNF do Cap I
Evidências encaminhadas por e-mail (SEI! 7677692): Item 1.2.2</t>
  </si>
  <si>
    <t>1.3</t>
  </si>
  <si>
    <t>Fo</t>
  </si>
  <si>
    <t>1.3.1</t>
  </si>
  <si>
    <t>O provedor de serviços
deve nomear um gestor
de segurança responsável
pela implementação e
manutenção do SGSO.</t>
  </si>
  <si>
    <t>Há designação formal do
gestor do SGSO.</t>
  </si>
  <si>
    <t>Estão descritas as
competências necessárias
para o exercício da função
do gestor de segurança?</t>
  </si>
  <si>
    <t>O gestor possui as
competências ao exercício
da função e tem acesso aos
recursos necessários para
gerenciar o SGSO.
O gestor de SGSO
implementa e mantém o
SGSO.
O gestor de SGSO comunica
o gestor responsável e
encaminha questões
de segurança, quando
apropriado.</t>
  </si>
  <si>
    <t>O gestor de SGSO é competente
para gerenciar o SGSO e identifica
melhorias em tempo hábil.
Existe uma estreita relação de
trabalho com o gestor responsável.
O gestor de SGSO assessora o
gestor responsável em assuntos
atinentes à segurança operacional,
fornecendo subsídios para a
tomada de decisões.</t>
  </si>
  <si>
    <t>FQR NVT
Evidências encaminhadas por e-mail (SEI! 7677692 e 7677703): Item 1.3.1
Perfil de Cargo - Analista Safety II</t>
  </si>
  <si>
    <t>1.3.2</t>
  </si>
  <si>
    <t>O provedor de serviço
deve estabelecer comitês,
fóruns ou comissões de
segurança operacional,
compostos pelos gestores
das áreas relacionadas à
segurança operacional da
aviação civil.</t>
  </si>
  <si>
    <t>A organização estabeleceu
comitês apropriados, que
incluem o gestor responsável
e gestores das áreas
relacionadas à segurança
operacional, abordando
assuntos pertinentes à
segurança operacional.</t>
  </si>
  <si>
    <t>A estrutura e a frequência das
reuniões estabelecidas são
adequadas ao contexto da
organização.</t>
  </si>
  <si>
    <t>Há evidências de que as
reuniões são documentadas e
ocorrem com a periodicidade,
composição e pauta, em
conformidade com o
respectivo regimento interno.
Os comitês de segurança
monitoram o desempenho
do SGSO, analisando se há
recursos suficientes e se ações
estão sendo executadas para
o alcance dos objetivos e
metas de segurança.</t>
  </si>
  <si>
    <t>Além dos membros internos,
os comitês de segurança
incluem as principais
partes interessadas. Os
resultados das reuniões
são documentados e
comunicados e quaisquer
ações são acordadas e
acompanhadas em tempo
hábil. O desempenho de
segurança e os objetivos
são revisados conforme
apropriado.</t>
  </si>
  <si>
    <t xml:space="preserve">Anexo 01 – FOR-LO-NVT-SFTY-001 - Ato de instituição da CSO.
Anexo 02 - PRO-LO- NVT-SFTY-001 - Regimento da Comissão de Segurança Operacional – CSO     
Evidências encaminhadas por e-mail (SEI! 7677692): Item 1.3.2 </t>
  </si>
  <si>
    <t>Foi evidenciada a realização de 15 reuniões da CSO no ano de 2022, incluindo reuniões com representantes de ESATAS e empresas aéreas. Evidenciadas atas de das reuniões realizadas.
O acompanhamento do desempenho de segurança e objetivos nas CSO e eventuais revisões somente poderão ser avaliadas em auditorias posteriores (Não é necessário incluir no PAsgso).</t>
  </si>
  <si>
    <t>1.4</t>
  </si>
  <si>
    <t xml:space="preserve">Coordenação do Plano de Resposta à Emergência </t>
  </si>
  <si>
    <t>1.4.1</t>
  </si>
  <si>
    <t>O prestador de serviços
deve estabelecer e manter
um plano de resposta à
emergência para acidentes
e incidentes e outras
emergências aeronáuticas.</t>
  </si>
  <si>
    <t>Um plano de resposta à
emergência (ERP) apropriado
foi desenvolvido e distribuído,
definindo os procedimentos,
papéis, responsabilidades e
ações das várias organizações
e pessoal-chave.</t>
  </si>
  <si>
    <t>O plano de resposta
à emergência é
adequadamente coordenado
com os planos de resposta à
emergência das organizações
com as quais a organização
interage durante a prestação
de seus produtos e serviços.</t>
  </si>
  <si>
    <t>O plano de resposta à
emergência é revisado e
testado para garantir que
esteja atualizado. O pessoal chave
tem acesso fácil às
partes relevantes do plano
em todos os momentos. Há
evidências de coordenação
com outras organizações,
conforme apropriado.</t>
  </si>
  <si>
    <t>Os resultados da análise e dos
testes do plano de emergência
são avaliados e contribuem na
melhoria da sua eficácia.</t>
  </si>
  <si>
    <t>PLEM SBNF
Evidências encaminhadas por e-mail (SEI! 7677692): Item 1.4.1</t>
  </si>
  <si>
    <t>Encaminhado e-mail informando a órgãos externos sobre a manutenção da validado do termo de apoio operacional firmado com a Infraero e a elavoração, em curso, de novo termo entre a CCR e as partes. Apresentada lista de presença de reunião sobre o tema.
Um ESEA realizado (Módulos: COE e Comunicação e alarme)
Ainda não previsto ESEA completo.
1. Evidenciar termo de acordo entre a CCR e órgãos externos sobre as ações e responsabilidades no PLEM
2. Apresentar planejamento do ESEA com previsão de exercício completo.</t>
  </si>
  <si>
    <t>1.5</t>
  </si>
  <si>
    <t xml:space="preserve"> Documentação do SGSO</t>
  </si>
  <si>
    <t>1.5.1</t>
  </si>
  <si>
    <t>O provedor de serviços
deve desenvolver e manter
um manual de SGSO que
descreva:
a) política de segurança e
objetivos
b) requisitos do SGSO
c) processos e procedimentos
do SGSO
d) accountability,
responsabilidades e
autoridades para processos e
procedimentos do SGSO.</t>
  </si>
  <si>
    <t>A organização estabeleceu
um manual de SGSO
e estabeleceu um
procedimento para sua
distribuição, e revisão.</t>
  </si>
  <si>
    <t>Os procedimentos descritos
no MGSO são compatíveis
com a complexidade das
operações.</t>
  </si>
  <si>
    <t>Os processos observados
na organização para o
gerenciamento da segurança
são compatíveis com os
descritos no MGSO.
Alterações na documentação do
SGSO são gerenciadas.
A equipe operacional e
gestores têm acesso fácil, estão
familiarizados e cumprem os
procedimentos descritos no
MGSO.</t>
  </si>
  <si>
    <t>A documentação do SGSO
é revisada de forma proativa
para sua melhoria.</t>
  </si>
  <si>
    <t>MGSO SBNF
Evidências encaminhadas por e-mail (SEI! 7677692): Item 1.5.1</t>
  </si>
  <si>
    <t>A verificação da revisão proativa da documentação do SGSO somente poderá ser feita em auditorias posteriores (Não é necessário incluir no PAsgso).</t>
  </si>
  <si>
    <t>1.5.2</t>
  </si>
  <si>
    <t>O provedor de serviços deve
desenvolver e manter registros
operacionais do SGSO como
parte da documentação do SGSO.</t>
  </si>
  <si>
    <t>Estão previstos os
procedimentos de
armazenamento e
controle dos registros
operacionais do SGSO.</t>
  </si>
  <si>
    <t>Os procedimentos de
armazenamento e controle
da documentação são
apropriados ao porte
a à complexidade da
organização.</t>
  </si>
  <si>
    <t>As atividades de SGSO
são registradas e
armazenadas de forma
apropriada garantindo-se
a proteção e controle dos
dados.</t>
  </si>
  <si>
    <t>Registros de SGSO são
rotineiramente usados como
entradas para o gerenciamento de
segurança e melhoria contínua do
SGSO.</t>
  </si>
  <si>
    <t>Cap I – Item 5
Evidências encaminhadas por e-mail (SEI! 7677692): Item 1.5.2</t>
  </si>
  <si>
    <t>A avaliação da efetividade do item demanda mais dados, com maior tempo de operação pelo novo operador do aeródromo (Não é necessário incluir no PAsgso).</t>
  </si>
  <si>
    <t>2.0</t>
  </si>
  <si>
    <t>GERENCIAMENTO DE RISCOS</t>
  </si>
  <si>
    <t>2.1</t>
  </si>
  <si>
    <t xml:space="preserve">Processo de Identificação de Perigos  </t>
  </si>
  <si>
    <t>2.1.1</t>
  </si>
  <si>
    <t>2.1.1 O provedor deve possuir
um Sistema de Relatos.</t>
  </si>
  <si>
    <t>O provedor possui
um sistema de relatos
confidencial para captura
de relatos voluntários e
mandatórios que inclui
um sistema de feedback
e armazenamento das
informações.
No processo está definido
como os relatos são recebidos
e processados.</t>
  </si>
  <si>
    <t>As formas de envio e
recebimento de relatos
são adequadas ao porte
da organização.</t>
  </si>
  <si>
    <t>O sistema de relatos é
simples de usar, sendo
acessível a todo o pessoal.
Há feedback para o relator
de quaisquer ações
tomadas (ou não tomadas)
e, quando necessário,
para toda a organização.
Os relatos são avaliados,
processados, analisados e
armazenados. As pessoas
estão cientes e cumprem suas
responsabilidades no que diz
respeito ao sistema de relatos.
Os relatos são processados
tempestivamente.</t>
  </si>
  <si>
    <t>Os relatos de segurança
operacional são processados de maneira tempestiva. O pessoal operacional possui confiança no processo e na política do sistema de relatos.
O sistema de relatos é usado para o processo de tomada de decisão e melhoria contínua da segurança. O sistema de relatos está disponível
para terceiros relatar (parceiros, fornecedores, contratados).</t>
  </si>
  <si>
    <t xml:space="preserve">
Anexo 14 – PRO-LO-NVT-SFTY-005 - Procedimento RELPREV
Anexo 15 - FOR-LO-NVT-SFTY-007- Formulário RELPREV
Evidências encaminhadas por e-mail (SEI! 7677692): Item 2.1.1</t>
  </si>
  <si>
    <t>2.1.2</t>
  </si>
  <si>
    <t>2.1.2 O provedor de serviço
deve desenvolver e manter
um processo para identificar
perigos associados com a
operação.
A identificação de perigos
deve ser baseada em uma
combinação de métodos
reativos e proativos.</t>
  </si>
  <si>
    <t>Existe um processo definido
de identificação de perigos,
utilizando múltiplas fontes
(interno e externo) e
considerando os métodos
reativos e proativos.</t>
  </si>
  <si>
    <t>As fontes de
identificação de perigos
e os perigos identificados
estão compatíveis
ao tipo de operação
e complexidade do
provedor de serviço.</t>
  </si>
  <si>
    <t>Os perigos são identificados
e documentados. Fatores
humanos e organizacionais
relacionados com os perigos
estão sendo identificados.</t>
  </si>
  <si>
    <t>A organização mantém um registro atualizado dos perigos (biblioteca de perigos ou similar). O provedor está continuamente e proativamente identificando
perigos relacionados às suas
atividades e ambiente operacional. A identificação de perigos envolve todo o pessoal operacional e partes
interessadas apropriadas.
Os perigos são avaliados de
maneira sistemática e em tempo hábil.</t>
  </si>
  <si>
    <t xml:space="preserve">
Item 6.2.1 Identificação de perigos do MGSO
Figura 5 - Processo de gerenciamento de risco
Evidências encaminhadas por e-mail (SEI! 7677692): Item 2.1.2</t>
  </si>
  <si>
    <t>Recomendação 1:  Manter o registro dos itens retirados da biblioteca de perigos após avaliação, em documento distinto, sendo possível manter rastreabilidade e uma visão macro dos perigos que já existiram em todo o histórico de operação do SBNF.</t>
  </si>
  <si>
    <t>2.2</t>
  </si>
  <si>
    <t>Processo de avaliação e controle de riscos</t>
  </si>
  <si>
    <t>2.2.1</t>
  </si>
  <si>
    <t>2.2.1 O provedor de serviços
deve desenvolver e manter
um processo que garanta
a análise e a avaliação dos
riscos associados aos perigos
identificados.</t>
  </si>
  <si>
    <t>Existe um processo para a
análise e avaliação de riscos
à segurança.
Os critérios de
probabilidade, severidade e
tolerabilidade ao risco estão
definidos.</t>
  </si>
  <si>
    <t>A matriz de risco e critérios
de tolerabilidade estão
adequados ao contexto
operacional.
As prerrogativas de
aceitabilidade dos
riscos estão adequadas
às respectivas
responsabilidades
atribuídas à função.</t>
  </si>
  <si>
    <t>A análise e as avaliações
de risco são realizadas de
maneira consistente com
base no processo definido.
A aceitação de risco
está sendo aplicada
conforme processo
e responsabilidades
definidos no MGSO.</t>
  </si>
  <si>
    <t>A análise e as avaliações de risco são revisadas para identificar melhorias nos processos. Os critérios de aceitabilidade de riscos são usados rotineiramente e
aplicados nos processos de tomada de decisões gerenciais e são revisados regularmente. O registro de riscos está sendo revisado e monitorado pelo(s) comitê(s) de segurança apropriado(s).</t>
  </si>
  <si>
    <t xml:space="preserve">
Item 6.2.2 Avaliação de risco do MGSO
Evidências encaminhadas por e-mail (SEI! 7677692): Item 2.2.1</t>
  </si>
  <si>
    <t>As avaliações de risco não são revisadas para identificar melhorias nos processos.
Verificou-se que apenas na AISO referente a movimentação de pedestres no pátio houve revisão  e identificação de melhorias.
1- Implementar processo de revisão das AISO e identificação das melhorias.</t>
  </si>
  <si>
    <t>2.2.2</t>
  </si>
  <si>
    <t>2.2.2 O provedor de serviços
deve desenvolver e manter
um processo que garanta
o controle dos riscos de
segurança associados aos
perigos identificados.</t>
  </si>
  <si>
    <t>O processo de gerenciamento
de riscos da organização
prevê a aplicação de medidas
mitigadoras para o apropriado
controle dos riscos.</t>
  </si>
  <si>
    <t>O processo considera a
definição de responsáveis
e prazo para aplicação de
medidas mitigadoras.</t>
  </si>
  <si>
    <t>Controles apropriados de
risco estão sendo aplicados
para reduzir o risco a um
nível aceitável, incluindo
cronogramas e alocação de
responsabilidades.</t>
  </si>
  <si>
    <t>O provedor monitora a
implementação das ações
mitigadoras. O provedor monitora possíveis riscos adicionais decorrentes das medidas implementadas.</t>
  </si>
  <si>
    <t xml:space="preserve">
Item 6.2.2 Avaliação de risco do MGSO
Anexo 03 - FOR-LO-NVT-SFTY-002 - Análise de Impacto sobre a  Segurança Operacional - AISO
Anexo 05 – PRO-LO-NVT-SFTY-002 - Procedimento Específico de Segurança Operacional
Evidências encaminhadas por e-mail (SEI! 7677692): Item 2.2.2</t>
  </si>
  <si>
    <t xml:space="preserve">Não há monitoramento da  implementação das ações mitigadoras e nem monitoramento de possíveis riscos adicionais decorrentes das medidas implementadas.
1- Implementar o procedimento de monitoramento da implementação das ações mitigadoras, incluindo avaliação de riscos adicionais.
</t>
  </si>
  <si>
    <t>3.0</t>
  </si>
  <si>
    <t>GARANTIA DA SEGURANÇA OPERACIONAL</t>
  </si>
  <si>
    <t>3.1</t>
  </si>
  <si>
    <t>Processo de monitoramento e medição do desempenho da segurança operacional</t>
  </si>
  <si>
    <t>3.1.1</t>
  </si>
  <si>
    <t>3.1.1 O provedor de serviços
deve desenvolver e manter
os meios para verificar o
desempenho de segurança
da organização e a eficácia
das ações de gerenciamento
dos riscos.</t>
  </si>
  <si>
    <t>Há um processo para
avaliar os controles de
risco.</t>
  </si>
  <si>
    <t>São definidos métodos,
responsáveis e frequência
do processo de avaliação
dos controles de risco.</t>
  </si>
  <si>
    <t>Controles de risco são
verificados e avaliados.</t>
  </si>
  <si>
    <t>Os controles de risco são avaliados e ações são tomadas para garantir a segurança das operações. As razões para a ineficácia dos controles de risco são investigadas. São realizadas auditorias internas para monitorar e avaliar a eficácia dos controles de risco de segurança; avaliar a eficácia do SGSO e o nível de conformidade com os regulamentos interno e externos.</t>
  </si>
  <si>
    <t>Item 6.1 Processo de gerenciamento de risco do MGSO
Figura 5 - Processo de gerenciamento de risco do MGSO
Item 6.2.2 Avaliação de risco do MGSO
Anexo 03 - FOR-LO-NVT-SFTY-002 - Análise de Impacto sobre a  Segurança Operacional - AISO
Anexo 06 – FOR-LO-NVT-SFTY-003 - Formulário de PESO
Evidências encaminhadas por e-mail (SEI! 7677692): Item 3.1.1</t>
  </si>
  <si>
    <t>Uma cez que a CCR iniciou a suas operações no SBNF recentemente, ainda não houveram auditorias. Há a previsão de realizar auditorias cruzadas (dentro da CCR)
A periodicidade da auditoria é anual.
A avaliação da efetividade do item será realizada em auditorias posteriores (Não é necessário incluir no PAsgso).</t>
  </si>
  <si>
    <t>3.1.2</t>
  </si>
  <si>
    <t>3.1.2 O desempenho de
segurança do provedor de
serviços deve ser verificado
com base nos indicadores
e metas de desempenho
de segurança do SGSO
vinculados aos objetivos de
segurança da organização.</t>
  </si>
  <si>
    <t>Há um processo de
monitoramento e medição do
desempenho de segurança
da organização, incluindo
indicadores de desempenho
e metas vinculadas aos
objetivos de segurança da
organização.</t>
  </si>
  <si>
    <t>Os indicadores e metas
definidos são apropriados
para as atividades da
organização, riscos e
objetivos de segurança.</t>
  </si>
  <si>
    <t>O desempenho de
segurança da organização
está sendo medido e os
indicadores de segurança
operacional estão
sendo continuamente
monitorados e analisados.</t>
  </si>
  <si>
    <t>Os indicadores de segurança
operacional demonstram o
desempenho de segurança da
organização e a eficácia dos
controles de risco baseados em dados confiáveis.
Os indicadores de segurança
operacional são revisados e
atualizados regularmente para garantir que permaneçam relevantes. Nos casos em que os indicadores de segurança operacional indicam um desempenho abaixo do esperado, uma ação apropriada é tomada.
Os resultados do monitoramento da segurança operacional são acompanhados e avaliados pelo gestor responsável.</t>
  </si>
  <si>
    <t>Item 7.5 Indicadores de desempenho da segurança operacional do MGSO.</t>
  </si>
  <si>
    <t xml:space="preserve">O operador encaminhou evidências de revisão deste item em uma nova versão do MGSO, entretanto ainda não foi protocolcado oficialmente na ANAC.
A avaliação da operacionalidade e efetividade do item será realizada em auditorias posteriores
1-Protocolar o MGSO revisado  no sistema SEI da ANAC.
</t>
  </si>
  <si>
    <t>3.1.3</t>
  </si>
  <si>
    <t>3.1.3 O provedor de serviços
deve considerar os resultados
de auditorias internas,
incluindo acompanhamento
de ações corretivas e
preventivas, como parte
do processo de melhoria
contínua.</t>
  </si>
  <si>
    <t>A organização
documenta
procedimentos para
a identificação e
acompanhamento
de ações corretivas
e preventivas
identificadas por meio
de auditoria.</t>
  </si>
  <si>
    <t>Os procedimentos
para identificação e
acompanhamento
de ações corretivas
incluem a definição de
responsabilidades e
prazo.</t>
  </si>
  <si>
    <t>A identificação e o
acompanhamento de ações
corretivas e preventivas são
realizados de acordo com os
procedimentos, incluindo a
análise causal para abordar as
principais causas.
O status das ações corretivas
e preventivas é regularmente
comunicado aos gerentes e
funcionários com atividades
relacionadas à segurança
operacional.
Há interface entre o
monitoramento de
conformidade e os processos
de gerenciamento de riscos de
segurança.
Os resultados de auditorias
internas são fontes para o
processo de melhoria contínua.</t>
  </si>
  <si>
    <t>A organização revisa regularmente o status de ações corretivas e preventivas e investiga as causas sistêmicas e os fatores contribuintes das constatações de auditoria. Constatações significativas são usadas em treinamentos internos de segurança e para promoção da segurança. Os resultados da auditoria e as causas principais, fatores causais e contributivos são analisados e considerados na revisão de políticas e procedimentos internos.
Há comunicação regular entre a equipe de monitoramento de conformidade e a equipe envolvida em outras atividades de SGSO. Há participação dos gestores de atividades relacionadas com a segurança operacional na avaliação das constatações de auditoria e no acompanhamento de ações corretivas e preventivas das áreas sob sua responsabilidade.</t>
  </si>
  <si>
    <t>Presente e Adequado
Item 7. GARANTIA DA SEGURANÇA OPERACIONAL do MGSO</t>
  </si>
  <si>
    <t>3.2</t>
  </si>
  <si>
    <t>Processo de gerenciamento de mudanças</t>
  </si>
  <si>
    <t>3.2.1</t>
  </si>
  <si>
    <t>3.2.1 O provedor de serviços
deve desenvolver e manter
um processo para gerenciar
mudanças que possam afetar
a segurança das operações.</t>
  </si>
  <si>
    <t>Ausente</t>
  </si>
  <si>
    <t>A organização estabeleceu
um processo de
gerenciamento de mudanças
que identifica as mudanças
que têm impacto na
segurança das operações.</t>
  </si>
  <si>
    <t>O processo de gerenciamento
de mudanças está de acordo
com os processos existentes
de gerenciamento de riscos.</t>
  </si>
  <si>
    <t>O processo de
gerenciamento de
mudanças é realizado
quando necessário e inclui
a identificação de perigos
e avaliação dos riscos antes
da tomada de decisão
relacionada à mudança.</t>
  </si>
  <si>
    <t>O processo de gerenciamento
de mudanças é aplicado em
todas as mudanças relacionadas
à segurança, considerando
o contexto operacional e
organizacional (incluindo
questões de fatores humanos).
O processo de gerenciamento
de mudanças é iniciado de
maneira planejada, tempestiva e
consistente, incluindo ações de
acompanhamento que avaliam
se a alteração foi implementada
com segurança.</t>
  </si>
  <si>
    <t xml:space="preserve">
Item 7.7 Gestão da mudança do MGSO</t>
  </si>
  <si>
    <t>A avaliação da operacionalidade e efetividade do item demanda mais dados, com maior tempo de operação pelo novo operador do aeródromo (Não é necessário incluir no PAsgso).</t>
  </si>
  <si>
    <t>3.3</t>
  </si>
  <si>
    <t>Processo de melhoria contínua do SGSO</t>
  </si>
  <si>
    <t>3.3.1</t>
  </si>
  <si>
    <t>3.3.1 O provedor de serviços
deve monitorar e avaliar
seus processos de SGSO
para manter ou melhorar
continuamente a eficácia
geral do SGSO.</t>
  </si>
  <si>
    <t>Há um processo para
monitorar e revisar a eficácia
do SGSO usando os dados e
informações disponíveis.</t>
  </si>
  <si>
    <t>O processo de
monitoramento e revisão
do SGSO considera todas as
informações dos processos
de gerenciamento de risco e
garantia da segurança.</t>
  </si>
  <si>
    <r>
      <rPr>
        <sz val="11"/>
        <rFont val="Calibri"/>
        <family val="2"/>
        <charset val="1"/>
      </rPr>
      <t xml:space="preserve">Há evidências de que o SGSO
é revisado periodicamente
</t>
    </r>
    <r>
      <rPr>
        <sz val="11"/>
        <color rgb="FF000000"/>
        <rFont val="Calibri"/>
        <family val="2"/>
        <charset val="1"/>
      </rPr>
      <t>para apoiar a avaliação
de sua eficácia e as ações
apropriadas a serem tomadas.</t>
    </r>
  </si>
  <si>
    <r>
      <rPr>
        <sz val="11"/>
        <color rgb="FF000000"/>
        <rFont val="Calibri"/>
        <family val="2"/>
        <charset val="1"/>
      </rPr>
      <t>A avalia</t>
    </r>
    <r>
      <rPr>
        <sz val="11"/>
        <rFont val="Calibri"/>
        <family val="2"/>
        <charset val="1"/>
      </rPr>
      <t>ção da eficácia do SGSO
utiliza várias fontes de informação,
incluindo a análise de dados de
segurança que auxilia nas decisões
para melhorias contínuas.</t>
    </r>
  </si>
  <si>
    <t xml:space="preserve">
Item 7.8 Melhoria continua do MGSO</t>
  </si>
  <si>
    <t>4.0</t>
  </si>
  <si>
    <t>PROMOÇÃO DA SEGURANÇA OPERACIONAL</t>
  </si>
  <si>
    <t>4.1</t>
  </si>
  <si>
    <t>Treinamento e qualificação</t>
  </si>
  <si>
    <t>4.1.1</t>
  </si>
  <si>
    <t>4.1.1 O provedor de serviços
deve desenvolver e manter
um programa de treinamento
de segurança que garanta
que o pessoal seja treinado
e competente para executar
suas tarefas de SGSO.
O escopo do programa de
treinamento de segurança
deve ser apropriado para
o envolvimento de cada
indivíduo no SGSO.</t>
  </si>
  <si>
    <t>Existe um programa de
treinamento para SGSO
que inclui treinamento
inicial e recorrente/
atualização
O treinamento inclui o
funcionamento do SGSO
da organização e o papel/
responsabilidades de cada
colaborador nesse sistema.</t>
  </si>
  <si>
    <t>O programa de
treinamento do SGSO
oferece treinamento
adequado aos diferentes
colaboradores da
organização e estão
descritas as competências
necessárias aos instrutores.</t>
  </si>
  <si>
    <t>Os treinamentos previstos
no programa são realizados
conforme planejado
e asseguram que a
organização tenha pessoal
treinado e competente
para o desempenho de
suas funções no SGSO.</t>
  </si>
  <si>
    <t>O treinamento de SGSO é avaliado
em todos os aspectos (objetivos de
aprendizado, conteúdo, métodos e
estilos de ensino, testes), incluindo
avaliação de eficácia.
O planejamento do treinamento de
SGSO considera os resultados do
levantamento de necessidade de
treinamento da organização.
O treinamento é revisado
rotineiramente e considera as
avaliações realizadas.</t>
  </si>
  <si>
    <t>Item 8.1 Treinamento e capacitação do MGSO
Item 5.1 Treinamento e Qualificação do PISOA
Documento FOR-CO-GNTT-002 - Anexo B
Treinamento Geral e Básico para Segurança 
Publico alvo consta no documento FOR-CO-GNTT-001  - Anexo A
Matriz de Treinamentos do PISOA
Evidências encaminhadas por e-mail (SEI! 7677692): Item 4.1.1</t>
  </si>
  <si>
    <t>1. Implementar procedimento para avaliação da eficácia dos treinamentos de segurança operacional.</t>
  </si>
  <si>
    <t>4.2</t>
  </si>
  <si>
    <t>Divulgação do SGSO e da comunicação acerca da segurança operacional</t>
  </si>
  <si>
    <t>4.2.1</t>
  </si>
  <si>
    <t>4.2.1 O provedor
de serviços deve
desenvolver e manter
um meio formal de
comunicação de
segurança que comunica
informações críticas de
segurança.</t>
  </si>
  <si>
    <t>Existe um processo
para determinar como
as informações críticas
de segurança são
comunicadas em toda a
organização.
A comunicação inclui
organizações e pessoal
contratados, quando
apropriado.</t>
  </si>
  <si>
    <t>Os meios de comunicação
são adequados à
complexidade da
organização e a linguagem
utilizada é apropriada a
cada público-alvo.</t>
  </si>
  <si>
    <t>As informações críticas
de segurança estão
sendo identificadas e
comunicadas em toda
a organização (a todo
o pessoal relevante),
incluindo outras partes
interessadas, quando
apropriado.</t>
  </si>
  <si>
    <t>A organização analisa e comunica
informações críticas de segurança
utilizando diferentes meios de
comunicação adequados a cada
público-alvo.
O processo de comunicação de
segurança é avaliado e melhorado
continuamente, de forma a
garantir a sua eficácia.</t>
  </si>
  <si>
    <t>Item 8.2 Comunicação de divulgação de segurança operacional do MGSO
ANEXO 20 PRG-LO-NVT-SFTY-004 PROGRAMA DE PROMOÇÃO DA 
SEGURANÇA OPERACIONAL
Evidências encaminhadas por e-mail (SEI! 7677692): Item 4.1.2</t>
  </si>
  <si>
    <t>1. Implementar procedimento para avaliação da eficácia dos das ações de promoção adotadas.</t>
  </si>
  <si>
    <t>Pontuação total SGSO (max 230)</t>
  </si>
  <si>
    <t>NEsgo  (0 - 1)    =</t>
  </si>
  <si>
    <t>NIsgso    %  =</t>
  </si>
  <si>
    <t>OBS: Atenção, para confirmar o valor do NIsgso, certifique-se que a Classe RBAC 153 do Aeródromo foi selecionada corretamente na Célula G2.</t>
  </si>
  <si>
    <t>CAT_SREA</t>
  </si>
  <si>
    <t>ClasseRBAC153</t>
  </si>
  <si>
    <t>NomeDoAvaliador</t>
  </si>
  <si>
    <t>**********</t>
  </si>
  <si>
    <t>N/A</t>
  </si>
  <si>
    <t>I-B ou II</t>
  </si>
  <si>
    <t>Luís Spanner</t>
  </si>
  <si>
    <t>Daniel Baeta</t>
  </si>
  <si>
    <t>Adair Junior</t>
  </si>
  <si>
    <t>Alberto Sayão</t>
  </si>
  <si>
    <t>lstNota</t>
  </si>
  <si>
    <t>tabAuditoria</t>
  </si>
  <si>
    <t>tabResposta</t>
  </si>
  <si>
    <t>Nota</t>
  </si>
  <si>
    <t>E2</t>
  </si>
  <si>
    <t>G2</t>
  </si>
  <si>
    <t>I2</t>
  </si>
  <si>
    <t>K2</t>
  </si>
  <si>
    <t>F3</t>
  </si>
  <si>
    <t>I3</t>
  </si>
  <si>
    <t>M3</t>
  </si>
  <si>
    <t>N3</t>
  </si>
  <si>
    <t>ICAO</t>
  </si>
  <si>
    <t>CLASSE - RBAC 153</t>
  </si>
  <si>
    <t>CAT (SREA)</t>
  </si>
  <si>
    <t>DATA DA AUDITORIA</t>
  </si>
  <si>
    <t>NOME MATRÍCULA DO AUDITOR</t>
  </si>
  <si>
    <t>Processo SEI</t>
  </si>
  <si>
    <t>Data de envio do PAC</t>
  </si>
  <si>
    <t>ID_REQUISITO</t>
  </si>
  <si>
    <t xml:space="preserve">PAC- Plano de Ação Corretiva </t>
  </si>
  <si>
    <t>Prazo proposto (dias)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</si>
</sst>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mm/yy;@"/>
    <numFmt numFmtId="165" formatCode="d/m/yyyy"/>
    <numFmt numFmtId="166" formatCode="_-* #,##0.00_-;\-* #,##0.00_-;_-* \-??_-;_-@_-"/>
    <numFmt numFmtId="167" formatCode="_-* #,##0.000000_-;\-* #,##0.000000_-;_-* \-??_-;_-@_-"/>
    <numFmt numFmtId="168" formatCode="0.000"/>
  </numFmts>
  <fonts count="17">
    <font>
      <sz val="11"/>
      <color rgb="FF000000"/>
      <name val="Calibri"/>
      <family val="2"/>
      <charset val="1"/>
    </font>
    <font>
      <sz val="48"/>
      <color rgb="FF1F4E79"/>
      <name val="Calibri"/>
      <family val="2"/>
      <charset val="1"/>
    </font>
    <font>
      <sz val="48"/>
      <color rgb="FF000000"/>
      <name val="Calibri"/>
      <family val="2"/>
      <charset val="1"/>
    </font>
    <font>
      <sz val="12"/>
      <color rgb="FF000000"/>
      <name val="Calibri"/>
      <family val="2"/>
      <charset val="1"/>
    </font>
    <font>
      <b/>
      <sz val="12"/>
      <color rgb="FF000000"/>
      <name val="Calibri"/>
      <family val="2"/>
      <charset val="1"/>
    </font>
    <font>
      <sz val="14"/>
      <color rgb="FF000000"/>
      <name val="Calibri"/>
      <family val="2"/>
      <charset val="1"/>
    </font>
    <font>
      <b/>
      <sz val="14"/>
      <color rgb="FF000000"/>
      <name val="Calibri"/>
      <family val="2"/>
      <charset val="1"/>
    </font>
    <font>
      <b/>
      <sz val="11"/>
      <color rgb="FFFFFFFF"/>
      <name val="Calibri"/>
      <family val="2"/>
      <charset val="1"/>
    </font>
    <font>
      <b/>
      <sz val="14"/>
      <color rgb="FFFFFFFF"/>
      <name val="Calibri"/>
      <family val="2"/>
      <charset val="1"/>
    </font>
    <font>
      <sz val="14"/>
      <color rgb="FFFFFFFF"/>
      <name val="Calibri"/>
      <family val="2"/>
      <charset val="1"/>
    </font>
    <font>
      <sz val="11"/>
      <name val="Calibri"/>
      <family val="2"/>
      <charset val="1"/>
    </font>
    <font>
      <b/>
      <sz val="16"/>
      <color rgb="FFFFFFFF"/>
      <name val="Calibri"/>
      <family val="2"/>
      <charset val="1"/>
    </font>
    <font>
      <sz val="18"/>
      <color rgb="FF000000"/>
      <name val="Segoe UI"/>
      <family val="2"/>
      <charset val="1"/>
    </font>
    <font>
      <sz val="11"/>
      <color rgb="FF000000"/>
      <name val="Segoe UI"/>
      <family val="2"/>
      <charset val="1"/>
    </font>
    <font>
      <sz val="9"/>
      <color rgb="FF000000"/>
      <name val="Segoe UI"/>
      <family val="2"/>
      <charset val="1"/>
    </font>
    <font>
      <sz val="11"/>
      <color rgb="FF000000"/>
      <name val="Calibri"/>
      <family val="2"/>
      <charset val="1"/>
    </font>
    <font>
      <sz val="11"/>
      <color rgb="FF000000"/>
      <name val="Calibri"/>
      <family val="2"/>
    </font>
  </fonts>
  <fills count="15">
    <fill>
      <patternFill patternType="none"/>
    </fill>
    <fill>
      <patternFill patternType="gray125"/>
    </fill>
    <fill>
      <patternFill patternType="solid">
        <fgColor rgb="FFFFFFFF"/>
        <bgColor rgb="FFE7E6E6"/>
      </patternFill>
    </fill>
    <fill>
      <patternFill patternType="solid">
        <fgColor rgb="FFD0CECE"/>
        <bgColor rgb="FFD9D9D9"/>
      </patternFill>
    </fill>
    <fill>
      <patternFill patternType="solid">
        <fgColor rgb="FFD9D9D9"/>
        <bgColor rgb="FFD9E1F2"/>
      </patternFill>
    </fill>
    <fill>
      <patternFill patternType="solid">
        <fgColor rgb="FFFF0000"/>
        <bgColor rgb="FF993300"/>
      </patternFill>
    </fill>
    <fill>
      <patternFill patternType="solid">
        <fgColor rgb="FFFFC000"/>
        <bgColor rgb="FFFF9900"/>
      </patternFill>
    </fill>
    <fill>
      <patternFill patternType="solid">
        <fgColor rgb="FFFFFF00"/>
        <bgColor rgb="FFFFFF00"/>
      </patternFill>
    </fill>
    <fill>
      <patternFill patternType="solid">
        <fgColor rgb="FF92D050"/>
        <bgColor rgb="FF969696"/>
      </patternFill>
    </fill>
    <fill>
      <patternFill patternType="solid">
        <fgColor rgb="FF00B0F0"/>
        <bgColor rgb="FF33CCCC"/>
      </patternFill>
    </fill>
    <fill>
      <patternFill patternType="solid">
        <fgColor rgb="FF404040"/>
        <bgColor rgb="FF333300"/>
      </patternFill>
    </fill>
    <fill>
      <patternFill patternType="solid">
        <fgColor rgb="FF808080"/>
        <bgColor rgb="FF969696"/>
      </patternFill>
    </fill>
    <fill>
      <patternFill patternType="solid">
        <fgColor rgb="FFDAE3F3"/>
        <bgColor rgb="FFD9E1F2"/>
      </patternFill>
    </fill>
    <fill>
      <patternFill patternType="solid">
        <fgColor rgb="FFD9E1F2"/>
        <bgColor rgb="FFDAE3F3"/>
      </patternFill>
    </fill>
    <fill>
      <patternFill patternType="solid">
        <fgColor rgb="FFE7E6E6"/>
        <bgColor rgb="FFDAE3F3"/>
      </patternFill>
    </fill>
  </fills>
  <borders count="27">
    <border>
      <left/>
      <right/>
      <top/>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style="medium">
        <color auto="1"/>
      </bottom>
      <diagonal/>
    </border>
    <border>
      <left style="medium">
        <color auto="1"/>
      </left>
      <right/>
      <top/>
      <bottom style="medium">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auto="1"/>
      </left>
      <right style="thin">
        <color auto="1"/>
      </right>
      <top style="thin">
        <color auto="1"/>
      </top>
      <bottom style="thin">
        <color rgb="FF000000"/>
      </bottom>
      <diagonal/>
    </border>
  </borders>
  <cellStyleXfs count="3">
    <xf numFmtId="0" fontId="0" fillId="0" borderId="0"/>
    <xf numFmtId="166" fontId="15" fillId="0" borderId="0" applyBorder="0" applyProtection="0"/>
    <xf numFmtId="9" fontId="15" fillId="0" borderId="0" applyBorder="0" applyProtection="0"/>
  </cellStyleXfs>
  <cellXfs count="96">
    <xf numFmtId="0" fontId="0" fillId="0" borderId="0" xfId="0"/>
    <xf numFmtId="0" fontId="9" fillId="11"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2" fontId="0" fillId="0" borderId="0" xfId="0" applyNumberFormat="1" applyAlignment="1">
      <alignment horizontal="center" vertical="center" wrapText="1"/>
    </xf>
    <xf numFmtId="0" fontId="3" fillId="0" borderId="0" xfId="0" applyFont="1"/>
    <xf numFmtId="2" fontId="4" fillId="2" borderId="1" xfId="0" applyNumberFormat="1" applyFont="1" applyFill="1" applyBorder="1" applyAlignment="1">
      <alignment horizontal="center" vertical="center" wrapText="1"/>
    </xf>
    <xf numFmtId="2" fontId="4" fillId="2" borderId="3" xfId="0" applyNumberFormat="1" applyFont="1" applyFill="1" applyBorder="1" applyAlignment="1" applyProtection="1">
      <alignment horizontal="center" vertical="center" wrapText="1"/>
      <protection locked="0"/>
    </xf>
    <xf numFmtId="2" fontId="4" fillId="2" borderId="4" xfId="0" applyNumberFormat="1" applyFont="1" applyFill="1" applyBorder="1" applyAlignment="1">
      <alignment horizontal="center" vertical="center" wrapText="1"/>
    </xf>
    <xf numFmtId="2" fontId="4" fillId="0" borderId="3" xfId="0" applyNumberFormat="1" applyFont="1" applyBorder="1" applyAlignment="1" applyProtection="1">
      <alignment horizontal="center" vertical="center" wrapText="1"/>
      <protection locked="0"/>
    </xf>
    <xf numFmtId="2" fontId="4" fillId="2" borderId="3" xfId="0" applyNumberFormat="1" applyFont="1" applyFill="1" applyBorder="1" applyAlignment="1">
      <alignment horizontal="center" vertical="center" wrapText="1"/>
    </xf>
    <xf numFmtId="1" fontId="4" fillId="2" borderId="5" xfId="0" applyNumberFormat="1" applyFont="1" applyFill="1" applyBorder="1" applyAlignment="1">
      <alignment horizontal="center" vertical="center" wrapText="1"/>
    </xf>
    <xf numFmtId="2" fontId="4" fillId="2" borderId="6" xfId="0" applyNumberFormat="1" applyFont="1" applyFill="1" applyBorder="1" applyAlignment="1">
      <alignment horizontal="center" vertical="center" wrapText="1"/>
    </xf>
    <xf numFmtId="164" fontId="4" fillId="2" borderId="3" xfId="0" applyNumberFormat="1" applyFont="1" applyFill="1" applyBorder="1" applyAlignment="1">
      <alignment vertical="center" wrapText="1"/>
    </xf>
    <xf numFmtId="0" fontId="4" fillId="4" borderId="3" xfId="0" applyFont="1" applyFill="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165" fontId="4" fillId="2" borderId="3" xfId="0" applyNumberFormat="1" applyFont="1" applyFill="1" applyBorder="1" applyAlignment="1" applyProtection="1">
      <alignment horizontal="center" vertical="center" wrapText="1"/>
      <protection locked="0"/>
    </xf>
    <xf numFmtId="0" fontId="4" fillId="2" borderId="7" xfId="0" applyFont="1" applyFill="1" applyBorder="1" applyAlignment="1" applyProtection="1">
      <alignment horizontal="center" vertical="center" wrapText="1"/>
      <protection locked="0"/>
    </xf>
    <xf numFmtId="0" fontId="0" fillId="4" borderId="9" xfId="0" applyFill="1" applyBorder="1" applyAlignment="1">
      <alignment horizontal="center" vertical="center"/>
    </xf>
    <xf numFmtId="0" fontId="5" fillId="4" borderId="10" xfId="0" applyFont="1" applyFill="1" applyBorder="1" applyAlignment="1">
      <alignment horizontal="center" vertical="center" wrapText="1"/>
    </xf>
    <xf numFmtId="2" fontId="5" fillId="5" borderId="3" xfId="0" applyNumberFormat="1"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9" borderId="11" xfId="0" applyFont="1" applyFill="1" applyBorder="1" applyAlignment="1">
      <alignment horizontal="center" vertical="center" wrapText="1"/>
    </xf>
    <xf numFmtId="0" fontId="5" fillId="0" borderId="11" xfId="0" applyFont="1" applyBorder="1" applyAlignment="1">
      <alignment vertical="center" wrapText="1"/>
    </xf>
    <xf numFmtId="0" fontId="5" fillId="4" borderId="1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0" fillId="0" borderId="0" xfId="0" applyAlignment="1">
      <alignment horizontal="left" vertical="center"/>
    </xf>
    <xf numFmtId="0" fontId="7" fillId="10" borderId="12" xfId="0" applyFont="1" applyFill="1" applyBorder="1" applyAlignment="1">
      <alignment horizontal="center" vertical="center"/>
    </xf>
    <xf numFmtId="0" fontId="8" fillId="10" borderId="13" xfId="0" applyFont="1" applyFill="1" applyBorder="1" applyAlignment="1">
      <alignment horizontal="center" vertical="center" wrapText="1"/>
    </xf>
    <xf numFmtId="0" fontId="8" fillId="10" borderId="14" xfId="0" applyFont="1" applyFill="1" applyBorder="1" applyAlignment="1">
      <alignment horizontal="center" vertical="center" wrapText="1"/>
    </xf>
    <xf numFmtId="0" fontId="8" fillId="10" borderId="15" xfId="0" applyFont="1" applyFill="1" applyBorder="1" applyAlignment="1">
      <alignment horizontal="center" vertical="center" wrapText="1"/>
    </xf>
    <xf numFmtId="167" fontId="15" fillId="0" borderId="0" xfId="1" applyNumberFormat="1" applyBorder="1" applyProtection="1"/>
    <xf numFmtId="0" fontId="9" fillId="11" borderId="12" xfId="0" applyFont="1" applyFill="1" applyBorder="1" applyAlignment="1">
      <alignment horizontal="center" vertical="center"/>
    </xf>
    <xf numFmtId="0" fontId="0" fillId="11" borderId="12" xfId="0" applyFill="1" applyBorder="1" applyAlignment="1">
      <alignment horizontal="center" vertical="center"/>
    </xf>
    <xf numFmtId="0" fontId="0" fillId="4" borderId="12" xfId="0" applyFill="1" applyBorder="1" applyAlignment="1">
      <alignment horizontal="center" vertical="center"/>
    </xf>
    <xf numFmtId="0" fontId="0" fillId="4" borderId="12" xfId="0" applyFill="1" applyBorder="1" applyAlignment="1">
      <alignment horizontal="center" vertical="center" wrapText="1"/>
    </xf>
    <xf numFmtId="2" fontId="0" fillId="2" borderId="12" xfId="0" applyNumberFormat="1" applyFill="1" applyBorder="1" applyAlignment="1">
      <alignment horizontal="center" vertical="center" wrapText="1"/>
    </xf>
    <xf numFmtId="0" fontId="0" fillId="0" borderId="12" xfId="0" applyBorder="1" applyAlignment="1">
      <alignment horizontal="center" vertical="center" wrapText="1"/>
    </xf>
    <xf numFmtId="0" fontId="0" fillId="2" borderId="12" xfId="0" applyFill="1" applyBorder="1" applyAlignment="1">
      <alignment horizontal="center" vertical="center" wrapText="1"/>
    </xf>
    <xf numFmtId="0" fontId="0" fillId="0" borderId="12" xfId="0" applyBorder="1" applyAlignment="1" applyProtection="1">
      <alignment horizontal="center" vertical="center" wrapText="1"/>
      <protection locked="0"/>
    </xf>
    <xf numFmtId="0" fontId="10" fillId="12" borderId="12" xfId="0" applyFont="1" applyFill="1" applyBorder="1" applyAlignment="1" applyProtection="1">
      <alignment horizontal="left" vertical="center" wrapText="1"/>
      <protection locked="0"/>
    </xf>
    <xf numFmtId="165" fontId="0" fillId="2" borderId="12" xfId="0" applyNumberFormat="1" applyFill="1" applyBorder="1" applyAlignment="1" applyProtection="1">
      <alignment horizontal="center" vertical="center" wrapText="1"/>
      <protection locked="0"/>
    </xf>
    <xf numFmtId="0" fontId="0" fillId="13" borderId="12" xfId="0" applyFill="1" applyBorder="1" applyAlignment="1" applyProtection="1">
      <alignment horizontal="left" vertical="center" wrapText="1"/>
      <protection locked="0"/>
    </xf>
    <xf numFmtId="165" fontId="0" fillId="0" borderId="12" xfId="0" applyNumberFormat="1" applyBorder="1" applyAlignment="1" applyProtection="1">
      <alignment horizontal="center" vertical="center" wrapText="1"/>
      <protection locked="0"/>
    </xf>
    <xf numFmtId="0" fontId="0" fillId="0" borderId="12" xfId="0" applyBorder="1" applyAlignment="1" applyProtection="1">
      <alignment horizontal="left" vertical="center" wrapText="1"/>
      <protection locked="0"/>
    </xf>
    <xf numFmtId="0" fontId="9" fillId="11" borderId="16" xfId="0" applyFont="1" applyFill="1" applyBorder="1" applyAlignment="1">
      <alignment horizontal="center" vertical="center" wrapText="1"/>
    </xf>
    <xf numFmtId="0" fontId="10" fillId="0" borderId="12" xfId="0" applyFont="1" applyBorder="1" applyAlignment="1">
      <alignment horizontal="center" vertical="center" wrapText="1"/>
    </xf>
    <xf numFmtId="0" fontId="0" fillId="13" borderId="12" xfId="0" applyFill="1" applyBorder="1" applyAlignment="1" applyProtection="1">
      <alignment horizontal="center" vertical="center" wrapText="1"/>
      <protection locked="0"/>
    </xf>
    <xf numFmtId="0" fontId="10" fillId="4" borderId="12" xfId="0" applyFont="1" applyFill="1" applyBorder="1" applyAlignment="1">
      <alignment horizontal="center" vertical="center" wrapText="1"/>
    </xf>
    <xf numFmtId="0" fontId="10" fillId="13" borderId="12" xfId="0" applyFont="1" applyFill="1" applyBorder="1" applyAlignment="1" applyProtection="1">
      <alignment horizontal="left" vertical="center" wrapText="1"/>
      <protection locked="0"/>
    </xf>
    <xf numFmtId="0" fontId="8" fillId="10" borderId="12" xfId="0" applyFont="1" applyFill="1" applyBorder="1" applyAlignment="1">
      <alignment horizontal="center" vertical="center"/>
    </xf>
    <xf numFmtId="0" fontId="0" fillId="12" borderId="12" xfId="0" applyFill="1" applyBorder="1" applyAlignment="1" applyProtection="1">
      <alignment horizontal="left" vertical="center" wrapText="1"/>
      <protection locked="0"/>
    </xf>
    <xf numFmtId="0" fontId="10" fillId="0" borderId="12" xfId="0" applyFont="1" applyBorder="1" applyAlignment="1" applyProtection="1">
      <alignment horizontal="center" vertical="center" wrapText="1"/>
      <protection locked="0"/>
    </xf>
    <xf numFmtId="168" fontId="0" fillId="0" borderId="0" xfId="0" applyNumberFormat="1"/>
    <xf numFmtId="0" fontId="0" fillId="2" borderId="12" xfId="0" applyFill="1" applyBorder="1" applyAlignment="1" applyProtection="1">
      <alignment horizontal="center" vertical="center" wrapText="1"/>
      <protection locked="0"/>
    </xf>
    <xf numFmtId="0" fontId="0" fillId="4" borderId="17" xfId="0" applyFill="1" applyBorder="1" applyAlignment="1">
      <alignment horizontal="center" vertical="center"/>
    </xf>
    <xf numFmtId="0" fontId="0" fillId="4" borderId="17" xfId="0" applyFill="1" applyBorder="1" applyAlignment="1">
      <alignment horizontal="center" vertical="center" wrapText="1"/>
    </xf>
    <xf numFmtId="2" fontId="0" fillId="2" borderId="17" xfId="0" applyNumberFormat="1" applyFill="1" applyBorder="1" applyAlignment="1">
      <alignment horizontal="center" vertical="center" wrapText="1"/>
    </xf>
    <xf numFmtId="0" fontId="0" fillId="0" borderId="17" xfId="0" applyBorder="1" applyAlignment="1">
      <alignment horizontal="center" vertical="center" wrapText="1"/>
    </xf>
    <xf numFmtId="0" fontId="10" fillId="0" borderId="17" xfId="0" applyFont="1" applyBorder="1" applyAlignment="1">
      <alignment horizontal="center" vertical="center" wrapText="1"/>
    </xf>
    <xf numFmtId="0" fontId="0" fillId="0" borderId="17" xfId="0" applyBorder="1" applyAlignment="1" applyProtection="1">
      <alignment horizontal="center" vertical="center" wrapText="1"/>
      <protection locked="0"/>
    </xf>
    <xf numFmtId="165" fontId="0" fillId="0" borderId="17" xfId="0" applyNumberFormat="1" applyBorder="1" applyAlignment="1" applyProtection="1">
      <alignment horizontal="center" vertical="center" wrapText="1"/>
      <protection locked="0"/>
    </xf>
    <xf numFmtId="0" fontId="0" fillId="10" borderId="2" xfId="0" applyFill="1" applyBorder="1" applyAlignment="1">
      <alignment horizontal="center" vertical="center"/>
    </xf>
    <xf numFmtId="0" fontId="11" fillId="10" borderId="7" xfId="0" applyFont="1" applyFill="1" applyBorder="1" applyAlignment="1">
      <alignment horizontal="center" vertical="center" wrapText="1"/>
    </xf>
    <xf numFmtId="0" fontId="0" fillId="10" borderId="3" xfId="0" applyFill="1" applyBorder="1" applyAlignment="1">
      <alignment horizontal="center" vertical="center"/>
    </xf>
    <xf numFmtId="0" fontId="11" fillId="5" borderId="18" xfId="0" applyFont="1" applyFill="1" applyBorder="1" applyAlignment="1">
      <alignment vertical="center" wrapText="1"/>
    </xf>
    <xf numFmtId="0" fontId="11" fillId="5" borderId="20" xfId="0" applyFont="1" applyFill="1" applyBorder="1" applyAlignment="1">
      <alignment vertical="center" wrapText="1"/>
    </xf>
    <xf numFmtId="0" fontId="0" fillId="14" borderId="3" xfId="0" applyFill="1" applyBorder="1" applyAlignment="1">
      <alignment horizontal="center" vertical="center" wrapText="1"/>
    </xf>
    <xf numFmtId="0" fontId="0" fillId="14" borderId="5" xfId="0"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2" borderId="22" xfId="0"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2" borderId="11" xfId="0" applyFill="1" applyBorder="1" applyAlignment="1">
      <alignment horizontal="center" vertical="center" wrapText="1"/>
    </xf>
    <xf numFmtId="0" fontId="0" fillId="0" borderId="11" xfId="0" applyBorder="1" applyAlignment="1">
      <alignment horizontal="center" vertical="center" wrapText="1"/>
    </xf>
    <xf numFmtId="2" fontId="0" fillId="0" borderId="0" xfId="0" applyNumberFormat="1"/>
    <xf numFmtId="0" fontId="16" fillId="12" borderId="12" xfId="0" applyFont="1" applyFill="1" applyBorder="1" applyAlignment="1" applyProtection="1">
      <alignment horizontal="left" vertical="center" wrapText="1"/>
      <protection locked="0"/>
    </xf>
    <xf numFmtId="0" fontId="10" fillId="12" borderId="26" xfId="0" applyFont="1" applyFill="1" applyBorder="1" applyAlignment="1" applyProtection="1">
      <alignment horizontal="left" vertical="center" wrapText="1"/>
      <protection locked="0"/>
    </xf>
    <xf numFmtId="0" fontId="10" fillId="12" borderId="9" xfId="0" applyFont="1" applyFill="1" applyBorder="1" applyAlignment="1" applyProtection="1">
      <alignment horizontal="left" vertical="center" wrapText="1"/>
      <protection locked="0"/>
    </xf>
    <xf numFmtId="0" fontId="0" fillId="0" borderId="1" xfId="0" applyBorder="1" applyAlignment="1">
      <alignment horizontal="center" vertical="center"/>
    </xf>
    <xf numFmtId="2" fontId="1" fillId="2" borderId="2" xfId="0" applyNumberFormat="1" applyFont="1" applyFill="1" applyBorder="1" applyAlignment="1">
      <alignment horizontal="center" vertical="center" wrapText="1"/>
    </xf>
    <xf numFmtId="2" fontId="4" fillId="3" borderId="7" xfId="0" applyNumberFormat="1" applyFont="1" applyFill="1" applyBorder="1" applyAlignment="1">
      <alignment horizontal="center" vertical="center" wrapText="1"/>
    </xf>
    <xf numFmtId="0" fontId="4" fillId="0" borderId="8" xfId="0" applyFont="1" applyBorder="1" applyAlignment="1">
      <alignment horizontal="left" vertical="center" wrapText="1"/>
    </xf>
    <xf numFmtId="0" fontId="3" fillId="0" borderId="8"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9" fillId="11" borderId="12" xfId="0" applyFont="1" applyFill="1" applyBorder="1" applyAlignment="1">
      <alignment horizontal="center" vertical="center" wrapText="1"/>
    </xf>
    <xf numFmtId="0" fontId="8" fillId="10" borderId="12"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1" fillId="10" borderId="3" xfId="0" applyFont="1" applyFill="1" applyBorder="1" applyAlignment="1">
      <alignment horizontal="center" vertical="center" wrapText="1"/>
    </xf>
    <xf numFmtId="2" fontId="11" fillId="5" borderId="19" xfId="0" applyNumberFormat="1" applyFont="1" applyFill="1" applyBorder="1" applyAlignment="1">
      <alignment horizontal="center" vertical="center" wrapText="1"/>
    </xf>
    <xf numFmtId="9" fontId="11" fillId="5" borderId="21" xfId="2" applyFont="1" applyFill="1" applyBorder="1" applyAlignment="1" applyProtection="1">
      <alignment horizontal="center" vertical="center" wrapText="1"/>
    </xf>
    <xf numFmtId="0" fontId="5" fillId="0" borderId="3" xfId="0" applyFont="1" applyBorder="1" applyAlignment="1">
      <alignment horizontal="center" vertical="center" wrapText="1"/>
    </xf>
  </cellXfs>
  <cellStyles count="3">
    <cellStyle name="Normal" xfId="0" builtinId="0"/>
    <cellStyle name="Porcentagem" xfId="2" builtinId="5"/>
    <cellStyle name="Vírgula" xfId="1" builtinId="3"/>
  </cellStyles>
  <dxfs count="6">
    <dxf>
      <font>
        <sz val="11"/>
        <color rgb="FF000000"/>
        <name val="Calibri"/>
        <family val="2"/>
        <charset val="1"/>
      </font>
    </dxf>
    <dxf>
      <fill>
        <patternFill>
          <bgColor rgb="FFFFC000"/>
        </patternFill>
      </fill>
    </dxf>
    <dxf>
      <fill>
        <patternFill>
          <bgColor rgb="FF00B0F0"/>
        </patternFill>
      </fill>
    </dxf>
    <dxf>
      <fill>
        <patternFill>
          <bgColor rgb="FF92D050"/>
        </patternFill>
      </fill>
    </dxf>
    <dxf>
      <fill>
        <patternFill>
          <bgColor rgb="FFFFFF00"/>
        </patternFill>
      </fill>
    </dxf>
    <dxf>
      <font>
        <color rgb="FFFFFFFF"/>
      </font>
      <fill>
        <patternFill>
          <bgColor rgb="FFFF0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E7E6E6"/>
      <rgbColor rgb="FFDAE3F3"/>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FD9E1F2"/>
      <rgbColor rgb="FFCCFFCC"/>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1F4E7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277200</xdr:colOff>
      <xdr:row>0</xdr:row>
      <xdr:rowOff>380880</xdr:rowOff>
    </xdr:from>
    <xdr:to>
      <xdr:col>2</xdr:col>
      <xdr:colOff>1384920</xdr:colOff>
      <xdr:row>2</xdr:row>
      <xdr:rowOff>87840</xdr:rowOff>
    </xdr:to>
    <xdr:pic>
      <xdr:nvPicPr>
        <xdr:cNvPr id="2" name="Imagem 4" descr="http://www2.anac.gov.br/img/logo/logo-anac.gif">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277200" y="380880"/>
          <a:ext cx="1692360" cy="184104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cb09f54e0c52c6da/Desktop/V8%20Planilha%20SGSO/SBSP%20-%20Plano%20de%20A&#231;&#245;es%20de%20Auditoria%20SGS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ia SGSO"/>
      <sheetName val="Config"/>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Auditoria" displayName="tabAuditoria" ref="E3:L4" totalsRowShown="0">
  <autoFilter ref="E3:L4" xr:uid="{00000000-0009-0000-0100-000001000000}"/>
  <tableColumns count="8">
    <tableColumn id="1" xr3:uid="{00000000-0010-0000-0000-000001000000}" name="ICAO"/>
    <tableColumn id="2" xr3:uid="{00000000-0010-0000-0000-000002000000}" name="CLASSE - RBAC 153"/>
    <tableColumn id="3" xr3:uid="{00000000-0010-0000-0000-000003000000}" name="CAT (SREA)"/>
    <tableColumn id="4" xr3:uid="{00000000-0010-0000-0000-000004000000}" name="DATA DA AUDITORIA"/>
    <tableColumn id="5" xr3:uid="{00000000-0010-0000-0000-000005000000}" name="NOME MATRÍCULA DO AUDITOR"/>
    <tableColumn id="6" xr3:uid="{00000000-0010-0000-0000-000006000000}" name="Processo SEI"/>
    <tableColumn id="7" xr3:uid="{00000000-0010-0000-0000-000007000000}" name="Data de envio do PAC"/>
    <tableColumn id="8" xr3:uid="{00000000-0010-0000-0000-000008000000}" name="Nome do Avaliador"/>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Nota" displayName="tabNota" ref="B2:B8" totalsRowShown="0">
  <autoFilter ref="B2:B8" xr:uid="{00000000-0009-0000-0100-000002000000}"/>
  <tableColumns count="1">
    <tableColumn id="1" xr3:uid="{00000000-0010-0000-0100-000001000000}" name="Nota"/>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Resposta" displayName="tabResposta" ref="O3:U26" totalsRowShown="0">
  <autoFilter ref="O3:U26" xr:uid="{00000000-0009-0000-0100-000003000000}"/>
  <tableColumns count="7">
    <tableColumn id="1" xr3:uid="{00000000-0010-0000-0200-000001000000}" name="ID_REQUISITO"/>
    <tableColumn id="2" xr3:uid="{00000000-0010-0000-0200-000002000000}" name="NOTA (N)"/>
    <tableColumn id="3" xr3:uid="{00000000-0010-0000-0200-000003000000}" name="Evidências"/>
    <tableColumn id="4" xr3:uid="{00000000-0010-0000-0200-000004000000}" name="Observações e recomendações do Auditor"/>
    <tableColumn id="5" xr3:uid="{00000000-0010-0000-0200-000005000000}" name="PAC- Plano de Ação Corretiva "/>
    <tableColumn id="6" xr3:uid="{00000000-0010-0000-0200-000006000000}" name="Prazo proposto (dias)"/>
    <tableColumn id="7" xr3:uid="{00000000-0010-0000-0200-000007000000}" name="Parecer do Avaliador"/>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67"/>
  <sheetViews>
    <sheetView tabSelected="1" topLeftCell="B4" zoomScale="40" zoomScaleNormal="40" workbookViewId="0">
      <pane xSplit="1" ySplit="1" topLeftCell="C23" activePane="bottomRight" state="frozen"/>
      <selection pane="bottomRight" activeCell="C21" sqref="C21"/>
      <selection pane="bottomLeft" activeCell="B5" sqref="B5"/>
      <selection pane="topRight" activeCell="C4" sqref="C4"/>
    </sheetView>
  </sheetViews>
  <sheetFormatPr defaultColWidth="8.7109375" defaultRowHeight="14.45"/>
  <cols>
    <col min="1" max="1" width="11.5703125" hidden="1" customWidth="1"/>
    <col min="2" max="2" width="8.28515625" style="2" customWidth="1"/>
    <col min="3" max="3" width="25.28515625" style="3" customWidth="1"/>
    <col min="4" max="4" width="25.28515625" style="4" customWidth="1"/>
    <col min="5" max="8" width="33.7109375" style="3" customWidth="1"/>
    <col min="9" max="9" width="11.28515625" style="3" customWidth="1"/>
    <col min="10" max="10" width="88.42578125" style="3" customWidth="1"/>
    <col min="11" max="11" width="71.28515625" style="3" customWidth="1"/>
    <col min="12" max="12" width="58" style="3" customWidth="1"/>
    <col min="13" max="13" width="31.28515625" style="3" customWidth="1"/>
    <col min="14" max="14" width="35.28515625" style="2" customWidth="1"/>
    <col min="15" max="15" width="6.28515625" hidden="1" customWidth="1"/>
    <col min="16" max="16" width="6.7109375" hidden="1" customWidth="1"/>
    <col min="17" max="17" width="6" hidden="1" customWidth="1"/>
  </cols>
  <sheetData>
    <row r="1" spans="1:17" ht="128.65" customHeight="1">
      <c r="B1" s="83"/>
      <c r="C1" s="83"/>
      <c r="D1" s="84" t="s">
        <v>0</v>
      </c>
      <c r="E1" s="84"/>
      <c r="F1" s="84"/>
      <c r="G1" s="84"/>
      <c r="H1" s="84"/>
      <c r="I1" s="84"/>
      <c r="J1" s="84"/>
      <c r="K1" s="84"/>
      <c r="L1" s="84"/>
      <c r="M1" s="84"/>
      <c r="N1" s="84"/>
    </row>
    <row r="2" spans="1:17" s="5" customFormat="1" ht="39.4" customHeight="1">
      <c r="B2" s="83"/>
      <c r="C2" s="83"/>
      <c r="D2" s="6" t="s">
        <v>1</v>
      </c>
      <c r="E2" s="7" t="s">
        <v>2</v>
      </c>
      <c r="F2" s="8" t="s">
        <v>3</v>
      </c>
      <c r="G2" s="9" t="s">
        <v>4</v>
      </c>
      <c r="H2" s="10" t="s">
        <v>5</v>
      </c>
      <c r="I2" s="11">
        <v>7</v>
      </c>
      <c r="J2" s="12" t="s">
        <v>6</v>
      </c>
      <c r="K2" s="13"/>
      <c r="L2" s="85" t="s">
        <v>7</v>
      </c>
      <c r="M2" s="85"/>
      <c r="N2" s="14" t="s">
        <v>8</v>
      </c>
    </row>
    <row r="3" spans="1:17" s="5" customFormat="1" ht="37.15" customHeight="1">
      <c r="B3" s="83"/>
      <c r="C3" s="83"/>
      <c r="D3" s="86" t="s">
        <v>9</v>
      </c>
      <c r="E3" s="86"/>
      <c r="F3" s="87"/>
      <c r="G3" s="87"/>
      <c r="H3" s="15" t="s">
        <v>10</v>
      </c>
      <c r="I3" s="88"/>
      <c r="J3" s="88"/>
      <c r="K3" s="88"/>
      <c r="L3" s="16" t="s">
        <v>11</v>
      </c>
      <c r="M3" s="17"/>
      <c r="N3" s="18" t="s">
        <v>12</v>
      </c>
    </row>
    <row r="4" spans="1:17" ht="61.5" customHeight="1">
      <c r="A4" t="s">
        <v>13</v>
      </c>
      <c r="B4" s="19"/>
      <c r="C4" s="20" t="s">
        <v>14</v>
      </c>
      <c r="D4" s="21" t="s">
        <v>15</v>
      </c>
      <c r="E4" s="22" t="s">
        <v>16</v>
      </c>
      <c r="F4" s="23" t="s">
        <v>17</v>
      </c>
      <c r="G4" s="24" t="s">
        <v>18</v>
      </c>
      <c r="H4" s="25" t="s">
        <v>19</v>
      </c>
      <c r="I4" s="26" t="s">
        <v>20</v>
      </c>
      <c r="J4" s="27" t="s">
        <v>21</v>
      </c>
      <c r="K4" s="27" t="s">
        <v>22</v>
      </c>
      <c r="L4" s="27" t="s">
        <v>23</v>
      </c>
      <c r="M4" s="27" t="s">
        <v>24</v>
      </c>
      <c r="N4" s="28" t="s">
        <v>25</v>
      </c>
      <c r="O4" s="29"/>
    </row>
    <row r="5" spans="1:17" ht="52.5" customHeight="1">
      <c r="B5" s="30" t="s">
        <v>26</v>
      </c>
      <c r="C5" s="31" t="s">
        <v>27</v>
      </c>
      <c r="D5" s="32"/>
      <c r="E5" s="32"/>
      <c r="F5" s="32"/>
      <c r="G5" s="32"/>
      <c r="H5" s="32"/>
      <c r="I5" s="32"/>
      <c r="J5" s="32"/>
      <c r="K5" s="32"/>
      <c r="L5" s="32"/>
      <c r="M5" s="32"/>
      <c r="N5" s="33"/>
      <c r="O5">
        <f>SUMIF(I7:I22,"=10")/120*0.1</f>
        <v>4.1666666666666671E-2</v>
      </c>
      <c r="P5" t="s">
        <v>28</v>
      </c>
      <c r="Q5" s="34">
        <f>SUMIF(I7:I22,"=10")/120*0.1</f>
        <v>4.1666666666666671E-2</v>
      </c>
    </row>
    <row r="6" spans="1:17" ht="26.65" customHeight="1">
      <c r="B6" s="35" t="s">
        <v>29</v>
      </c>
      <c r="C6" s="89" t="s">
        <v>30</v>
      </c>
      <c r="D6" s="89"/>
      <c r="E6" s="89"/>
      <c r="F6" s="89"/>
      <c r="G6" s="89"/>
      <c r="H6" s="89"/>
      <c r="I6" s="89"/>
      <c r="J6" s="89"/>
      <c r="K6" s="1"/>
      <c r="L6" s="1"/>
      <c r="M6" s="1"/>
      <c r="N6" s="36"/>
      <c r="P6">
        <v>0</v>
      </c>
    </row>
    <row r="7" spans="1:17" ht="256.5" customHeight="1">
      <c r="A7">
        <v>1</v>
      </c>
      <c r="B7" s="37" t="s">
        <v>31</v>
      </c>
      <c r="C7" s="38" t="s">
        <v>32</v>
      </c>
      <c r="D7" s="39" t="s">
        <v>33</v>
      </c>
      <c r="E7" s="40" t="s">
        <v>34</v>
      </c>
      <c r="F7" s="40" t="s">
        <v>35</v>
      </c>
      <c r="G7" s="41" t="s">
        <v>36</v>
      </c>
      <c r="H7" s="40" t="s">
        <v>37</v>
      </c>
      <c r="I7" s="42">
        <v>7</v>
      </c>
      <c r="J7" s="42" t="s">
        <v>38</v>
      </c>
      <c r="K7" s="43" t="s">
        <v>39</v>
      </c>
      <c r="L7" s="42"/>
      <c r="M7" s="44"/>
      <c r="N7" s="42"/>
      <c r="P7">
        <v>1</v>
      </c>
    </row>
    <row r="8" spans="1:17" ht="227.25" customHeight="1">
      <c r="A8">
        <v>2</v>
      </c>
      <c r="B8" s="37" t="s">
        <v>40</v>
      </c>
      <c r="C8" s="38" t="s">
        <v>41</v>
      </c>
      <c r="D8" s="39" t="s">
        <v>33</v>
      </c>
      <c r="E8" s="40" t="s">
        <v>42</v>
      </c>
      <c r="F8" s="40" t="s">
        <v>43</v>
      </c>
      <c r="G8" s="40" t="s">
        <v>44</v>
      </c>
      <c r="H8" s="40" t="s">
        <v>45</v>
      </c>
      <c r="I8" s="42">
        <v>10</v>
      </c>
      <c r="J8" s="42" t="s">
        <v>46</v>
      </c>
      <c r="K8" s="50" t="s">
        <v>47</v>
      </c>
      <c r="L8" s="42"/>
      <c r="M8" s="46"/>
      <c r="N8" s="42"/>
      <c r="P8">
        <v>3</v>
      </c>
    </row>
    <row r="9" spans="1:17" ht="244.5" customHeight="1">
      <c r="A9">
        <v>3</v>
      </c>
      <c r="B9" s="37" t="s">
        <v>48</v>
      </c>
      <c r="C9" s="38" t="s">
        <v>49</v>
      </c>
      <c r="D9" s="39" t="s">
        <v>33</v>
      </c>
      <c r="E9" s="40" t="s">
        <v>50</v>
      </c>
      <c r="F9" s="40" t="s">
        <v>51</v>
      </c>
      <c r="G9" s="40" t="s">
        <v>52</v>
      </c>
      <c r="H9" s="40" t="s">
        <v>53</v>
      </c>
      <c r="I9" s="42">
        <v>10</v>
      </c>
      <c r="J9" s="42" t="s">
        <v>54</v>
      </c>
      <c r="K9" s="45" t="s">
        <v>55</v>
      </c>
      <c r="L9" s="42"/>
      <c r="M9" s="46"/>
      <c r="N9" s="42"/>
      <c r="P9">
        <v>7</v>
      </c>
    </row>
    <row r="10" spans="1:17" ht="319.89999999999998" customHeight="1">
      <c r="A10">
        <v>4</v>
      </c>
      <c r="B10" s="37" t="s">
        <v>56</v>
      </c>
      <c r="C10" s="38" t="s">
        <v>57</v>
      </c>
      <c r="D10" s="39" t="s">
        <v>33</v>
      </c>
      <c r="E10" s="40" t="s">
        <v>58</v>
      </c>
      <c r="F10" s="40" t="s">
        <v>59</v>
      </c>
      <c r="G10" s="40" t="s">
        <v>60</v>
      </c>
      <c r="H10" s="40" t="s">
        <v>61</v>
      </c>
      <c r="I10" s="42">
        <v>7</v>
      </c>
      <c r="J10" s="42" t="s">
        <v>62</v>
      </c>
      <c r="K10" s="45" t="s">
        <v>63</v>
      </c>
      <c r="L10" s="42"/>
      <c r="M10" s="46"/>
      <c r="N10" s="42"/>
      <c r="P10">
        <v>10</v>
      </c>
    </row>
    <row r="11" spans="1:17" ht="334.5" customHeight="1">
      <c r="A11">
        <v>5</v>
      </c>
      <c r="B11" s="37" t="s">
        <v>64</v>
      </c>
      <c r="C11" s="38" t="s">
        <v>65</v>
      </c>
      <c r="D11" s="39" t="s">
        <v>33</v>
      </c>
      <c r="E11" s="40" t="s">
        <v>66</v>
      </c>
      <c r="F11" s="40" t="s">
        <v>67</v>
      </c>
      <c r="G11" s="40" t="s">
        <v>68</v>
      </c>
      <c r="H11" s="40" t="s">
        <v>69</v>
      </c>
      <c r="I11" s="42">
        <v>3</v>
      </c>
      <c r="J11" s="42" t="s">
        <v>70</v>
      </c>
      <c r="K11" s="45" t="s">
        <v>71</v>
      </c>
      <c r="L11" s="47"/>
      <c r="M11" s="46"/>
      <c r="N11" s="42"/>
    </row>
    <row r="12" spans="1:17" ht="26.65" customHeight="1">
      <c r="B12" s="35" t="s">
        <v>72</v>
      </c>
      <c r="C12" s="89" t="s">
        <v>73</v>
      </c>
      <c r="D12" s="89"/>
      <c r="E12" s="89"/>
      <c r="F12" s="89"/>
      <c r="G12" s="89"/>
      <c r="H12" s="89"/>
      <c r="I12" s="89"/>
      <c r="J12" s="89"/>
      <c r="K12" s="48"/>
      <c r="L12" s="48"/>
      <c r="M12" s="48"/>
      <c r="N12" s="36"/>
    </row>
    <row r="13" spans="1:17" ht="251.25" customHeight="1">
      <c r="A13">
        <v>6</v>
      </c>
      <c r="B13" s="37" t="s">
        <v>74</v>
      </c>
      <c r="C13" s="38" t="s">
        <v>75</v>
      </c>
      <c r="D13" s="39" t="s">
        <v>33</v>
      </c>
      <c r="E13" s="40" t="s">
        <v>76</v>
      </c>
      <c r="F13" s="40" t="s">
        <v>77</v>
      </c>
      <c r="G13" s="40" t="s">
        <v>78</v>
      </c>
      <c r="H13" s="49" t="s">
        <v>79</v>
      </c>
      <c r="I13" s="42">
        <v>10</v>
      </c>
      <c r="J13" s="42" t="s">
        <v>80</v>
      </c>
      <c r="K13" s="50" t="s">
        <v>47</v>
      </c>
      <c r="L13" s="42"/>
      <c r="M13" s="46"/>
      <c r="N13" s="42"/>
    </row>
    <row r="14" spans="1:17" ht="258" customHeight="1">
      <c r="A14">
        <v>7</v>
      </c>
      <c r="B14" s="37" t="s">
        <v>81</v>
      </c>
      <c r="C14" s="38" t="s">
        <v>82</v>
      </c>
      <c r="D14" s="39" t="s">
        <v>33</v>
      </c>
      <c r="E14" s="40" t="s">
        <v>83</v>
      </c>
      <c r="F14" s="40" t="s">
        <v>84</v>
      </c>
      <c r="G14" s="40" t="s">
        <v>85</v>
      </c>
      <c r="H14" s="40" t="s">
        <v>86</v>
      </c>
      <c r="I14" s="42">
        <v>10</v>
      </c>
      <c r="J14" s="42" t="s">
        <v>87</v>
      </c>
      <c r="K14" s="50" t="s">
        <v>47</v>
      </c>
      <c r="L14" s="42"/>
      <c r="M14" s="46"/>
      <c r="N14" s="42"/>
    </row>
    <row r="15" spans="1:17" ht="18.75" customHeight="1">
      <c r="B15" s="35" t="s">
        <v>88</v>
      </c>
      <c r="C15" s="89" t="s">
        <v>89</v>
      </c>
      <c r="D15" s="89"/>
      <c r="E15" s="89"/>
      <c r="F15" s="89"/>
      <c r="G15" s="89"/>
      <c r="H15" s="89"/>
      <c r="I15" s="89"/>
      <c r="J15" s="89"/>
      <c r="K15" s="48"/>
      <c r="L15" s="48"/>
      <c r="M15" s="48"/>
      <c r="N15" s="36"/>
    </row>
    <row r="16" spans="1:17" ht="267" customHeight="1">
      <c r="A16">
        <v>8</v>
      </c>
      <c r="B16" s="37" t="s">
        <v>90</v>
      </c>
      <c r="C16" s="51" t="s">
        <v>91</v>
      </c>
      <c r="D16" s="39" t="s">
        <v>33</v>
      </c>
      <c r="E16" s="40" t="s">
        <v>92</v>
      </c>
      <c r="F16" s="40" t="s">
        <v>93</v>
      </c>
      <c r="G16" s="40" t="s">
        <v>94</v>
      </c>
      <c r="H16" s="49" t="s">
        <v>95</v>
      </c>
      <c r="I16" s="42">
        <v>10</v>
      </c>
      <c r="J16" s="42" t="s">
        <v>96</v>
      </c>
      <c r="K16" s="50" t="s">
        <v>47</v>
      </c>
      <c r="L16" s="42"/>
      <c r="M16" s="46"/>
      <c r="N16" s="42"/>
    </row>
    <row r="17" spans="1:17" ht="271.5" customHeight="1">
      <c r="A17">
        <v>9</v>
      </c>
      <c r="B17" s="37" t="s">
        <v>97</v>
      </c>
      <c r="C17" s="38" t="s">
        <v>98</v>
      </c>
      <c r="D17" s="39" t="s">
        <v>33</v>
      </c>
      <c r="E17" s="40" t="s">
        <v>99</v>
      </c>
      <c r="F17" s="40" t="s">
        <v>100</v>
      </c>
      <c r="G17" s="40" t="s">
        <v>101</v>
      </c>
      <c r="H17" s="40" t="s">
        <v>102</v>
      </c>
      <c r="I17" s="42">
        <v>7</v>
      </c>
      <c r="J17" s="42" t="s">
        <v>103</v>
      </c>
      <c r="K17" s="52" t="s">
        <v>104</v>
      </c>
      <c r="L17" s="42"/>
      <c r="M17" s="46"/>
      <c r="N17" s="42"/>
    </row>
    <row r="18" spans="1:17" ht="26.65" customHeight="1">
      <c r="B18" s="35" t="s">
        <v>105</v>
      </c>
      <c r="C18" s="89" t="s">
        <v>106</v>
      </c>
      <c r="D18" s="89"/>
      <c r="E18" s="89"/>
      <c r="F18" s="89"/>
      <c r="G18" s="89"/>
      <c r="H18" s="89"/>
      <c r="I18" s="89"/>
      <c r="J18" s="89"/>
      <c r="K18" s="48"/>
      <c r="L18" s="48"/>
      <c r="M18" s="48"/>
      <c r="N18" s="36"/>
    </row>
    <row r="19" spans="1:17" ht="323.25" customHeight="1">
      <c r="A19">
        <v>10</v>
      </c>
      <c r="B19" s="37" t="s">
        <v>107</v>
      </c>
      <c r="C19" s="38" t="s">
        <v>108</v>
      </c>
      <c r="D19" s="39" t="s">
        <v>33</v>
      </c>
      <c r="E19" s="40" t="s">
        <v>109</v>
      </c>
      <c r="F19" s="40" t="s">
        <v>110</v>
      </c>
      <c r="G19" s="40" t="s">
        <v>111</v>
      </c>
      <c r="H19" s="40" t="s">
        <v>112</v>
      </c>
      <c r="I19" s="42">
        <v>7</v>
      </c>
      <c r="J19" s="42" t="s">
        <v>113</v>
      </c>
      <c r="K19" s="52" t="s">
        <v>114</v>
      </c>
      <c r="L19" s="42"/>
      <c r="M19" s="46"/>
      <c r="N19" s="42"/>
    </row>
    <row r="20" spans="1:17" ht="26.65" customHeight="1">
      <c r="B20" s="35" t="s">
        <v>115</v>
      </c>
      <c r="C20" s="89" t="s">
        <v>116</v>
      </c>
      <c r="D20" s="89"/>
      <c r="E20" s="89"/>
      <c r="F20" s="89"/>
      <c r="G20" s="89"/>
      <c r="H20" s="89"/>
      <c r="I20" s="89"/>
      <c r="J20" s="89"/>
      <c r="K20" s="48"/>
      <c r="L20" s="48"/>
      <c r="M20" s="48"/>
      <c r="N20" s="36"/>
    </row>
    <row r="21" spans="1:17" ht="217.5">
      <c r="A21">
        <v>11</v>
      </c>
      <c r="B21" s="37" t="s">
        <v>117</v>
      </c>
      <c r="C21" s="38" t="s">
        <v>118</v>
      </c>
      <c r="D21" s="39" t="s">
        <v>33</v>
      </c>
      <c r="E21" s="40" t="s">
        <v>119</v>
      </c>
      <c r="F21" s="40" t="s">
        <v>120</v>
      </c>
      <c r="G21" s="40" t="s">
        <v>121</v>
      </c>
      <c r="H21" s="40" t="s">
        <v>122</v>
      </c>
      <c r="I21" s="42">
        <v>7</v>
      </c>
      <c r="J21" s="42" t="s">
        <v>123</v>
      </c>
      <c r="K21" s="52" t="s">
        <v>124</v>
      </c>
      <c r="L21" s="42"/>
      <c r="M21" s="46"/>
      <c r="N21" s="42"/>
    </row>
    <row r="22" spans="1:17" ht="323.25" customHeight="1">
      <c r="A22">
        <v>12</v>
      </c>
      <c r="B22" s="37" t="s">
        <v>125</v>
      </c>
      <c r="C22" s="38" t="s">
        <v>126</v>
      </c>
      <c r="D22" s="39" t="s">
        <v>33</v>
      </c>
      <c r="E22" s="40" t="s">
        <v>127</v>
      </c>
      <c r="F22" s="40" t="s">
        <v>128</v>
      </c>
      <c r="G22" s="40" t="s">
        <v>129</v>
      </c>
      <c r="H22" s="40" t="s">
        <v>130</v>
      </c>
      <c r="I22" s="42">
        <v>7</v>
      </c>
      <c r="J22" s="42" t="s">
        <v>131</v>
      </c>
      <c r="K22" s="52" t="s">
        <v>132</v>
      </c>
      <c r="L22" s="42"/>
      <c r="M22" s="46"/>
      <c r="N22" s="42"/>
    </row>
    <row r="23" spans="1:17" ht="30.4" customHeight="1">
      <c r="B23" s="53" t="s">
        <v>133</v>
      </c>
      <c r="C23" s="90" t="s">
        <v>134</v>
      </c>
      <c r="D23" s="90"/>
      <c r="E23" s="90"/>
      <c r="F23" s="90"/>
      <c r="G23" s="90"/>
      <c r="H23" s="90"/>
      <c r="I23" s="90"/>
      <c r="J23" s="90"/>
      <c r="K23" s="90"/>
      <c r="L23" s="90"/>
      <c r="M23" s="90"/>
      <c r="N23" s="90"/>
      <c r="O23">
        <f>SUMIF(I25:I29,"=10")/40*0.4</f>
        <v>0.2</v>
      </c>
      <c r="Q23">
        <f>SUMIF(I25:I29,"=10")/40*0.4</f>
        <v>0.2</v>
      </c>
    </row>
    <row r="24" spans="1:17" ht="26.65" customHeight="1">
      <c r="B24" s="35" t="s">
        <v>135</v>
      </c>
      <c r="C24" s="89" t="s">
        <v>136</v>
      </c>
      <c r="D24" s="89"/>
      <c r="E24" s="89"/>
      <c r="F24" s="89"/>
      <c r="G24" s="89"/>
      <c r="H24" s="89"/>
      <c r="I24" s="89"/>
      <c r="J24" s="89"/>
      <c r="K24" s="48"/>
      <c r="L24" s="48"/>
      <c r="M24" s="48"/>
      <c r="N24" s="36"/>
    </row>
    <row r="25" spans="1:17" ht="313.5" customHeight="1">
      <c r="A25">
        <v>13</v>
      </c>
      <c r="B25" s="37" t="s">
        <v>137</v>
      </c>
      <c r="C25" s="38" t="s">
        <v>138</v>
      </c>
      <c r="D25" s="39" t="s">
        <v>33</v>
      </c>
      <c r="E25" s="40" t="s">
        <v>139</v>
      </c>
      <c r="F25" s="40" t="s">
        <v>140</v>
      </c>
      <c r="G25" s="40" t="s">
        <v>141</v>
      </c>
      <c r="H25" s="40" t="s">
        <v>142</v>
      </c>
      <c r="I25" s="42">
        <v>10</v>
      </c>
      <c r="J25" s="42" t="s">
        <v>143</v>
      </c>
      <c r="K25" s="43"/>
      <c r="L25" s="42"/>
      <c r="M25" s="46"/>
      <c r="N25" s="42"/>
    </row>
    <row r="26" spans="1:17" ht="272.25" customHeight="1">
      <c r="A26">
        <v>14</v>
      </c>
      <c r="B26" s="37" t="s">
        <v>144</v>
      </c>
      <c r="C26" s="38" t="s">
        <v>145</v>
      </c>
      <c r="D26" s="39" t="s">
        <v>33</v>
      </c>
      <c r="E26" s="40" t="s">
        <v>146</v>
      </c>
      <c r="F26" s="40" t="s">
        <v>147</v>
      </c>
      <c r="G26" s="40" t="s">
        <v>148</v>
      </c>
      <c r="H26" s="40" t="s">
        <v>149</v>
      </c>
      <c r="I26" s="42">
        <v>10</v>
      </c>
      <c r="J26" s="42" t="s">
        <v>150</v>
      </c>
      <c r="K26" s="54" t="s">
        <v>151</v>
      </c>
      <c r="L26" s="42"/>
      <c r="M26" s="46"/>
      <c r="N26" s="42"/>
    </row>
    <row r="27" spans="1:17" ht="25.9" customHeight="1">
      <c r="B27" s="35" t="s">
        <v>152</v>
      </c>
      <c r="C27" s="89" t="s">
        <v>153</v>
      </c>
      <c r="D27" s="89"/>
      <c r="E27" s="89"/>
      <c r="F27" s="89"/>
      <c r="G27" s="89"/>
      <c r="H27" s="89"/>
      <c r="I27" s="89"/>
      <c r="J27" s="89"/>
      <c r="K27" s="48"/>
      <c r="L27" s="48"/>
      <c r="M27" s="48"/>
      <c r="N27" s="36"/>
    </row>
    <row r="28" spans="1:17" ht="209.65" customHeight="1">
      <c r="A28">
        <v>15</v>
      </c>
      <c r="B28" s="37" t="s">
        <v>154</v>
      </c>
      <c r="C28" s="38" t="s">
        <v>155</v>
      </c>
      <c r="D28" s="39" t="s">
        <v>33</v>
      </c>
      <c r="E28" s="40" t="s">
        <v>156</v>
      </c>
      <c r="F28" s="40" t="s">
        <v>157</v>
      </c>
      <c r="G28" s="40" t="s">
        <v>158</v>
      </c>
      <c r="H28" s="40" t="s">
        <v>159</v>
      </c>
      <c r="I28" s="42">
        <v>7</v>
      </c>
      <c r="J28" s="42" t="s">
        <v>160</v>
      </c>
      <c r="K28" s="80" t="s">
        <v>161</v>
      </c>
      <c r="L28" s="42"/>
      <c r="M28" s="46"/>
      <c r="N28" s="42"/>
    </row>
    <row r="29" spans="1:17" ht="239.25" customHeight="1">
      <c r="A29">
        <v>16</v>
      </c>
      <c r="B29" s="37" t="s">
        <v>162</v>
      </c>
      <c r="C29" s="38" t="s">
        <v>163</v>
      </c>
      <c r="D29" s="39" t="s">
        <v>33</v>
      </c>
      <c r="E29" s="40" t="s">
        <v>164</v>
      </c>
      <c r="F29" s="40" t="s">
        <v>165</v>
      </c>
      <c r="G29" s="40" t="s">
        <v>166</v>
      </c>
      <c r="H29" s="40" t="s">
        <v>167</v>
      </c>
      <c r="I29" s="42">
        <v>7</v>
      </c>
      <c r="J29" s="55" t="s">
        <v>168</v>
      </c>
      <c r="K29" s="43" t="s">
        <v>169</v>
      </c>
      <c r="L29" s="42"/>
      <c r="M29" s="46"/>
      <c r="N29" s="42"/>
    </row>
    <row r="30" spans="1:17" ht="33" customHeight="1">
      <c r="B30" s="53" t="s">
        <v>170</v>
      </c>
      <c r="C30" s="90" t="s">
        <v>171</v>
      </c>
      <c r="D30" s="90"/>
      <c r="E30" s="90"/>
      <c r="F30" s="90"/>
      <c r="G30" s="90"/>
      <c r="H30" s="90"/>
      <c r="I30" s="90"/>
      <c r="J30" s="90"/>
      <c r="K30" s="90"/>
      <c r="L30" s="90"/>
      <c r="M30" s="90"/>
      <c r="N30" s="90"/>
      <c r="O30">
        <f>SUMIF(I32:I38,"=10")/50*0.3</f>
        <v>0</v>
      </c>
      <c r="Q30" s="56">
        <f>SUMIF(I32:I34,"=10")/20*0.2</f>
        <v>0</v>
      </c>
    </row>
    <row r="31" spans="1:17" ht="25.9" customHeight="1">
      <c r="B31" s="35" t="s">
        <v>172</v>
      </c>
      <c r="C31" s="89" t="s">
        <v>173</v>
      </c>
      <c r="D31" s="89"/>
      <c r="E31" s="89"/>
      <c r="F31" s="89"/>
      <c r="G31" s="89"/>
      <c r="H31" s="89"/>
      <c r="I31" s="89"/>
      <c r="J31" s="89"/>
      <c r="K31" s="48"/>
      <c r="L31" s="48"/>
      <c r="M31" s="48"/>
      <c r="N31" s="36"/>
    </row>
    <row r="32" spans="1:17" ht="327.75" customHeight="1">
      <c r="A32">
        <v>17</v>
      </c>
      <c r="B32" s="37" t="s">
        <v>174</v>
      </c>
      <c r="C32" s="38" t="s">
        <v>175</v>
      </c>
      <c r="D32" s="39" t="s">
        <v>33</v>
      </c>
      <c r="E32" s="40" t="s">
        <v>176</v>
      </c>
      <c r="F32" s="40" t="s">
        <v>177</v>
      </c>
      <c r="G32" s="40" t="s">
        <v>178</v>
      </c>
      <c r="H32" s="40" t="s">
        <v>179</v>
      </c>
      <c r="I32" s="42">
        <v>7</v>
      </c>
      <c r="J32" s="57" t="s">
        <v>180</v>
      </c>
      <c r="K32" s="81" t="s">
        <v>181</v>
      </c>
      <c r="L32" s="42"/>
      <c r="M32" s="46"/>
      <c r="N32" s="42"/>
    </row>
    <row r="33" spans="1:17" ht="329.65" customHeight="1">
      <c r="A33">
        <v>18</v>
      </c>
      <c r="B33" s="37" t="s">
        <v>182</v>
      </c>
      <c r="C33" s="38" t="s">
        <v>183</v>
      </c>
      <c r="D33" s="39" t="s">
        <v>33</v>
      </c>
      <c r="E33" s="40" t="s">
        <v>184</v>
      </c>
      <c r="F33" s="40" t="s">
        <v>185</v>
      </c>
      <c r="G33" s="40" t="s">
        <v>186</v>
      </c>
      <c r="H33" s="40" t="s">
        <v>187</v>
      </c>
      <c r="I33" s="42">
        <v>1</v>
      </c>
      <c r="J33" s="55" t="s">
        <v>188</v>
      </c>
      <c r="K33" s="82" t="s">
        <v>189</v>
      </c>
      <c r="L33" s="42"/>
      <c r="M33" s="46"/>
      <c r="N33" s="42"/>
    </row>
    <row r="34" spans="1:17" ht="409.15" customHeight="1">
      <c r="A34">
        <v>19</v>
      </c>
      <c r="B34" s="37" t="s">
        <v>190</v>
      </c>
      <c r="C34" s="38" t="s">
        <v>191</v>
      </c>
      <c r="D34" s="39" t="s">
        <v>33</v>
      </c>
      <c r="E34" s="40" t="s">
        <v>192</v>
      </c>
      <c r="F34" s="40" t="s">
        <v>193</v>
      </c>
      <c r="G34" s="40" t="s">
        <v>194</v>
      </c>
      <c r="H34" s="40" t="s">
        <v>195</v>
      </c>
      <c r="I34" s="42">
        <v>3</v>
      </c>
      <c r="J34" s="57" t="s">
        <v>196</v>
      </c>
      <c r="K34" s="43" t="s">
        <v>181</v>
      </c>
      <c r="L34" s="42"/>
      <c r="M34" s="46"/>
      <c r="N34" s="42"/>
    </row>
    <row r="35" spans="1:17" ht="26.65" customHeight="1">
      <c r="B35" s="35" t="s">
        <v>197</v>
      </c>
      <c r="C35" s="89" t="s">
        <v>198</v>
      </c>
      <c r="D35" s="89"/>
      <c r="E35" s="89"/>
      <c r="F35" s="89"/>
      <c r="G35" s="89"/>
      <c r="H35" s="89"/>
      <c r="I35" s="89"/>
      <c r="J35" s="89"/>
      <c r="K35" s="48"/>
      <c r="L35" s="48"/>
      <c r="M35" s="48"/>
      <c r="N35" s="36"/>
    </row>
    <row r="36" spans="1:17" ht="238.15" customHeight="1">
      <c r="A36">
        <v>20</v>
      </c>
      <c r="B36" s="37" t="s">
        <v>199</v>
      </c>
      <c r="C36" s="38" t="s">
        <v>200</v>
      </c>
      <c r="D36" s="39" t="s">
        <v>201</v>
      </c>
      <c r="E36" s="40" t="s">
        <v>202</v>
      </c>
      <c r="F36" s="40" t="s">
        <v>203</v>
      </c>
      <c r="G36" s="40" t="s">
        <v>204</v>
      </c>
      <c r="H36" s="40" t="s">
        <v>205</v>
      </c>
      <c r="I36" s="42">
        <v>3</v>
      </c>
      <c r="J36" s="57" t="s">
        <v>206</v>
      </c>
      <c r="K36" s="43" t="s">
        <v>207</v>
      </c>
      <c r="L36" s="42"/>
      <c r="M36" s="46"/>
      <c r="N36" s="42"/>
    </row>
    <row r="37" spans="1:17" ht="26.65" customHeight="1">
      <c r="B37" s="35" t="s">
        <v>208</v>
      </c>
      <c r="C37" s="89" t="s">
        <v>209</v>
      </c>
      <c r="D37" s="89"/>
      <c r="E37" s="89"/>
      <c r="F37" s="89"/>
      <c r="G37" s="89"/>
      <c r="H37" s="89"/>
      <c r="I37" s="89"/>
      <c r="J37" s="89"/>
      <c r="K37" s="48"/>
      <c r="L37" s="48"/>
      <c r="M37" s="48"/>
      <c r="N37" s="36"/>
    </row>
    <row r="38" spans="1:17" ht="253.5" customHeight="1">
      <c r="A38">
        <v>21</v>
      </c>
      <c r="B38" s="37" t="s">
        <v>210</v>
      </c>
      <c r="C38" s="38" t="s">
        <v>211</v>
      </c>
      <c r="D38" s="39" t="s">
        <v>33</v>
      </c>
      <c r="E38" s="40" t="s">
        <v>212</v>
      </c>
      <c r="F38" s="40" t="s">
        <v>213</v>
      </c>
      <c r="G38" s="49" t="s">
        <v>214</v>
      </c>
      <c r="H38" s="40" t="s">
        <v>215</v>
      </c>
      <c r="I38" s="42">
        <v>3</v>
      </c>
      <c r="J38" s="57" t="s">
        <v>216</v>
      </c>
      <c r="K38" s="54" t="s">
        <v>207</v>
      </c>
      <c r="L38" s="42"/>
      <c r="M38" s="46"/>
      <c r="N38" s="42"/>
    </row>
    <row r="39" spans="1:17" ht="31.5" customHeight="1">
      <c r="B39" s="53" t="s">
        <v>217</v>
      </c>
      <c r="C39" s="90" t="s">
        <v>218</v>
      </c>
      <c r="D39" s="90"/>
      <c r="E39" s="90"/>
      <c r="F39" s="90"/>
      <c r="G39" s="90"/>
      <c r="H39" s="90"/>
      <c r="I39" s="90"/>
      <c r="J39" s="90"/>
      <c r="K39" s="90"/>
      <c r="L39" s="90"/>
      <c r="M39" s="90"/>
      <c r="N39" s="90"/>
      <c r="O39">
        <f>SUMIF(I41:I43,"=10")/20*0.2</f>
        <v>0</v>
      </c>
      <c r="Q39" s="56">
        <f>SUMIF(I41:I43,"=10")/20*0.2</f>
        <v>0</v>
      </c>
    </row>
    <row r="40" spans="1:17" ht="26.65" customHeight="1">
      <c r="B40" s="35" t="s">
        <v>219</v>
      </c>
      <c r="C40" s="89" t="s">
        <v>220</v>
      </c>
      <c r="D40" s="89"/>
      <c r="E40" s="89"/>
      <c r="F40" s="89"/>
      <c r="G40" s="89"/>
      <c r="H40" s="89"/>
      <c r="I40" s="89"/>
      <c r="J40" s="89"/>
      <c r="K40" s="48"/>
      <c r="L40" s="48"/>
      <c r="M40" s="48"/>
      <c r="N40" s="36"/>
    </row>
    <row r="41" spans="1:17" ht="291" customHeight="1">
      <c r="A41">
        <v>22</v>
      </c>
      <c r="B41" s="37" t="s">
        <v>221</v>
      </c>
      <c r="C41" s="38" t="s">
        <v>222</v>
      </c>
      <c r="D41" s="39" t="s">
        <v>33</v>
      </c>
      <c r="E41" s="40" t="s">
        <v>223</v>
      </c>
      <c r="F41" s="40" t="s">
        <v>224</v>
      </c>
      <c r="G41" s="40" t="s">
        <v>225</v>
      </c>
      <c r="H41" s="49" t="s">
        <v>226</v>
      </c>
      <c r="I41" s="42">
        <v>7</v>
      </c>
      <c r="J41" s="42" t="s">
        <v>227</v>
      </c>
      <c r="K41" s="54" t="s">
        <v>228</v>
      </c>
      <c r="L41" s="42"/>
      <c r="M41" s="46"/>
      <c r="N41" s="42"/>
    </row>
    <row r="42" spans="1:17" ht="26.65" customHeight="1">
      <c r="B42" s="35" t="s">
        <v>229</v>
      </c>
      <c r="C42" s="89" t="s">
        <v>230</v>
      </c>
      <c r="D42" s="89"/>
      <c r="E42" s="89"/>
      <c r="F42" s="89"/>
      <c r="G42" s="89"/>
      <c r="H42" s="89"/>
      <c r="I42" s="89"/>
      <c r="J42" s="89"/>
      <c r="K42" s="48"/>
      <c r="L42" s="48"/>
      <c r="M42" s="48"/>
      <c r="N42" s="36"/>
    </row>
    <row r="43" spans="1:17" ht="192" customHeight="1">
      <c r="A43">
        <v>23</v>
      </c>
      <c r="B43" s="58" t="s">
        <v>231</v>
      </c>
      <c r="C43" s="59" t="s">
        <v>232</v>
      </c>
      <c r="D43" s="60" t="s">
        <v>33</v>
      </c>
      <c r="E43" s="61" t="s">
        <v>233</v>
      </c>
      <c r="F43" s="61" t="s">
        <v>234</v>
      </c>
      <c r="G43" s="61" t="s">
        <v>235</v>
      </c>
      <c r="H43" s="62" t="s">
        <v>236</v>
      </c>
      <c r="I43" s="63">
        <v>7</v>
      </c>
      <c r="J43" s="63" t="s">
        <v>237</v>
      </c>
      <c r="K43" s="54" t="s">
        <v>238</v>
      </c>
      <c r="L43" s="63"/>
      <c r="M43" s="64"/>
      <c r="N43" s="63"/>
    </row>
    <row r="44" spans="1:17" ht="28.15" customHeight="1">
      <c r="B44" s="65"/>
      <c r="C44" s="91" t="s">
        <v>239</v>
      </c>
      <c r="D44" s="91"/>
      <c r="E44" s="91"/>
      <c r="F44" s="91"/>
      <c r="G44" s="91"/>
      <c r="H44" s="91"/>
      <c r="I44" s="92">
        <f>SUM(I7:I43)</f>
        <v>160</v>
      </c>
      <c r="J44" s="92"/>
      <c r="K44" s="66"/>
      <c r="L44" s="66"/>
      <c r="M44" s="66"/>
      <c r="N44" s="67"/>
    </row>
    <row r="45" spans="1:17" ht="57.75" customHeight="1">
      <c r="H45" s="68" t="s">
        <v>240</v>
      </c>
      <c r="I45" s="93">
        <f>SUM(O5,O23,O30,O39)</f>
        <v>0.2416666666666667</v>
      </c>
      <c r="J45" s="93"/>
    </row>
    <row r="46" spans="1:17" ht="57" customHeight="1">
      <c r="H46" s="69" t="s">
        <v>241</v>
      </c>
      <c r="I46" s="94">
        <f>I44/IF(G2=G56,190,230)</f>
        <v>0.69565217391304346</v>
      </c>
      <c r="J46" s="94"/>
      <c r="K46" s="95" t="s">
        <v>242</v>
      </c>
      <c r="L46" s="95"/>
    </row>
    <row r="53" spans="3:13" hidden="1"/>
    <row r="54" spans="3:13" hidden="1">
      <c r="F54" s="70" t="s">
        <v>243</v>
      </c>
      <c r="G54" s="71" t="s">
        <v>244</v>
      </c>
      <c r="H54" s="70" t="s">
        <v>245</v>
      </c>
    </row>
    <row r="55" spans="3:13" s="2" customFormat="1" hidden="1">
      <c r="C55" s="3"/>
      <c r="D55" s="4"/>
      <c r="E55" s="3"/>
      <c r="F55" s="72" t="s">
        <v>12</v>
      </c>
      <c r="G55" s="73" t="s">
        <v>12</v>
      </c>
      <c r="H55" s="74" t="s">
        <v>246</v>
      </c>
      <c r="I55" s="3"/>
      <c r="J55" s="3"/>
      <c r="K55" s="3"/>
      <c r="L55" s="3"/>
      <c r="M55" s="3"/>
    </row>
    <row r="56" spans="3:13" hidden="1">
      <c r="F56" s="72" t="s">
        <v>247</v>
      </c>
      <c r="G56" s="75" t="s">
        <v>248</v>
      </c>
      <c r="H56" s="74" t="s">
        <v>249</v>
      </c>
    </row>
    <row r="57" spans="3:13" hidden="1">
      <c r="F57" s="72">
        <v>1</v>
      </c>
      <c r="G57" s="76" t="s">
        <v>4</v>
      </c>
      <c r="H57" s="74" t="s">
        <v>250</v>
      </c>
    </row>
    <row r="58" spans="3:13" hidden="1">
      <c r="F58" s="72">
        <v>2</v>
      </c>
      <c r="H58" s="74" t="s">
        <v>251</v>
      </c>
    </row>
    <row r="59" spans="3:13" hidden="1">
      <c r="F59" s="72">
        <v>3</v>
      </c>
      <c r="H59" s="77" t="s">
        <v>252</v>
      </c>
    </row>
    <row r="60" spans="3:13" hidden="1">
      <c r="F60" s="72">
        <v>4</v>
      </c>
    </row>
    <row r="61" spans="3:13" hidden="1">
      <c r="F61" s="72">
        <v>5</v>
      </c>
    </row>
    <row r="62" spans="3:13" hidden="1">
      <c r="F62" s="72">
        <v>6</v>
      </c>
    </row>
    <row r="63" spans="3:13" hidden="1">
      <c r="F63" s="72">
        <v>7</v>
      </c>
    </row>
    <row r="64" spans="3:13" hidden="1">
      <c r="F64" s="72">
        <v>8</v>
      </c>
    </row>
    <row r="65" spans="6:6" hidden="1">
      <c r="F65" s="72">
        <v>9</v>
      </c>
    </row>
    <row r="66" spans="6:6" hidden="1">
      <c r="F66" s="78">
        <v>10</v>
      </c>
    </row>
    <row r="67" spans="6:6" hidden="1"/>
  </sheetData>
  <mergeCells count="26">
    <mergeCell ref="C44:H44"/>
    <mergeCell ref="I44:J44"/>
    <mergeCell ref="I45:J45"/>
    <mergeCell ref="I46:J46"/>
    <mergeCell ref="K46:L46"/>
    <mergeCell ref="C35:J35"/>
    <mergeCell ref="C37:J37"/>
    <mergeCell ref="C39:N39"/>
    <mergeCell ref="C40:J40"/>
    <mergeCell ref="C42:J42"/>
    <mergeCell ref="C23:N23"/>
    <mergeCell ref="C24:J24"/>
    <mergeCell ref="C27:J27"/>
    <mergeCell ref="C30:N30"/>
    <mergeCell ref="C31:J31"/>
    <mergeCell ref="C6:J6"/>
    <mergeCell ref="C12:J12"/>
    <mergeCell ref="C15:J15"/>
    <mergeCell ref="C18:J18"/>
    <mergeCell ref="C20:J20"/>
    <mergeCell ref="B1:C3"/>
    <mergeCell ref="D1:N1"/>
    <mergeCell ref="L2:M2"/>
    <mergeCell ref="D3:E3"/>
    <mergeCell ref="F3:G3"/>
    <mergeCell ref="I3:K3"/>
  </mergeCells>
  <conditionalFormatting sqref="D4 D6:D22 D24:D29 D31:D38 D40:D43">
    <cfRule type="expression" dxfId="5" priority="2">
      <formula>I4=0</formula>
    </cfRule>
  </conditionalFormatting>
  <conditionalFormatting sqref="F4 F6:F22 F24:F29 F31:F38 F40:F43">
    <cfRule type="expression" dxfId="4" priority="3">
      <formula>I4=3</formula>
    </cfRule>
  </conditionalFormatting>
  <conditionalFormatting sqref="G4 G6:G22 G24:G29 G31:G38 G40:G43">
    <cfRule type="expression" dxfId="3" priority="4">
      <formula>I4=7</formula>
    </cfRule>
  </conditionalFormatting>
  <conditionalFormatting sqref="H4 H6:H22 H24:H29 H31:H38 H40:H43">
    <cfRule type="expression" dxfId="2" priority="5">
      <formula>I4=10</formula>
    </cfRule>
  </conditionalFormatting>
  <conditionalFormatting sqref="E4 E6:E22 E24:E29 E31:E38 E40:E43">
    <cfRule type="expression" dxfId="1" priority="6">
      <formula>I4=1</formula>
    </cfRule>
  </conditionalFormatting>
  <conditionalFormatting sqref="D4 D6:D22 D24:D29 D31:D38 D40:D1048576">
    <cfRule type="expression" dxfId="0" priority="7">
      <formula>h=_xludf.n</formula>
    </cfRule>
  </conditionalFormatting>
  <dataValidations count="4">
    <dataValidation type="list" allowBlank="1" showDropDown="1" showInputMessage="1" showErrorMessage="1" sqref="I6:I22 I24:I29 I31:I38 I40:I44 I47:I1066" xr:uid="{00000000-0002-0000-0000-000000000000}">
      <formula1>$P$5:$P$10</formula1>
      <formula2>0</formula2>
    </dataValidation>
    <dataValidation type="list" allowBlank="1" showInputMessage="1" showErrorMessage="1" sqref="G2" xr:uid="{00000000-0002-0000-0000-000001000000}">
      <formula1>ClasseRBAC153</formula1>
      <formula2>0</formula2>
    </dataValidation>
    <dataValidation type="list" allowBlank="1" showInputMessage="1" showErrorMessage="1" sqref="N3" xr:uid="{00000000-0002-0000-0000-000002000000}">
      <formula1>NomeDoAvaliador</formula1>
      <formula2>0</formula2>
    </dataValidation>
    <dataValidation type="list" allowBlank="1" showInputMessage="1" showErrorMessage="1" sqref="I2" xr:uid="{00000000-0002-0000-0000-000003000000}">
      <formula1>CAT_SREA</formula1>
      <formula2>0</formula2>
    </dataValidation>
  </dataValidations>
  <pageMargins left="0.51180555555555496" right="0.51180555555555496" top="0.78749999999999998" bottom="0.78749999999999998" header="0.51180555555555496" footer="0.51180555555555496"/>
  <pageSetup paperSize="9" firstPageNumber="0" orientation="portrait" horizontalDpi="300" verticalDpi="30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U26"/>
  <sheetViews>
    <sheetView zoomScaleNormal="100" workbookViewId="0">
      <selection activeCell="O4" sqref="O4"/>
    </sheetView>
  </sheetViews>
  <sheetFormatPr defaultColWidth="8.7109375" defaultRowHeight="14.45"/>
  <cols>
    <col min="7" max="7" width="13.28515625" customWidth="1"/>
    <col min="8" max="8" width="21" customWidth="1"/>
    <col min="9" max="9" width="31" customWidth="1"/>
    <col min="10" max="12" width="14.7109375" customWidth="1"/>
    <col min="15" max="15" width="15.28515625" customWidth="1"/>
    <col min="16" max="16" width="8.28515625" customWidth="1"/>
    <col min="17" max="17" width="12.42578125" customWidth="1"/>
    <col min="18" max="19" width="50.7109375" customWidth="1"/>
    <col min="20" max="20" width="10.5703125" customWidth="1"/>
  </cols>
  <sheetData>
    <row r="1" spans="2:21">
      <c r="B1" t="s">
        <v>253</v>
      </c>
      <c r="E1" t="s">
        <v>254</v>
      </c>
      <c r="O1" t="s">
        <v>255</v>
      </c>
    </row>
    <row r="2" spans="2:21">
      <c r="B2" t="s">
        <v>256</v>
      </c>
      <c r="E2" t="s">
        <v>257</v>
      </c>
      <c r="F2" t="s">
        <v>258</v>
      </c>
      <c r="G2" t="s">
        <v>259</v>
      </c>
      <c r="H2" t="s">
        <v>260</v>
      </c>
      <c r="I2" t="s">
        <v>261</v>
      </c>
      <c r="J2" t="s">
        <v>262</v>
      </c>
      <c r="K2" t="s">
        <v>263</v>
      </c>
      <c r="L2" t="s">
        <v>264</v>
      </c>
      <c r="P2">
        <v>9</v>
      </c>
      <c r="Q2">
        <v>10</v>
      </c>
      <c r="R2">
        <v>11</v>
      </c>
      <c r="S2">
        <v>12</v>
      </c>
      <c r="T2">
        <v>13</v>
      </c>
      <c r="U2">
        <v>14</v>
      </c>
    </row>
    <row r="3" spans="2:21">
      <c r="B3" t="s">
        <v>28</v>
      </c>
      <c r="E3" t="s">
        <v>265</v>
      </c>
      <c r="F3" t="s">
        <v>266</v>
      </c>
      <c r="G3" t="s">
        <v>267</v>
      </c>
      <c r="H3" t="s">
        <v>268</v>
      </c>
      <c r="I3" t="s">
        <v>269</v>
      </c>
      <c r="J3" t="s">
        <v>270</v>
      </c>
      <c r="K3" t="s">
        <v>271</v>
      </c>
      <c r="L3" t="s">
        <v>8</v>
      </c>
      <c r="O3" t="s">
        <v>272</v>
      </c>
      <c r="P3" t="s">
        <v>20</v>
      </c>
      <c r="Q3" t="s">
        <v>21</v>
      </c>
      <c r="R3" t="s">
        <v>22</v>
      </c>
      <c r="S3" t="s">
        <v>273</v>
      </c>
      <c r="T3" t="s">
        <v>274</v>
      </c>
      <c r="U3" t="s">
        <v>25</v>
      </c>
    </row>
    <row r="4" spans="2:21">
      <c r="B4">
        <v>0</v>
      </c>
      <c r="E4" s="79" t="str">
        <f t="shared" ref="E4:L4" ca="1" si="0">IF(INDIRECT("'Auditoria SGSO'!"&amp;E$2,1)=0,"",INDIRECT("'Auditoria SGSO'!"&amp;E$2,1))</f>
        <v>SBNF</v>
      </c>
      <c r="F4" s="79" t="str">
        <f t="shared" ca="1" si="0"/>
        <v>III ou IV</v>
      </c>
      <c r="G4" s="79">
        <f t="shared" ca="1" si="0"/>
        <v>7</v>
      </c>
      <c r="H4" s="79" t="str">
        <f t="shared" ca="1" si="0"/>
        <v/>
      </c>
      <c r="I4" s="79" t="str">
        <f t="shared" ca="1" si="0"/>
        <v/>
      </c>
      <c r="J4" s="79" t="str">
        <f t="shared" ca="1" si="0"/>
        <v/>
      </c>
      <c r="K4" s="79" t="str">
        <f t="shared" ca="1" si="0"/>
        <v/>
      </c>
      <c r="L4" s="79" t="str">
        <f t="shared" ca="1" si="0"/>
        <v>*****</v>
      </c>
      <c r="O4">
        <v>1</v>
      </c>
      <c r="P4">
        <f>IF(VLOOKUP(tabResposta[[#This Row],[ID_REQUISITO]],'Auditoria SGSO'!$A$4:$N$50,P$2,0)=0,"",VLOOKUP(tabResposta[[#This Row],[ID_REQUISITO]],'Auditoria SGSO'!$A$4:$N$50,P$2,0))</f>
        <v>7</v>
      </c>
      <c r="Q4" t="str">
        <f>IF(VLOOKUP(tabResposta[[#This Row],[ID_REQUISITO]],'Auditoria SGSO'!$A$4:$N$50,Q$2,0)=0,"",VLOOKUP(tabResposta[[#This Row],[ID_REQUISITO]],'Auditoria SGSO'!$A$4:$N$50,Q$2,0))</f>
        <v>MGSO REV 00 MAN-LO-NVT-SFTY-001 - 5.2
Anexo 25 - POL-CO-QSSM-001 - Política Integrada - Gestão. Segurança. Prevenção
Verificado durante inspeção: treinamentos e murais de informação no aeroporto
Evidências encaminhadas por e-mail (SEI! 7677692): Item 1.1.1</v>
      </c>
      <c r="R4" t="str">
        <f>IF(VLOOKUP(tabResposta[[#This Row],[ID_REQUISITO]],'Auditoria SGSO'!$A$4:$N$50,R$2,0)=0,"",VLOOKUP(tabResposta[[#This Row],[ID_REQUISITO]],'Auditoria SGSO'!$A$4:$N$50,R$2,0))</f>
        <v>Durante a inspeção na SCI, o profissional, quando questionado onde estaria disponibilizada a política de segurança operacional, indicou que estaria afixada somente no terminal, apesar de o documento estar fixado no mural da SCI. 
1. Estabelecer procedimento para avaliar se os profissionais que atuam na área operacional conhecem e compreendem a política de segurança operacional.</v>
      </c>
      <c r="S4" t="str">
        <f>IF(VLOOKUP(tabResposta[[#This Row],[ID_REQUISITO]],'Auditoria SGSO'!$A$4:$N$50,S$2,0)=0,"",VLOOKUP(tabResposta[[#This Row],[ID_REQUISITO]],'Auditoria SGSO'!$A$4:$N$50,S$2,0))</f>
        <v/>
      </c>
      <c r="T4" t="str">
        <f>IF(VLOOKUP(tabResposta[[#This Row],[ID_REQUISITO]],'Auditoria SGSO'!$A$4:$N$50,T$2,0)=0,"",VLOOKUP(tabResposta[[#This Row],[ID_REQUISITO]],'Auditoria SGSO'!$A$4:$N$50,T$2,0))</f>
        <v/>
      </c>
      <c r="U4" t="str">
        <f>IF(VLOOKUP(tabResposta[[#This Row],[ID_REQUISITO]],'Auditoria SGSO'!$A$4:$N$50,U$2,0)=0,"",VLOOKUP(tabResposta[[#This Row],[ID_REQUISITO]],'Auditoria SGSO'!$A$4:$N$50,U$2,0))</f>
        <v/>
      </c>
    </row>
    <row r="5" spans="2:21">
      <c r="B5">
        <v>1</v>
      </c>
      <c r="O5">
        <v>2</v>
      </c>
      <c r="P5">
        <f>IF(VLOOKUP(tabResposta[[#This Row],[ID_REQUISITO]],'Auditoria SGSO'!$A$4:$N$50,P$2,0)=0,"",VLOOKUP(tabResposta[[#This Row],[ID_REQUISITO]],'Auditoria SGSO'!$A$4:$N$50,P$2,0))</f>
        <v>10</v>
      </c>
      <c r="Q5" t="str">
        <f>IF(VLOOKUP(tabResposta[[#This Row],[ID_REQUISITO]],'Auditoria SGSO'!$A$4:$N$50,Q$2,0)=0,"",VLOOKUP(tabResposta[[#This Row],[ID_REQUISITO]],'Auditoria SGSO'!$A$4:$N$50,Q$2,0))</f>
        <v>MGSO REV 00 MAN-LO-NVT-SFTY-001 - 5.2
Anexo 25 - POL-CO-QSSM-001 - Política Integrada - Gestão. Segurança. Prevenção
Evidências encaminhadas por e-mail (SEI! 7677692): Item 1.1.2</v>
      </c>
      <c r="R5" t="str">
        <f>IF(VLOOKUP(tabResposta[[#This Row],[ID_REQUISITO]],'Auditoria SGSO'!$A$4:$N$50,R$2,0)=0,"",VLOOKUP(tabResposta[[#This Row],[ID_REQUISITO]],'Auditoria SGSO'!$A$4:$N$50,R$2,0))</f>
        <v>-</v>
      </c>
      <c r="S5" t="str">
        <f>IF(VLOOKUP(tabResposta[[#This Row],[ID_REQUISITO]],'Auditoria SGSO'!$A$4:$N$50,S$2,0)=0,"",VLOOKUP(tabResposta[[#This Row],[ID_REQUISITO]],'Auditoria SGSO'!$A$4:$N$50,S$2,0))</f>
        <v/>
      </c>
      <c r="T5" t="str">
        <f>IF(VLOOKUP(tabResposta[[#This Row],[ID_REQUISITO]],'Auditoria SGSO'!$A$4:$N$50,T$2,0)=0,"",VLOOKUP(tabResposta[[#This Row],[ID_REQUISITO]],'Auditoria SGSO'!$A$4:$N$50,T$2,0))</f>
        <v/>
      </c>
      <c r="U5" t="str">
        <f>IF(VLOOKUP(tabResposta[[#This Row],[ID_REQUISITO]],'Auditoria SGSO'!$A$4:$N$50,U$2,0)=0,"",VLOOKUP(tabResposta[[#This Row],[ID_REQUISITO]],'Auditoria SGSO'!$A$4:$N$50,U$2,0))</f>
        <v/>
      </c>
    </row>
    <row r="6" spans="2:21">
      <c r="B6">
        <v>3</v>
      </c>
      <c r="O6">
        <v>3</v>
      </c>
      <c r="P6">
        <f>IF(VLOOKUP(tabResposta[[#This Row],[ID_REQUISITO]],'Auditoria SGSO'!$A$4:$N$50,P$2,0)=0,"",VLOOKUP(tabResposta[[#This Row],[ID_REQUISITO]],'Auditoria SGSO'!$A$4:$N$50,P$2,0))</f>
        <v>10</v>
      </c>
      <c r="Q6" t="str">
        <f>IF(VLOOKUP(tabResposta[[#This Row],[ID_REQUISITO]],'Auditoria SGSO'!$A$4:$N$50,Q$2,0)=0,"",VLOOKUP(tabResposta[[#This Row],[ID_REQUISITO]],'Auditoria SGSO'!$A$4:$N$50,Q$2,0))</f>
        <v>Item 5.2 Política e Objetivos de Segurança Operacional do MGSO.
Anexo 25 - POL-CO-QSSM-001 - Política Integrada - Gestão. Segurança. Prevenção
Item 2.2.3 Gestor de aeródromo do MGSO
Item 2.2.6 Analista de Safety
Evidências encaminhadas por e-mail (SEI! 7677692): Item 1.1.3</v>
      </c>
      <c r="R6" t="str">
        <f>IF(VLOOKUP(tabResposta[[#This Row],[ID_REQUISITO]],'Auditoria SGSO'!$A$4:$N$50,R$2,0)=0,"",VLOOKUP(tabResposta[[#This Row],[ID_REQUISITO]],'Auditoria SGSO'!$A$4:$N$50,R$2,0))</f>
        <v>Recomendação 1: Garantir a participação do gestor do aeródromo em mais eventos com pessoal operacional, como caminhada FOD, por exemplo.</v>
      </c>
      <c r="S6" t="str">
        <f>IF(VLOOKUP(tabResposta[[#This Row],[ID_REQUISITO]],'Auditoria SGSO'!$A$4:$N$50,S$2,0)=0,"",VLOOKUP(tabResposta[[#This Row],[ID_REQUISITO]],'Auditoria SGSO'!$A$4:$N$50,S$2,0))</f>
        <v/>
      </c>
      <c r="T6" t="str">
        <f>IF(VLOOKUP(tabResposta[[#This Row],[ID_REQUISITO]],'Auditoria SGSO'!$A$4:$N$50,T$2,0)=0,"",VLOOKUP(tabResposta[[#This Row],[ID_REQUISITO]],'Auditoria SGSO'!$A$4:$N$50,T$2,0))</f>
        <v/>
      </c>
      <c r="U6" t="str">
        <f>IF(VLOOKUP(tabResposta[[#This Row],[ID_REQUISITO]],'Auditoria SGSO'!$A$4:$N$50,U$2,0)=0,"",VLOOKUP(tabResposta[[#This Row],[ID_REQUISITO]],'Auditoria SGSO'!$A$4:$N$50,U$2,0))</f>
        <v/>
      </c>
    </row>
    <row r="7" spans="2:21">
      <c r="B7">
        <v>6</v>
      </c>
      <c r="O7">
        <v>4</v>
      </c>
      <c r="P7">
        <f>IF(VLOOKUP(tabResposta[[#This Row],[ID_REQUISITO]],'Auditoria SGSO'!$A$4:$N$50,P$2,0)=0,"",VLOOKUP(tabResposta[[#This Row],[ID_REQUISITO]],'Auditoria SGSO'!$A$4:$N$50,P$2,0))</f>
        <v>7</v>
      </c>
      <c r="Q7" t="str">
        <f>IF(VLOOKUP(tabResposta[[#This Row],[ID_REQUISITO]],'Auditoria SGSO'!$A$4:$N$50,Q$2,0)=0,"",VLOOKUP(tabResposta[[#This Row],[ID_REQUISITO]],'Auditoria SGSO'!$A$4:$N$50,Q$2,0))</f>
        <v>PRO-CO-SFTY-001 - Procedimentos Sistema de Pontos
FOR-LO-NVT-SFTY-009 - Formulário de Infrações do Sistema de Pontos
Evidências encaminhadas por e-mail (SEI! 7677692): Item 1.1.4</v>
      </c>
      <c r="R7" t="str">
        <f>IF(VLOOKUP(tabResposta[[#This Row],[ID_REQUISITO]],'Auditoria SGSO'!$A$4:$N$50,R$2,0)=0,"",VLOOKUP(tabResposta[[#This Row],[ID_REQUISITO]],'Auditoria SGSO'!$A$4:$N$50,R$2,0))</f>
        <v>O operador do aeródromo utiliza sistema de pontos para descumprimento de regras, conforme PRO-CO-SFTY-001. Foi informado que o sistema ainda está em fase de adaptação no aeródromo e os pontos adquiridos pelos profissionais passam a valer a partir de 2023.
Foi identificado caso no qual um profissional não quis assinar o recebimento de pontuação por considerar que a situação não seria ocasionada por ele, mas pela falta de designação de pessoa a mais para auxiliar o embarque. A equipe de Safety indicou que a empresa foi orientada a entrar com recurso relativo à pontuação.
A avaliação da efetividade da aplicação da política poderá ser avaliada posteriormente, considerando a entrada em vigor do sistema.
Recomendação 1: Realizar ações de promoção dos procedimentos de recursos relativos ao sistema de pontos, conforme item 5.4 do PRO-CO-SFTY-001.
Recomendação 2: Avaliar o sistema de pontos para evitar que os profissionais sejam "punidos", ou recebam pontos, por questões organizacionais que estejam fora do seu alcance (evitar personalização de problemas organizacionais nos profissionais operacionais).</v>
      </c>
      <c r="S7" t="str">
        <f>IF(VLOOKUP(tabResposta[[#This Row],[ID_REQUISITO]],'Auditoria SGSO'!$A$4:$N$50,S$2,0)=0,"",VLOOKUP(tabResposta[[#This Row],[ID_REQUISITO]],'Auditoria SGSO'!$A$4:$N$50,S$2,0))</f>
        <v/>
      </c>
      <c r="T7" t="str">
        <f>IF(VLOOKUP(tabResposta[[#This Row],[ID_REQUISITO]],'Auditoria SGSO'!$A$4:$N$50,T$2,0)=0,"",VLOOKUP(tabResposta[[#This Row],[ID_REQUISITO]],'Auditoria SGSO'!$A$4:$N$50,T$2,0))</f>
        <v/>
      </c>
      <c r="U7" t="str">
        <f>IF(VLOOKUP(tabResposta[[#This Row],[ID_REQUISITO]],'Auditoria SGSO'!$A$4:$N$50,U$2,0)=0,"",VLOOKUP(tabResposta[[#This Row],[ID_REQUISITO]],'Auditoria SGSO'!$A$4:$N$50,U$2,0))</f>
        <v/>
      </c>
    </row>
    <row r="8" spans="2:21">
      <c r="B8">
        <v>10</v>
      </c>
      <c r="O8">
        <v>5</v>
      </c>
      <c r="P8">
        <f>IF(VLOOKUP(tabResposta[[#This Row],[ID_REQUISITO]],'Auditoria SGSO'!$A$4:$N$50,P$2,0)=0,"",VLOOKUP(tabResposta[[#This Row],[ID_REQUISITO]],'Auditoria SGSO'!$A$4:$N$50,P$2,0))</f>
        <v>3</v>
      </c>
      <c r="Q8" t="str">
        <f>IF(VLOOKUP(tabResposta[[#This Row],[ID_REQUISITO]],'Auditoria SGSO'!$A$4:$N$50,Q$2,0)=0,"",VLOOKUP(tabResposta[[#This Row],[ID_REQUISITO]],'Auditoria SGSO'!$A$4:$N$50,Q$2,0))</f>
        <v>Item 5.2.1 Objetivos de Segurança Operacional do MGSO
Evidências encaminhadas por e-mail (SEI! 7677692): Item 1.1.5</v>
      </c>
      <c r="R8" t="str">
        <f>IF(VLOOKUP(tabResposta[[#This Row],[ID_REQUISITO]],'Auditoria SGSO'!$A$4:$N$50,R$2,0)=0,"",VLOOKUP(tabResposta[[#This Row],[ID_REQUISITO]],'Auditoria SGSO'!$A$4:$N$50,R$2,0))</f>
        <v>Não foi identificada vinculação entre objetivos e indicadores para mensuração do atingimento e eventual revisão.
1. Estabelecer indicadores e prazos (caso aplicável) para avaliação do atendimento aos objetivos de segurança operacional definidos pelo aeródormo.</v>
      </c>
      <c r="S8" t="str">
        <f>IF(VLOOKUP(tabResposta[[#This Row],[ID_REQUISITO]],'Auditoria SGSO'!$A$4:$N$50,S$2,0)=0,"",VLOOKUP(tabResposta[[#This Row],[ID_REQUISITO]],'Auditoria SGSO'!$A$4:$N$50,S$2,0))</f>
        <v/>
      </c>
      <c r="T8" t="str">
        <f>IF(VLOOKUP(tabResposta[[#This Row],[ID_REQUISITO]],'Auditoria SGSO'!$A$4:$N$50,T$2,0)=0,"",VLOOKUP(tabResposta[[#This Row],[ID_REQUISITO]],'Auditoria SGSO'!$A$4:$N$50,T$2,0))</f>
        <v/>
      </c>
      <c r="U8" t="str">
        <f>IF(VLOOKUP(tabResposta[[#This Row],[ID_REQUISITO]],'Auditoria SGSO'!$A$4:$N$50,U$2,0)=0,"",VLOOKUP(tabResposta[[#This Row],[ID_REQUISITO]],'Auditoria SGSO'!$A$4:$N$50,U$2,0))</f>
        <v/>
      </c>
    </row>
    <row r="9" spans="2:21">
      <c r="O9">
        <v>6</v>
      </c>
      <c r="P9">
        <f>IF(VLOOKUP(tabResposta[[#This Row],[ID_REQUISITO]],'Auditoria SGSO'!$A$4:$N$50,P$2,0)=0,"",VLOOKUP(tabResposta[[#This Row],[ID_REQUISITO]],'Auditoria SGSO'!$A$4:$N$50,P$2,0))</f>
        <v>10</v>
      </c>
      <c r="Q9" t="str">
        <f>IF(VLOOKUP(tabResposta[[#This Row],[ID_REQUISITO]],'Auditoria SGSO'!$A$4:$N$50,Q$2,0)=0,"",VLOOKUP(tabResposta[[#This Row],[ID_REQUISITO]],'Auditoria SGSO'!$A$4:$N$50,Q$2,0))</f>
        <v>MGSO REV 00 MAN-LO-NVT-SFTY-001 - 5.2
Anexo 01 - FOR-LO-NVT-SFTY-001 - Ato de instituição da CSO
Item 5.2. Organograma operacional SBNF do CAP I
Item 5.4. Responsabilidade pela gestão do aeródromo do CAP I
Evidências encaminhadas por e-mail (SEI! 7677692): Item 1.2.1 e Item 1.2.2</v>
      </c>
      <c r="R9" t="str">
        <f>IF(VLOOKUP(tabResposta[[#This Row],[ID_REQUISITO]],'Auditoria SGSO'!$A$4:$N$50,R$2,0)=0,"",VLOOKUP(tabResposta[[#This Row],[ID_REQUISITO]],'Auditoria SGSO'!$A$4:$N$50,R$2,0))</f>
        <v>-</v>
      </c>
      <c r="S9" t="str">
        <f>IF(VLOOKUP(tabResposta[[#This Row],[ID_REQUISITO]],'Auditoria SGSO'!$A$4:$N$50,S$2,0)=0,"",VLOOKUP(tabResposta[[#This Row],[ID_REQUISITO]],'Auditoria SGSO'!$A$4:$N$50,S$2,0))</f>
        <v/>
      </c>
      <c r="T9" t="str">
        <f>IF(VLOOKUP(tabResposta[[#This Row],[ID_REQUISITO]],'Auditoria SGSO'!$A$4:$N$50,T$2,0)=0,"",VLOOKUP(tabResposta[[#This Row],[ID_REQUISITO]],'Auditoria SGSO'!$A$4:$N$50,T$2,0))</f>
        <v/>
      </c>
      <c r="U9" t="str">
        <f>IF(VLOOKUP(tabResposta[[#This Row],[ID_REQUISITO]],'Auditoria SGSO'!$A$4:$N$50,U$2,0)=0,"",VLOOKUP(tabResposta[[#This Row],[ID_REQUISITO]],'Auditoria SGSO'!$A$4:$N$50,U$2,0))</f>
        <v/>
      </c>
    </row>
    <row r="10" spans="2:21">
      <c r="O10">
        <v>7</v>
      </c>
      <c r="P10">
        <f>IF(VLOOKUP(tabResposta[[#This Row],[ID_REQUISITO]],'Auditoria SGSO'!$A$4:$N$50,P$2,0)=0,"",VLOOKUP(tabResposta[[#This Row],[ID_REQUISITO]],'Auditoria SGSO'!$A$4:$N$50,P$2,0))</f>
        <v>10</v>
      </c>
      <c r="Q10" t="str">
        <f>IF(VLOOKUP(tabResposta[[#This Row],[ID_REQUISITO]],'Auditoria SGSO'!$A$4:$N$50,Q$2,0)=0,"",VLOOKUP(tabResposta[[#This Row],[ID_REQUISITO]],'Auditoria SGSO'!$A$4:$N$50,Q$2,0))</f>
        <v>FQR SBNF
Item 2. PAPÉIS E RESPONSABILIDADES do MGSO
Item 5.2. Organograma operacional SBNF do Cap I
Evidências encaminhadas por e-mail (SEI! 7677692): Item 1.2.2</v>
      </c>
      <c r="R10" t="str">
        <f>IF(VLOOKUP(tabResposta[[#This Row],[ID_REQUISITO]],'Auditoria SGSO'!$A$4:$N$50,R$2,0)=0,"",VLOOKUP(tabResposta[[#This Row],[ID_REQUISITO]],'Auditoria SGSO'!$A$4:$N$50,R$2,0))</f>
        <v>-</v>
      </c>
      <c r="S10" t="str">
        <f>IF(VLOOKUP(tabResposta[[#This Row],[ID_REQUISITO]],'Auditoria SGSO'!$A$4:$N$50,S$2,0)=0,"",VLOOKUP(tabResposta[[#This Row],[ID_REQUISITO]],'Auditoria SGSO'!$A$4:$N$50,S$2,0))</f>
        <v/>
      </c>
      <c r="T10" t="str">
        <f>IF(VLOOKUP(tabResposta[[#This Row],[ID_REQUISITO]],'Auditoria SGSO'!$A$4:$N$50,T$2,0)=0,"",VLOOKUP(tabResposta[[#This Row],[ID_REQUISITO]],'Auditoria SGSO'!$A$4:$N$50,T$2,0))</f>
        <v/>
      </c>
      <c r="U10" t="str">
        <f>IF(VLOOKUP(tabResposta[[#This Row],[ID_REQUISITO]],'Auditoria SGSO'!$A$4:$N$50,U$2,0)=0,"",VLOOKUP(tabResposta[[#This Row],[ID_REQUISITO]],'Auditoria SGSO'!$A$4:$N$50,U$2,0))</f>
        <v/>
      </c>
    </row>
    <row r="11" spans="2:21">
      <c r="O11">
        <v>8</v>
      </c>
      <c r="P11">
        <f>IF(VLOOKUP(tabResposta[[#This Row],[ID_REQUISITO]],'Auditoria SGSO'!$A$4:$N$50,P$2,0)=0,"",VLOOKUP(tabResposta[[#This Row],[ID_REQUISITO]],'Auditoria SGSO'!$A$4:$N$50,P$2,0))</f>
        <v>10</v>
      </c>
      <c r="Q11" t="str">
        <f>IF(VLOOKUP(tabResposta[[#This Row],[ID_REQUISITO]],'Auditoria SGSO'!$A$4:$N$50,Q$2,0)=0,"",VLOOKUP(tabResposta[[#This Row],[ID_REQUISITO]],'Auditoria SGSO'!$A$4:$N$50,Q$2,0))</f>
        <v>FQR NVT
Evidências encaminhadas por e-mail (SEI! 7677692 e 7677703): Item 1.3.1
Perfil de Cargo - Analista Safety II</v>
      </c>
      <c r="R11" t="str">
        <f>IF(VLOOKUP(tabResposta[[#This Row],[ID_REQUISITO]],'Auditoria SGSO'!$A$4:$N$50,R$2,0)=0,"",VLOOKUP(tabResposta[[#This Row],[ID_REQUISITO]],'Auditoria SGSO'!$A$4:$N$50,R$2,0))</f>
        <v>-</v>
      </c>
      <c r="S11" t="str">
        <f>IF(VLOOKUP(tabResposta[[#This Row],[ID_REQUISITO]],'Auditoria SGSO'!$A$4:$N$50,S$2,0)=0,"",VLOOKUP(tabResposta[[#This Row],[ID_REQUISITO]],'Auditoria SGSO'!$A$4:$N$50,S$2,0))</f>
        <v/>
      </c>
      <c r="T11" t="str">
        <f>IF(VLOOKUP(tabResposta[[#This Row],[ID_REQUISITO]],'Auditoria SGSO'!$A$4:$N$50,T$2,0)=0,"",VLOOKUP(tabResposta[[#This Row],[ID_REQUISITO]],'Auditoria SGSO'!$A$4:$N$50,T$2,0))</f>
        <v/>
      </c>
      <c r="U11" t="str">
        <f>IF(VLOOKUP(tabResposta[[#This Row],[ID_REQUISITO]],'Auditoria SGSO'!$A$4:$N$50,U$2,0)=0,"",VLOOKUP(tabResposta[[#This Row],[ID_REQUISITO]],'Auditoria SGSO'!$A$4:$N$50,U$2,0))</f>
        <v/>
      </c>
    </row>
    <row r="12" spans="2:21">
      <c r="O12">
        <v>9</v>
      </c>
      <c r="P12">
        <f>IF(VLOOKUP(tabResposta[[#This Row],[ID_REQUISITO]],'Auditoria SGSO'!$A$4:$N$50,P$2,0)=0,"",VLOOKUP(tabResposta[[#This Row],[ID_REQUISITO]],'Auditoria SGSO'!$A$4:$N$50,P$2,0))</f>
        <v>7</v>
      </c>
      <c r="Q12" t="str">
        <f>IF(VLOOKUP(tabResposta[[#This Row],[ID_REQUISITO]],'Auditoria SGSO'!$A$4:$N$50,Q$2,0)=0,"",VLOOKUP(tabResposta[[#This Row],[ID_REQUISITO]],'Auditoria SGSO'!$A$4:$N$50,Q$2,0))</f>
        <v xml:space="preserve">Anexo 01 – FOR-LO-NVT-SFTY-001 - Ato de instituição da CSO.
Anexo 02 - PRO-LO- NVT-SFTY-001 - Regimento da Comissão de Segurança Operacional – CSO     
Evidências encaminhadas por e-mail (SEI! 7677692): Item 1.3.2 </v>
      </c>
      <c r="R12" t="str">
        <f>IF(VLOOKUP(tabResposta[[#This Row],[ID_REQUISITO]],'Auditoria SGSO'!$A$4:$N$50,R$2,0)=0,"",VLOOKUP(tabResposta[[#This Row],[ID_REQUISITO]],'Auditoria SGSO'!$A$4:$N$50,R$2,0))</f>
        <v>Foi evidenciada a realização de 15 reuniões da CSO no ano de 2022, incluindo reuniões com representantes de ESATAS e empresas aéreas. Evidenciadas atas de das reuniões realizadas.
O acompanhamento do desempenho de segurança e objetivos nas CSO e eventuais revisões somente poderão ser avaliadas em auditorias posteriores (Não é necessário incluir no PAsgso).</v>
      </c>
      <c r="S12" t="str">
        <f>IF(VLOOKUP(tabResposta[[#This Row],[ID_REQUISITO]],'Auditoria SGSO'!$A$4:$N$50,S$2,0)=0,"",VLOOKUP(tabResposta[[#This Row],[ID_REQUISITO]],'Auditoria SGSO'!$A$4:$N$50,S$2,0))</f>
        <v/>
      </c>
      <c r="T12" t="str">
        <f>IF(VLOOKUP(tabResposta[[#This Row],[ID_REQUISITO]],'Auditoria SGSO'!$A$4:$N$50,T$2,0)=0,"",VLOOKUP(tabResposta[[#This Row],[ID_REQUISITO]],'Auditoria SGSO'!$A$4:$N$50,T$2,0))</f>
        <v/>
      </c>
      <c r="U12" t="str">
        <f>IF(VLOOKUP(tabResposta[[#This Row],[ID_REQUISITO]],'Auditoria SGSO'!$A$4:$N$50,U$2,0)=0,"",VLOOKUP(tabResposta[[#This Row],[ID_REQUISITO]],'Auditoria SGSO'!$A$4:$N$50,U$2,0))</f>
        <v/>
      </c>
    </row>
    <row r="13" spans="2:21">
      <c r="O13">
        <v>10</v>
      </c>
      <c r="P13">
        <f>IF(VLOOKUP(tabResposta[[#This Row],[ID_REQUISITO]],'Auditoria SGSO'!$A$4:$N$50,P$2,0)=0,"",VLOOKUP(tabResposta[[#This Row],[ID_REQUISITO]],'Auditoria SGSO'!$A$4:$N$50,P$2,0))</f>
        <v>7</v>
      </c>
      <c r="Q13" t="str">
        <f>IF(VLOOKUP(tabResposta[[#This Row],[ID_REQUISITO]],'Auditoria SGSO'!$A$4:$N$50,Q$2,0)=0,"",VLOOKUP(tabResposta[[#This Row],[ID_REQUISITO]],'Auditoria SGSO'!$A$4:$N$50,Q$2,0))</f>
        <v>PLEM SBNF
Evidências encaminhadas por e-mail (SEI! 7677692): Item 1.4.1</v>
      </c>
      <c r="R13" t="str">
        <f>IF(VLOOKUP(tabResposta[[#This Row],[ID_REQUISITO]],'Auditoria SGSO'!$A$4:$N$50,R$2,0)=0,"",VLOOKUP(tabResposta[[#This Row],[ID_REQUISITO]],'Auditoria SGSO'!$A$4:$N$50,R$2,0))</f>
        <v>Encaminhado e-mail informando a órgãos externos sobre a manutenção da validado do termo de apoio operacional firmado com a Infraero e a elavoração, em curso, de novo termo entre a CCR e as partes. Apresentada lista de presença de reunião sobre o tema.
Um ESEA realizado (Módulos: COE e Comunicação e alarme)
Ainda não previsto ESEA completo.
1. Evidenciar termo de acordo entre a CCR e órgãos externos sobre as ações e responsabilidades no PLEM
2. Apresentar planejamento do ESEA com previsão de exercício completo.</v>
      </c>
      <c r="S13" t="str">
        <f>IF(VLOOKUP(tabResposta[[#This Row],[ID_REQUISITO]],'Auditoria SGSO'!$A$4:$N$50,S$2,0)=0,"",VLOOKUP(tabResposta[[#This Row],[ID_REQUISITO]],'Auditoria SGSO'!$A$4:$N$50,S$2,0))</f>
        <v/>
      </c>
      <c r="T13" t="str">
        <f>IF(VLOOKUP(tabResposta[[#This Row],[ID_REQUISITO]],'Auditoria SGSO'!$A$4:$N$50,T$2,0)=0,"",VLOOKUP(tabResposta[[#This Row],[ID_REQUISITO]],'Auditoria SGSO'!$A$4:$N$50,T$2,0))</f>
        <v/>
      </c>
      <c r="U13" t="str">
        <f>IF(VLOOKUP(tabResposta[[#This Row],[ID_REQUISITO]],'Auditoria SGSO'!$A$4:$N$50,U$2,0)=0,"",VLOOKUP(tabResposta[[#This Row],[ID_REQUISITO]],'Auditoria SGSO'!$A$4:$N$50,U$2,0))</f>
        <v/>
      </c>
    </row>
    <row r="14" spans="2:21">
      <c r="O14">
        <v>11</v>
      </c>
      <c r="P14">
        <f>IF(VLOOKUP(tabResposta[[#This Row],[ID_REQUISITO]],'Auditoria SGSO'!$A$4:$N$50,P$2,0)=0,"",VLOOKUP(tabResposta[[#This Row],[ID_REQUISITO]],'Auditoria SGSO'!$A$4:$N$50,P$2,0))</f>
        <v>7</v>
      </c>
      <c r="Q14" t="str">
        <f>IF(VLOOKUP(tabResposta[[#This Row],[ID_REQUISITO]],'Auditoria SGSO'!$A$4:$N$50,Q$2,0)=0,"",VLOOKUP(tabResposta[[#This Row],[ID_REQUISITO]],'Auditoria SGSO'!$A$4:$N$50,Q$2,0))</f>
        <v>MGSO SBNF
Evidências encaminhadas por e-mail (SEI! 7677692): Item 1.5.1</v>
      </c>
      <c r="R14" t="str">
        <f>IF(VLOOKUP(tabResposta[[#This Row],[ID_REQUISITO]],'Auditoria SGSO'!$A$4:$N$50,R$2,0)=0,"",VLOOKUP(tabResposta[[#This Row],[ID_REQUISITO]],'Auditoria SGSO'!$A$4:$N$50,R$2,0))</f>
        <v>A verificação da revisão proativa da documentação do SGSO somente poderá ser feita em auditorias posteriores (Não é necessário incluir no PAsgso).</v>
      </c>
      <c r="S14" t="str">
        <f>IF(VLOOKUP(tabResposta[[#This Row],[ID_REQUISITO]],'Auditoria SGSO'!$A$4:$N$50,S$2,0)=0,"",VLOOKUP(tabResposta[[#This Row],[ID_REQUISITO]],'Auditoria SGSO'!$A$4:$N$50,S$2,0))</f>
        <v/>
      </c>
      <c r="T14" t="str">
        <f>IF(VLOOKUP(tabResposta[[#This Row],[ID_REQUISITO]],'Auditoria SGSO'!$A$4:$N$50,T$2,0)=0,"",VLOOKUP(tabResposta[[#This Row],[ID_REQUISITO]],'Auditoria SGSO'!$A$4:$N$50,T$2,0))</f>
        <v/>
      </c>
      <c r="U14" t="str">
        <f>IF(VLOOKUP(tabResposta[[#This Row],[ID_REQUISITO]],'Auditoria SGSO'!$A$4:$N$50,U$2,0)=0,"",VLOOKUP(tabResposta[[#This Row],[ID_REQUISITO]],'Auditoria SGSO'!$A$4:$N$50,U$2,0))</f>
        <v/>
      </c>
    </row>
    <row r="15" spans="2:21">
      <c r="O15">
        <v>12</v>
      </c>
      <c r="P15">
        <f>IF(VLOOKUP(tabResposta[[#This Row],[ID_REQUISITO]],'Auditoria SGSO'!$A$4:$N$50,P$2,0)=0,"",VLOOKUP(tabResposta[[#This Row],[ID_REQUISITO]],'Auditoria SGSO'!$A$4:$N$50,P$2,0))</f>
        <v>7</v>
      </c>
      <c r="Q15" t="str">
        <f>IF(VLOOKUP(tabResposta[[#This Row],[ID_REQUISITO]],'Auditoria SGSO'!$A$4:$N$50,Q$2,0)=0,"",VLOOKUP(tabResposta[[#This Row],[ID_REQUISITO]],'Auditoria SGSO'!$A$4:$N$50,Q$2,0))</f>
        <v>Cap I – Item 5
Evidências encaminhadas por e-mail (SEI! 7677692): Item 1.5.2</v>
      </c>
      <c r="R15" t="str">
        <f>IF(VLOOKUP(tabResposta[[#This Row],[ID_REQUISITO]],'Auditoria SGSO'!$A$4:$N$50,R$2,0)=0,"",VLOOKUP(tabResposta[[#This Row],[ID_REQUISITO]],'Auditoria SGSO'!$A$4:$N$50,R$2,0))</f>
        <v>A avaliação da efetividade do item demanda mais dados, com maior tempo de operação pelo novo operador do aeródromo (Não é necessário incluir no PAsgso).</v>
      </c>
      <c r="S15" t="str">
        <f>IF(VLOOKUP(tabResposta[[#This Row],[ID_REQUISITO]],'Auditoria SGSO'!$A$4:$N$50,S$2,0)=0,"",VLOOKUP(tabResposta[[#This Row],[ID_REQUISITO]],'Auditoria SGSO'!$A$4:$N$50,S$2,0))</f>
        <v/>
      </c>
      <c r="T15" t="str">
        <f>IF(VLOOKUP(tabResposta[[#This Row],[ID_REQUISITO]],'Auditoria SGSO'!$A$4:$N$50,T$2,0)=0,"",VLOOKUP(tabResposta[[#This Row],[ID_REQUISITO]],'Auditoria SGSO'!$A$4:$N$50,T$2,0))</f>
        <v/>
      </c>
      <c r="U15" t="str">
        <f>IF(VLOOKUP(tabResposta[[#This Row],[ID_REQUISITO]],'Auditoria SGSO'!$A$4:$N$50,U$2,0)=0,"",VLOOKUP(tabResposta[[#This Row],[ID_REQUISITO]],'Auditoria SGSO'!$A$4:$N$50,U$2,0))</f>
        <v/>
      </c>
    </row>
    <row r="16" spans="2:21">
      <c r="O16">
        <v>13</v>
      </c>
      <c r="P16">
        <f>IF(VLOOKUP(tabResposta[[#This Row],[ID_REQUISITO]],'Auditoria SGSO'!$A$4:$N$50,P$2,0)=0,"",VLOOKUP(tabResposta[[#This Row],[ID_REQUISITO]],'Auditoria SGSO'!$A$4:$N$50,P$2,0))</f>
        <v>10</v>
      </c>
      <c r="Q16" t="str">
        <f>IF(VLOOKUP(tabResposta[[#This Row],[ID_REQUISITO]],'Auditoria SGSO'!$A$4:$N$50,Q$2,0)=0,"",VLOOKUP(tabResposta[[#This Row],[ID_REQUISITO]],'Auditoria SGSO'!$A$4:$N$50,Q$2,0))</f>
        <v xml:space="preserve">
Anexo 14 – PRO-LO-NVT-SFTY-005 - Procedimento RELPREV
Anexo 15 - FOR-LO-NVT-SFTY-007- Formulário RELPREV
Evidências encaminhadas por e-mail (SEI! 7677692): Item 2.1.1</v>
      </c>
      <c r="R16" t="str">
        <f>IF(VLOOKUP(tabResposta[[#This Row],[ID_REQUISITO]],'Auditoria SGSO'!$A$4:$N$50,R$2,0)=0,"",VLOOKUP(tabResposta[[#This Row],[ID_REQUISITO]],'Auditoria SGSO'!$A$4:$N$50,R$2,0))</f>
        <v/>
      </c>
      <c r="S16" t="str">
        <f>IF(VLOOKUP(tabResposta[[#This Row],[ID_REQUISITO]],'Auditoria SGSO'!$A$4:$N$50,S$2,0)=0,"",VLOOKUP(tabResposta[[#This Row],[ID_REQUISITO]],'Auditoria SGSO'!$A$4:$N$50,S$2,0))</f>
        <v/>
      </c>
      <c r="T16" t="str">
        <f>IF(VLOOKUP(tabResposta[[#This Row],[ID_REQUISITO]],'Auditoria SGSO'!$A$4:$N$50,T$2,0)=0,"",VLOOKUP(tabResposta[[#This Row],[ID_REQUISITO]],'Auditoria SGSO'!$A$4:$N$50,T$2,0))</f>
        <v/>
      </c>
      <c r="U16" t="str">
        <f>IF(VLOOKUP(tabResposta[[#This Row],[ID_REQUISITO]],'Auditoria SGSO'!$A$4:$N$50,U$2,0)=0,"",VLOOKUP(tabResposta[[#This Row],[ID_REQUISITO]],'Auditoria SGSO'!$A$4:$N$50,U$2,0))</f>
        <v/>
      </c>
    </row>
    <row r="17" spans="15:21">
      <c r="O17">
        <v>14</v>
      </c>
      <c r="P17">
        <f>IF(VLOOKUP(tabResposta[[#This Row],[ID_REQUISITO]],'Auditoria SGSO'!$A$4:$N$50,P$2,0)=0,"",VLOOKUP(tabResposta[[#This Row],[ID_REQUISITO]],'Auditoria SGSO'!$A$4:$N$50,P$2,0))</f>
        <v>10</v>
      </c>
      <c r="Q17" t="str">
        <f>IF(VLOOKUP(tabResposta[[#This Row],[ID_REQUISITO]],'Auditoria SGSO'!$A$4:$N$50,Q$2,0)=0,"",VLOOKUP(tabResposta[[#This Row],[ID_REQUISITO]],'Auditoria SGSO'!$A$4:$N$50,Q$2,0))</f>
        <v xml:space="preserve">
Item 6.2.1 Identificação de perigos do MGSO
Figura 5 - Processo de gerenciamento de risco
Evidências encaminhadas por e-mail (SEI! 7677692): Item 2.1.2</v>
      </c>
      <c r="R17" t="str">
        <f>IF(VLOOKUP(tabResposta[[#This Row],[ID_REQUISITO]],'Auditoria SGSO'!$A$4:$N$50,R$2,0)=0,"",VLOOKUP(tabResposta[[#This Row],[ID_REQUISITO]],'Auditoria SGSO'!$A$4:$N$50,R$2,0))</f>
        <v>Recomendação 1:  Manter o registro dos itens retirados da biblioteca de perigos após avaliação, em documento distinto, sendo possível manter rastreabilidade e uma visão macro dos perigos que já existiram em todo o histórico de operação do SBNF.</v>
      </c>
      <c r="S17" t="str">
        <f>IF(VLOOKUP(tabResposta[[#This Row],[ID_REQUISITO]],'Auditoria SGSO'!$A$4:$N$50,S$2,0)=0,"",VLOOKUP(tabResposta[[#This Row],[ID_REQUISITO]],'Auditoria SGSO'!$A$4:$N$50,S$2,0))</f>
        <v/>
      </c>
      <c r="T17" t="str">
        <f>IF(VLOOKUP(tabResposta[[#This Row],[ID_REQUISITO]],'Auditoria SGSO'!$A$4:$N$50,T$2,0)=0,"",VLOOKUP(tabResposta[[#This Row],[ID_REQUISITO]],'Auditoria SGSO'!$A$4:$N$50,T$2,0))</f>
        <v/>
      </c>
      <c r="U17" t="str">
        <f>IF(VLOOKUP(tabResposta[[#This Row],[ID_REQUISITO]],'Auditoria SGSO'!$A$4:$N$50,U$2,0)=0,"",VLOOKUP(tabResposta[[#This Row],[ID_REQUISITO]],'Auditoria SGSO'!$A$4:$N$50,U$2,0))</f>
        <v/>
      </c>
    </row>
    <row r="18" spans="15:21">
      <c r="O18">
        <v>15</v>
      </c>
      <c r="P18">
        <f>IF(VLOOKUP(tabResposta[[#This Row],[ID_REQUISITO]],'Auditoria SGSO'!$A$4:$N$50,P$2,0)=0,"",VLOOKUP(tabResposta[[#This Row],[ID_REQUISITO]],'Auditoria SGSO'!$A$4:$N$50,P$2,0))</f>
        <v>7</v>
      </c>
      <c r="Q18" t="str">
        <f>IF(VLOOKUP(tabResposta[[#This Row],[ID_REQUISITO]],'Auditoria SGSO'!$A$4:$N$50,Q$2,0)=0,"",VLOOKUP(tabResposta[[#This Row],[ID_REQUISITO]],'Auditoria SGSO'!$A$4:$N$50,Q$2,0))</f>
        <v xml:space="preserve">
Item 6.2.2 Avaliação de risco do MGSO
Evidências encaminhadas por e-mail (SEI! 7677692): Item 2.2.1</v>
      </c>
      <c r="R18" t="str">
        <f>IF(VLOOKUP(tabResposta[[#This Row],[ID_REQUISITO]],'Auditoria SGSO'!$A$4:$N$50,R$2,0)=0,"",VLOOKUP(tabResposta[[#This Row],[ID_REQUISITO]],'Auditoria SGSO'!$A$4:$N$50,R$2,0))</f>
        <v>As avaliações de risco não são revisadas para identificar melhorias nos processos.
Verificou-se que apenas na AISO referente a movimentação de pedestres no pátio houve revisão  e identificação de melhorias.
1- Implementar processo de revisão das AISO e identificação das melhorias.</v>
      </c>
      <c r="S18" t="str">
        <f>IF(VLOOKUP(tabResposta[[#This Row],[ID_REQUISITO]],'Auditoria SGSO'!$A$4:$N$50,S$2,0)=0,"",VLOOKUP(tabResposta[[#This Row],[ID_REQUISITO]],'Auditoria SGSO'!$A$4:$N$50,S$2,0))</f>
        <v/>
      </c>
      <c r="T18" t="str">
        <f>IF(VLOOKUP(tabResposta[[#This Row],[ID_REQUISITO]],'Auditoria SGSO'!$A$4:$N$50,T$2,0)=0,"",VLOOKUP(tabResposta[[#This Row],[ID_REQUISITO]],'Auditoria SGSO'!$A$4:$N$50,T$2,0))</f>
        <v/>
      </c>
      <c r="U18" t="str">
        <f>IF(VLOOKUP(tabResposta[[#This Row],[ID_REQUISITO]],'Auditoria SGSO'!$A$4:$N$50,U$2,0)=0,"",VLOOKUP(tabResposta[[#This Row],[ID_REQUISITO]],'Auditoria SGSO'!$A$4:$N$50,U$2,0))</f>
        <v/>
      </c>
    </row>
    <row r="19" spans="15:21">
      <c r="O19">
        <v>16</v>
      </c>
      <c r="P19">
        <f>IF(VLOOKUP(tabResposta[[#This Row],[ID_REQUISITO]],'Auditoria SGSO'!$A$4:$N$50,P$2,0)=0,"",VLOOKUP(tabResposta[[#This Row],[ID_REQUISITO]],'Auditoria SGSO'!$A$4:$N$50,P$2,0))</f>
        <v>7</v>
      </c>
      <c r="Q19" t="str">
        <f>IF(VLOOKUP(tabResposta[[#This Row],[ID_REQUISITO]],'Auditoria SGSO'!$A$4:$N$50,Q$2,0)=0,"",VLOOKUP(tabResposta[[#This Row],[ID_REQUISITO]],'Auditoria SGSO'!$A$4:$N$50,Q$2,0))</f>
        <v xml:space="preserve">
Item 6.2.2 Avaliação de risco do MGSO
Anexo 03 - FOR-LO-NVT-SFTY-002 - Análise de Impacto sobre a  Segurança Operacional - AISO
Anexo 05 – PRO-LO-NVT-SFTY-002 - Procedimento Específico de Segurança Operacional
Evidências encaminhadas por e-mail (SEI! 7677692): Item 2.2.2</v>
      </c>
      <c r="R19" t="str">
        <f>IF(VLOOKUP(tabResposta[[#This Row],[ID_REQUISITO]],'Auditoria SGSO'!$A$4:$N$50,R$2,0)=0,"",VLOOKUP(tabResposta[[#This Row],[ID_REQUISITO]],'Auditoria SGSO'!$A$4:$N$50,R$2,0))</f>
        <v xml:space="preserve">Não há monitoramento da  implementação das ações mitigadoras e nem monitoramento de possíveis riscos adicionais decorrentes das medidas implementadas.
1- Implementar o procedimento de monitoramento da implementação das ações mitigadoras, incluindo avaliação de riscos adicionais.
</v>
      </c>
      <c r="S19" t="str">
        <f>IF(VLOOKUP(tabResposta[[#This Row],[ID_REQUISITO]],'Auditoria SGSO'!$A$4:$N$50,S$2,0)=0,"",VLOOKUP(tabResposta[[#This Row],[ID_REQUISITO]],'Auditoria SGSO'!$A$4:$N$50,S$2,0))</f>
        <v/>
      </c>
      <c r="T19" t="str">
        <f>IF(VLOOKUP(tabResposta[[#This Row],[ID_REQUISITO]],'Auditoria SGSO'!$A$4:$N$50,T$2,0)=0,"",VLOOKUP(tabResposta[[#This Row],[ID_REQUISITO]],'Auditoria SGSO'!$A$4:$N$50,T$2,0))</f>
        <v/>
      </c>
      <c r="U19" t="str">
        <f>IF(VLOOKUP(tabResposta[[#This Row],[ID_REQUISITO]],'Auditoria SGSO'!$A$4:$N$50,U$2,0)=0,"",VLOOKUP(tabResposta[[#This Row],[ID_REQUISITO]],'Auditoria SGSO'!$A$4:$N$50,U$2,0))</f>
        <v/>
      </c>
    </row>
    <row r="20" spans="15:21">
      <c r="O20">
        <v>17</v>
      </c>
      <c r="P20">
        <f>IF(VLOOKUP(tabResposta[[#This Row],[ID_REQUISITO]],'Auditoria SGSO'!$A$4:$N$50,P$2,0)=0,"",VLOOKUP(tabResposta[[#This Row],[ID_REQUISITO]],'Auditoria SGSO'!$A$4:$N$50,P$2,0))</f>
        <v>7</v>
      </c>
      <c r="Q20" t="str">
        <f>IF(VLOOKUP(tabResposta[[#This Row],[ID_REQUISITO]],'Auditoria SGSO'!$A$4:$N$50,Q$2,0)=0,"",VLOOKUP(tabResposta[[#This Row],[ID_REQUISITO]],'Auditoria SGSO'!$A$4:$N$50,Q$2,0))</f>
        <v>Item 6.1 Processo de gerenciamento de risco do MGSO
Figura 5 - Processo de gerenciamento de risco do MGSO
Item 6.2.2 Avaliação de risco do MGSO
Anexo 03 - FOR-LO-NVT-SFTY-002 - Análise de Impacto sobre a  Segurança Operacional - AISO
Anexo 06 – FOR-LO-NVT-SFTY-003 - Formulário de PESO
Evidências encaminhadas por e-mail (SEI! 7677692): Item 3.1.1</v>
      </c>
      <c r="R20" t="str">
        <f>IF(VLOOKUP(tabResposta[[#This Row],[ID_REQUISITO]],'Auditoria SGSO'!$A$4:$N$50,R$2,0)=0,"",VLOOKUP(tabResposta[[#This Row],[ID_REQUISITO]],'Auditoria SGSO'!$A$4:$N$50,R$2,0))</f>
        <v>Uma cez que a CCR iniciou a suas operações no SBNF recentemente, ainda não houveram auditorias. Há a previsão de realizar auditorias cruzadas (dentro da CCR)
A periodicidade da auditoria é anual.
A avaliação da efetividade do item será realizada em auditorias posteriores (Não é necessário incluir no PAsgso).</v>
      </c>
      <c r="S20" t="str">
        <f>IF(VLOOKUP(tabResposta[[#This Row],[ID_REQUISITO]],'Auditoria SGSO'!$A$4:$N$50,S$2,0)=0,"",VLOOKUP(tabResposta[[#This Row],[ID_REQUISITO]],'Auditoria SGSO'!$A$4:$N$50,S$2,0))</f>
        <v/>
      </c>
      <c r="T20" t="str">
        <f>IF(VLOOKUP(tabResposta[[#This Row],[ID_REQUISITO]],'Auditoria SGSO'!$A$4:$N$50,T$2,0)=0,"",VLOOKUP(tabResposta[[#This Row],[ID_REQUISITO]],'Auditoria SGSO'!$A$4:$N$50,T$2,0))</f>
        <v/>
      </c>
      <c r="U20" t="str">
        <f>IF(VLOOKUP(tabResposta[[#This Row],[ID_REQUISITO]],'Auditoria SGSO'!$A$4:$N$50,U$2,0)=0,"",VLOOKUP(tabResposta[[#This Row],[ID_REQUISITO]],'Auditoria SGSO'!$A$4:$N$50,U$2,0))</f>
        <v/>
      </c>
    </row>
    <row r="21" spans="15:21">
      <c r="O21">
        <v>18</v>
      </c>
      <c r="P21">
        <f>IF(VLOOKUP(tabResposta[[#This Row],[ID_REQUISITO]],'Auditoria SGSO'!$A$4:$N$50,P$2,0)=0,"",VLOOKUP(tabResposta[[#This Row],[ID_REQUISITO]],'Auditoria SGSO'!$A$4:$N$50,P$2,0))</f>
        <v>1</v>
      </c>
      <c r="Q21" t="str">
        <f>IF(VLOOKUP(tabResposta[[#This Row],[ID_REQUISITO]],'Auditoria SGSO'!$A$4:$N$50,Q$2,0)=0,"",VLOOKUP(tabResposta[[#This Row],[ID_REQUISITO]],'Auditoria SGSO'!$A$4:$N$50,Q$2,0))</f>
        <v>Item 7.5 Indicadores de desempenho da segurança operacional do MGSO.</v>
      </c>
      <c r="R21" t="str">
        <f>IF(VLOOKUP(tabResposta[[#This Row],[ID_REQUISITO]],'Auditoria SGSO'!$A$4:$N$50,R$2,0)=0,"",VLOOKUP(tabResposta[[#This Row],[ID_REQUISITO]],'Auditoria SGSO'!$A$4:$N$50,R$2,0))</f>
        <v xml:space="preserve">O operador encaminhou evidências de revisão deste item em uma nova versão do MGSO, entretanto ainda não foi protocolcado oficialmente na ANAC.
A avaliação da operacionalidade e efetividade do item será realizada em auditorias posteriores
1-Protocolar o MGSO revisado  no sistema SEI da ANAC.
</v>
      </c>
      <c r="S21" t="str">
        <f>IF(VLOOKUP(tabResposta[[#This Row],[ID_REQUISITO]],'Auditoria SGSO'!$A$4:$N$50,S$2,0)=0,"",VLOOKUP(tabResposta[[#This Row],[ID_REQUISITO]],'Auditoria SGSO'!$A$4:$N$50,S$2,0))</f>
        <v/>
      </c>
      <c r="T21" t="str">
        <f>IF(VLOOKUP(tabResposta[[#This Row],[ID_REQUISITO]],'Auditoria SGSO'!$A$4:$N$50,T$2,0)=0,"",VLOOKUP(tabResposta[[#This Row],[ID_REQUISITO]],'Auditoria SGSO'!$A$4:$N$50,T$2,0))</f>
        <v/>
      </c>
      <c r="U21" t="str">
        <f>IF(VLOOKUP(tabResposta[[#This Row],[ID_REQUISITO]],'Auditoria SGSO'!$A$4:$N$50,U$2,0)=0,"",VLOOKUP(tabResposta[[#This Row],[ID_REQUISITO]],'Auditoria SGSO'!$A$4:$N$50,U$2,0))</f>
        <v/>
      </c>
    </row>
    <row r="22" spans="15:21">
      <c r="O22">
        <v>19</v>
      </c>
      <c r="P22">
        <f>IF(VLOOKUP(tabResposta[[#This Row],[ID_REQUISITO]],'Auditoria SGSO'!$A$4:$N$50,P$2,0)=0,"",VLOOKUP(tabResposta[[#This Row],[ID_REQUISITO]],'Auditoria SGSO'!$A$4:$N$50,P$2,0))</f>
        <v>3</v>
      </c>
      <c r="Q22" t="str">
        <f>IF(VLOOKUP(tabResposta[[#This Row],[ID_REQUISITO]],'Auditoria SGSO'!$A$4:$N$50,Q$2,0)=0,"",VLOOKUP(tabResposta[[#This Row],[ID_REQUISITO]],'Auditoria SGSO'!$A$4:$N$50,Q$2,0))</f>
        <v>Presente e Adequado
Item 7. GARANTIA DA SEGURANÇA OPERACIONAL do MGSO</v>
      </c>
      <c r="R22" t="str">
        <f>IF(VLOOKUP(tabResposta[[#This Row],[ID_REQUISITO]],'Auditoria SGSO'!$A$4:$N$50,R$2,0)=0,"",VLOOKUP(tabResposta[[#This Row],[ID_REQUISITO]],'Auditoria SGSO'!$A$4:$N$50,R$2,0))</f>
        <v>Uma cez que a CCR iniciou a suas operações no SBNF recentemente, ainda não houveram auditorias. Há a previsão de realizar auditorias cruzadas (dentro da CCR)
A periodicidade da auditoria é anual.
A avaliação da efetividade do item será realizada em auditorias posteriores (Não é necessário incluir no PAsgso).</v>
      </c>
      <c r="S22" t="str">
        <f>IF(VLOOKUP(tabResposta[[#This Row],[ID_REQUISITO]],'Auditoria SGSO'!$A$4:$N$50,S$2,0)=0,"",VLOOKUP(tabResposta[[#This Row],[ID_REQUISITO]],'Auditoria SGSO'!$A$4:$N$50,S$2,0))</f>
        <v/>
      </c>
      <c r="T22" t="str">
        <f>IF(VLOOKUP(tabResposta[[#This Row],[ID_REQUISITO]],'Auditoria SGSO'!$A$4:$N$50,T$2,0)=0,"",VLOOKUP(tabResposta[[#This Row],[ID_REQUISITO]],'Auditoria SGSO'!$A$4:$N$50,T$2,0))</f>
        <v/>
      </c>
      <c r="U22" t="str">
        <f>IF(VLOOKUP(tabResposta[[#This Row],[ID_REQUISITO]],'Auditoria SGSO'!$A$4:$N$50,U$2,0)=0,"",VLOOKUP(tabResposta[[#This Row],[ID_REQUISITO]],'Auditoria SGSO'!$A$4:$N$50,U$2,0))</f>
        <v/>
      </c>
    </row>
    <row r="23" spans="15:21">
      <c r="O23">
        <v>20</v>
      </c>
      <c r="P23">
        <f>IF(VLOOKUP(tabResposta[[#This Row],[ID_REQUISITO]],'Auditoria SGSO'!$A$4:$N$50,P$2,0)=0,"",VLOOKUP(tabResposta[[#This Row],[ID_REQUISITO]],'Auditoria SGSO'!$A$4:$N$50,P$2,0))</f>
        <v>3</v>
      </c>
      <c r="Q23" t="str">
        <f>IF(VLOOKUP(tabResposta[[#This Row],[ID_REQUISITO]],'Auditoria SGSO'!$A$4:$N$50,Q$2,0)=0,"",VLOOKUP(tabResposta[[#This Row],[ID_REQUISITO]],'Auditoria SGSO'!$A$4:$N$50,Q$2,0))</f>
        <v xml:space="preserve">
Item 7.7 Gestão da mudança do MGSO</v>
      </c>
      <c r="R23" t="str">
        <f>IF(VLOOKUP(tabResposta[[#This Row],[ID_REQUISITO]],'Auditoria SGSO'!$A$4:$N$50,R$2,0)=0,"",VLOOKUP(tabResposta[[#This Row],[ID_REQUISITO]],'Auditoria SGSO'!$A$4:$N$50,R$2,0))</f>
        <v>A avaliação da operacionalidade e efetividade do item demanda mais dados, com maior tempo de operação pelo novo operador do aeródromo (Não é necessário incluir no PAsgso).</v>
      </c>
      <c r="S23" t="str">
        <f>IF(VLOOKUP(tabResposta[[#This Row],[ID_REQUISITO]],'Auditoria SGSO'!$A$4:$N$50,S$2,0)=0,"",VLOOKUP(tabResposta[[#This Row],[ID_REQUISITO]],'Auditoria SGSO'!$A$4:$N$50,S$2,0))</f>
        <v/>
      </c>
      <c r="T23" t="str">
        <f>IF(VLOOKUP(tabResposta[[#This Row],[ID_REQUISITO]],'Auditoria SGSO'!$A$4:$N$50,T$2,0)=0,"",VLOOKUP(tabResposta[[#This Row],[ID_REQUISITO]],'Auditoria SGSO'!$A$4:$N$50,T$2,0))</f>
        <v/>
      </c>
      <c r="U23" t="str">
        <f>IF(VLOOKUP(tabResposta[[#This Row],[ID_REQUISITO]],'Auditoria SGSO'!$A$4:$N$50,U$2,0)=0,"",VLOOKUP(tabResposta[[#This Row],[ID_REQUISITO]],'Auditoria SGSO'!$A$4:$N$50,U$2,0))</f>
        <v/>
      </c>
    </row>
    <row r="24" spans="15:21">
      <c r="O24">
        <v>21</v>
      </c>
      <c r="P24">
        <f>IF(VLOOKUP(tabResposta[[#This Row],[ID_REQUISITO]],'Auditoria SGSO'!$A$4:$N$50,P$2,0)=0,"",VLOOKUP(tabResposta[[#This Row],[ID_REQUISITO]],'Auditoria SGSO'!$A$4:$N$50,P$2,0))</f>
        <v>3</v>
      </c>
      <c r="Q24" t="str">
        <f>IF(VLOOKUP(tabResposta[[#This Row],[ID_REQUISITO]],'Auditoria SGSO'!$A$4:$N$50,Q$2,0)=0,"",VLOOKUP(tabResposta[[#This Row],[ID_REQUISITO]],'Auditoria SGSO'!$A$4:$N$50,Q$2,0))</f>
        <v xml:space="preserve">
Item 7.8 Melhoria continua do MGSO</v>
      </c>
      <c r="R24" t="str">
        <f>IF(VLOOKUP(tabResposta[[#This Row],[ID_REQUISITO]],'Auditoria SGSO'!$A$4:$N$50,R$2,0)=0,"",VLOOKUP(tabResposta[[#This Row],[ID_REQUISITO]],'Auditoria SGSO'!$A$4:$N$50,R$2,0))</f>
        <v>A avaliação da operacionalidade e efetividade do item demanda mais dados, com maior tempo de operação pelo novo operador do aeródromo (Não é necessário incluir no PAsgso).</v>
      </c>
      <c r="S24" t="str">
        <f>IF(VLOOKUP(tabResposta[[#This Row],[ID_REQUISITO]],'Auditoria SGSO'!$A$4:$N$50,S$2,0)=0,"",VLOOKUP(tabResposta[[#This Row],[ID_REQUISITO]],'Auditoria SGSO'!$A$4:$N$50,S$2,0))</f>
        <v/>
      </c>
      <c r="T24" t="str">
        <f>IF(VLOOKUP(tabResposta[[#This Row],[ID_REQUISITO]],'Auditoria SGSO'!$A$4:$N$50,T$2,0)=0,"",VLOOKUP(tabResposta[[#This Row],[ID_REQUISITO]],'Auditoria SGSO'!$A$4:$N$50,T$2,0))</f>
        <v/>
      </c>
      <c r="U24" t="str">
        <f>IF(VLOOKUP(tabResposta[[#This Row],[ID_REQUISITO]],'Auditoria SGSO'!$A$4:$N$50,U$2,0)=0,"",VLOOKUP(tabResposta[[#This Row],[ID_REQUISITO]],'Auditoria SGSO'!$A$4:$N$50,U$2,0))</f>
        <v/>
      </c>
    </row>
    <row r="25" spans="15:21">
      <c r="O25">
        <v>22</v>
      </c>
      <c r="P25">
        <f>IF(VLOOKUP(tabResposta[[#This Row],[ID_REQUISITO]],'Auditoria SGSO'!$A$4:$N$50,P$2,0)=0,"",VLOOKUP(tabResposta[[#This Row],[ID_REQUISITO]],'Auditoria SGSO'!$A$4:$N$50,P$2,0))</f>
        <v>7</v>
      </c>
      <c r="Q25" t="str">
        <f>IF(VLOOKUP(tabResposta[[#This Row],[ID_REQUISITO]],'Auditoria SGSO'!$A$4:$N$50,Q$2,0)=0,"",VLOOKUP(tabResposta[[#This Row],[ID_REQUISITO]],'Auditoria SGSO'!$A$4:$N$50,Q$2,0))</f>
        <v>Item 8.1 Treinamento e capacitação do MGSO
Item 5.1 Treinamento e Qualificação do PISOA
Documento FOR-CO-GNTT-002 - Anexo B
Treinamento Geral e Básico para Segurança 
Publico alvo consta no documento FOR-CO-GNTT-001  - Anexo A
Matriz de Treinamentos do PISOA
Evidências encaminhadas por e-mail (SEI! 7677692): Item 4.1.1</v>
      </c>
      <c r="R25" t="str">
        <f>IF(VLOOKUP(tabResposta[[#This Row],[ID_REQUISITO]],'Auditoria SGSO'!$A$4:$N$50,R$2,0)=0,"",VLOOKUP(tabResposta[[#This Row],[ID_REQUISITO]],'Auditoria SGSO'!$A$4:$N$50,R$2,0))</f>
        <v>1. Implementar procedimento para avaliação da eficácia dos treinamentos de segurança operacional.</v>
      </c>
      <c r="S25" t="str">
        <f>IF(VLOOKUP(tabResposta[[#This Row],[ID_REQUISITO]],'Auditoria SGSO'!$A$4:$N$50,S$2,0)=0,"",VLOOKUP(tabResposta[[#This Row],[ID_REQUISITO]],'Auditoria SGSO'!$A$4:$N$50,S$2,0))</f>
        <v/>
      </c>
      <c r="T25" t="str">
        <f>IF(VLOOKUP(tabResposta[[#This Row],[ID_REQUISITO]],'Auditoria SGSO'!$A$4:$N$50,T$2,0)=0,"",VLOOKUP(tabResposta[[#This Row],[ID_REQUISITO]],'Auditoria SGSO'!$A$4:$N$50,T$2,0))</f>
        <v/>
      </c>
      <c r="U25" t="str">
        <f>IF(VLOOKUP(tabResposta[[#This Row],[ID_REQUISITO]],'Auditoria SGSO'!$A$4:$N$50,U$2,0)=0,"",VLOOKUP(tabResposta[[#This Row],[ID_REQUISITO]],'Auditoria SGSO'!$A$4:$N$50,U$2,0))</f>
        <v/>
      </c>
    </row>
    <row r="26" spans="15:21">
      <c r="O26">
        <v>23</v>
      </c>
      <c r="P26">
        <f>IF(VLOOKUP(tabResposta[[#This Row],[ID_REQUISITO]],'Auditoria SGSO'!$A$4:$N$50,P$2,0)=0,"",VLOOKUP(tabResposta[[#This Row],[ID_REQUISITO]],'Auditoria SGSO'!$A$4:$N$50,P$2,0))</f>
        <v>7</v>
      </c>
      <c r="Q26" t="str">
        <f>IF(VLOOKUP(tabResposta[[#This Row],[ID_REQUISITO]],'Auditoria SGSO'!$A$4:$N$50,Q$2,0)=0,"",VLOOKUP(tabResposta[[#This Row],[ID_REQUISITO]],'Auditoria SGSO'!$A$4:$N$50,Q$2,0))</f>
        <v>Item 8.2 Comunicação de divulgação de segurança operacional do MGSO
ANEXO 20 PRG-LO-NVT-SFTY-004 PROGRAMA DE PROMOÇÃO DA 
SEGURANÇA OPERACIONAL
Evidências encaminhadas por e-mail (SEI! 7677692): Item 4.1.2</v>
      </c>
      <c r="R26" t="str">
        <f>IF(VLOOKUP(tabResposta[[#This Row],[ID_REQUISITO]],'Auditoria SGSO'!$A$4:$N$50,R$2,0)=0,"",VLOOKUP(tabResposta[[#This Row],[ID_REQUISITO]],'Auditoria SGSO'!$A$4:$N$50,R$2,0))</f>
        <v>1. Implementar procedimento para avaliação da eficácia dos das ações de promoção adotadas.</v>
      </c>
      <c r="S26" t="str">
        <f>IF(VLOOKUP(tabResposta[[#This Row],[ID_REQUISITO]],'Auditoria SGSO'!$A$4:$N$50,S$2,0)=0,"",VLOOKUP(tabResposta[[#This Row],[ID_REQUISITO]],'Auditoria SGSO'!$A$4:$N$50,S$2,0))</f>
        <v/>
      </c>
      <c r="T26" t="str">
        <f>IF(VLOOKUP(tabResposta[[#This Row],[ID_REQUISITO]],'Auditoria SGSO'!$A$4:$N$50,T$2,0)=0,"",VLOOKUP(tabResposta[[#This Row],[ID_REQUISITO]],'Auditoria SGSO'!$A$4:$N$50,T$2,0))</f>
        <v/>
      </c>
      <c r="U26" t="str">
        <f>IF(VLOOKUP(tabResposta[[#This Row],[ID_REQUISITO]],'Auditoria SGSO'!$A$4:$N$50,U$2,0)=0,"",VLOOKUP(tabResposta[[#This Row],[ID_REQUISITO]],'Auditoria SGSO'!$A$4:$N$50,U$2,0))</f>
        <v/>
      </c>
    </row>
  </sheetData>
  <pageMargins left="0.51180555555555496" right="0.51180555555555496" top="0.78749999999999998" bottom="0.78749999999999998" header="0.51180555555555496" footer="0.51180555555555496"/>
  <pageSetup paperSize="9" firstPageNumber="0" orientation="portrait" horizontalDpi="300" verticalDpi="300"/>
  <tableParts count="3">
    <tablePart r:id="rId1"/>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6E9AB42C09A5142BF4DA83E120836C2" ma:contentTypeVersion="17" ma:contentTypeDescription="Crie um novo documento." ma:contentTypeScope="" ma:versionID="4e3ebb9e5ee2ec8e0e8e4af39988102b">
  <xsd:schema xmlns:xsd="http://www.w3.org/2001/XMLSchema" xmlns:xs="http://www.w3.org/2001/XMLSchema" xmlns:p="http://schemas.microsoft.com/office/2006/metadata/properties" xmlns:ns2="daaa9464-4424-40fe-be37-0a216c42574f" xmlns:ns3="858fbe19-3582-43df-8e84-fb58b8207311" targetNamespace="http://schemas.microsoft.com/office/2006/metadata/properties" ma:root="true" ma:fieldsID="8f81151c681e83b7139703879634e7e3" ns2:_="" ns3:_="">
    <xsd:import namespace="daaa9464-4424-40fe-be37-0a216c42574f"/>
    <xsd:import namespace="858fbe19-3582-43df-8e84-fb58b82073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aa9464-4424-40fe-be37-0a216c4257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6affb6ac-fb53-4e05-9b81-1805607b1b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8fbe19-3582-43df-8e84-fb58b8207311"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f6348937-656e-4efe-9077-4a75d812ffd3}" ma:internalName="TaxCatchAll" ma:showField="CatchAllData" ma:web="858fbe19-3582-43df-8e84-fb58b82073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aaa9464-4424-40fe-be37-0a216c42574f">
      <Terms xmlns="http://schemas.microsoft.com/office/infopath/2007/PartnerControls"/>
    </lcf76f155ced4ddcb4097134ff3c332f>
    <TaxCatchAll xmlns="858fbe19-3582-43df-8e84-fb58b8207311" xsi:nil="true"/>
    <SharedWithUsers xmlns="858fbe19-3582-43df-8e84-fb58b8207311">
      <UserInfo>
        <DisplayName>Membros de GTOP</DisplayName>
        <AccountId>7</AccountId>
        <AccountType/>
      </UserInfo>
    </SharedWithUsers>
  </documentManagement>
</p:properties>
</file>

<file path=customXml/itemProps1.xml><?xml version="1.0" encoding="utf-8"?>
<ds:datastoreItem xmlns:ds="http://schemas.openxmlformats.org/officeDocument/2006/customXml" ds:itemID="{B7233123-E099-40C3-8B14-8C961EEB58DC}"/>
</file>

<file path=customXml/itemProps2.xml><?xml version="1.0" encoding="utf-8"?>
<ds:datastoreItem xmlns:ds="http://schemas.openxmlformats.org/officeDocument/2006/customXml" ds:itemID="{80C8A82C-CDBC-426B-834F-D5E428BE236D}"/>
</file>

<file path=customXml/itemProps3.xml><?xml version="1.0" encoding="utf-8"?>
<ds:datastoreItem xmlns:ds="http://schemas.openxmlformats.org/officeDocument/2006/customXml" ds:itemID="{EEF8761A-12D3-4391-88FC-B817E4A38715}"/>
</file>

<file path=docProps/app.xml><?xml version="1.0" encoding="utf-8"?>
<Properties xmlns="http://schemas.openxmlformats.org/officeDocument/2006/extended-properties" xmlns:vt="http://schemas.openxmlformats.org/officeDocument/2006/docPropsVTypes">
  <Application>Microsoft Excel Online</Application>
  <Manager/>
  <Company>INFRAMERICA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Fábio Almeida Esteves</dc:creator>
  <cp:keywords/>
  <dc:description/>
  <cp:lastModifiedBy>Mariana Moraes de Souza</cp:lastModifiedBy>
  <cp:revision>6</cp:revision>
  <dcterms:created xsi:type="dcterms:W3CDTF">2020-02-04T18:43:58Z</dcterms:created>
  <dcterms:modified xsi:type="dcterms:W3CDTF">2023-10-09T17:06:18Z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INFRAMERICA</vt:lpwstr>
  </property>
  <property fmtid="{D5CDD505-2E9C-101B-9397-08002B2CF9AE}" pid="4" name="ContentTypeId">
    <vt:lpwstr>0x01010066E9AB42C09A5142BF4DA83E120836C2</vt:lpwstr>
  </property>
  <property fmtid="{D5CDD505-2E9C-101B-9397-08002B2CF9AE}" pid="5" name="DocSecurity">
    <vt:i4>0</vt:i4>
  </property>
  <property fmtid="{D5CDD505-2E9C-101B-9397-08002B2CF9AE}" pid="6" name="HyperlinksChanged">
    <vt:bool>false</vt:bool>
  </property>
  <property fmtid="{D5CDD505-2E9C-101B-9397-08002B2CF9AE}" pid="7" name="LinksUpToDate">
    <vt:bool>false</vt:bool>
  </property>
  <property fmtid="{D5CDD505-2E9C-101B-9397-08002B2CF9AE}" pid="8" name="ScaleCrop">
    <vt:bool>false</vt:bool>
  </property>
  <property fmtid="{D5CDD505-2E9C-101B-9397-08002B2CF9AE}" pid="9" name="ShareDoc">
    <vt:bool>false</vt:bool>
  </property>
  <property fmtid="{D5CDD505-2E9C-101B-9397-08002B2CF9AE}" pid="10" name="MediaServiceImageTags">
    <vt:lpwstr/>
  </property>
</Properties>
</file>