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ANAC\"/>
    </mc:Choice>
  </mc:AlternateContent>
  <xr:revisionPtr revIDLastSave="110" documentId="8_{99D3A2FF-A475-47F6-B1B3-B50BB342C97A}" xr6:coauthVersionLast="47" xr6:coauthVersionMax="47" xr10:uidLastSave="{5B72AFA0-EDFC-4827-91E2-0A8A917790F3}"/>
  <bookViews>
    <workbookView xWindow="-108" yWindow="-108" windowWidth="23256" windowHeight="12576" firstSheet="4" activeTab="4" xr2:uid="{E8CFD02C-3EAF-4341-9BE8-631ECB61A6B9}"/>
  </bookViews>
  <sheets>
    <sheet name="Painel (2)" sheetId="16" state="hidden" r:id="rId1"/>
    <sheet name="Painel" sheetId="12" r:id="rId2"/>
    <sheet name="Estatística" sheetId="18" state="hidden" r:id="rId3"/>
    <sheet name="Aeródromos_PSA" sheetId="10" state="hidden" r:id="rId4"/>
    <sheet name="Aprovações_PSA" sheetId="1" r:id="rId5"/>
    <sheet name="Aprovações_PSOA" sheetId="11" r:id="rId6"/>
    <sheet name="Classificação AVSEC" sheetId="19" state="hidden" r:id="rId7"/>
  </sheets>
  <definedNames>
    <definedName name="Aprovações_PSA">Aprovações_PSA!$B$9:$M$117</definedName>
    <definedName name="SegmentaçãodeDados_Versão_PSA">#N/A</definedName>
  </definedNames>
  <calcPr calcId="191028"/>
  <pivotCaches>
    <pivotCache cacheId="8653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2" l="1"/>
  <c r="B26" i="12"/>
  <c r="G16" i="12"/>
  <c r="M13" i="12"/>
  <c r="R25" i="12" s="1"/>
  <c r="R16" i="12"/>
  <c r="M27" i="12"/>
  <c r="B6" i="12"/>
  <c r="M22" i="12"/>
  <c r="B14" i="12"/>
  <c r="G24" i="12" s="1"/>
  <c r="M18" i="12"/>
  <c r="B5" i="11"/>
  <c r="B5" i="10"/>
  <c r="B5" i="18"/>
  <c r="B6" i="18"/>
  <c r="B6" i="16"/>
</calcChain>
</file>

<file path=xl/sharedStrings.xml><?xml version="1.0" encoding="utf-8"?>
<sst xmlns="http://schemas.openxmlformats.org/spreadsheetml/2006/main" count="3321" uniqueCount="1084">
  <si>
    <t>Superintendência de Infraestrutura Aeroportuária (SIA)</t>
  </si>
  <si>
    <t>Gerência de Segurança da Aviação Civil Contra Atos de Interferência Ilícita (GSAC)</t>
  </si>
  <si>
    <t>Gerênica Técnica de Certificação AVSEC (GTCA/GSAC/SIA)</t>
  </si>
  <si>
    <t>Atualizado em 05/03/2021</t>
  </si>
  <si>
    <t>Contagem de Versão
PSA</t>
  </si>
  <si>
    <t>Rótulos de Coluna</t>
  </si>
  <si>
    <t>Rótulos de Linha</t>
  </si>
  <si>
    <t>Revisão 00 (Original)</t>
  </si>
  <si>
    <t>Total Geral</t>
  </si>
  <si>
    <t>Atualizado em 16/02/2023</t>
  </si>
  <si>
    <t>Programa de Segurança Aeroportuária - PSA</t>
  </si>
  <si>
    <t>Programa de Segurança do Operador Aéreo-PSOA</t>
  </si>
  <si>
    <t>Portarias de Revisão 00</t>
  </si>
  <si>
    <t>Total de Portarias Emitidas</t>
  </si>
  <si>
    <t>Versão 01</t>
  </si>
  <si>
    <t>Versão 02</t>
  </si>
  <si>
    <t>Portarias de Revisão 01</t>
  </si>
  <si>
    <r>
      <rPr>
        <b/>
        <sz val="22"/>
        <color theme="1" tint="0.14999847407452621"/>
        <rFont val="Calibri"/>
        <family val="2"/>
        <scheme val="minor"/>
      </rPr>
      <t>Total de Aeroportos</t>
    </r>
    <r>
      <rPr>
        <sz val="22"/>
        <color theme="1" tint="0.14999847407452621"/>
        <rFont val="Calibri"/>
        <family val="2"/>
        <scheme val="minor"/>
      </rPr>
      <t xml:space="preserve"> </t>
    </r>
  </si>
  <si>
    <t>Versão 03</t>
  </si>
  <si>
    <t>Total de Operadores Aéreos</t>
  </si>
  <si>
    <t>Portarias de Revisão 02</t>
  </si>
  <si>
    <t>Versão 04</t>
  </si>
  <si>
    <t xml:space="preserve">Aeródromos com PSA aprovados </t>
  </si>
  <si>
    <t>Código OAIC</t>
  </si>
  <si>
    <t>Código CIAD</t>
  </si>
  <si>
    <t>Nome</t>
  </si>
  <si>
    <t>Município Atendido</t>
  </si>
  <si>
    <t>UF</t>
  </si>
  <si>
    <t>CLASSE 
(RBAC 107)</t>
  </si>
  <si>
    <t>SBBR</t>
  </si>
  <si>
    <t>DF0001</t>
  </si>
  <si>
    <t>PRESIDENTE JUSCELINO KUBITSCHEK</t>
  </si>
  <si>
    <t>BRASÍLIA</t>
  </si>
  <si>
    <t>DF</t>
  </si>
  <si>
    <t>AP-3</t>
  </si>
  <si>
    <t>SBCF</t>
  </si>
  <si>
    <t>MG0001</t>
  </si>
  <si>
    <t>TANCREDO NEVES</t>
  </si>
  <si>
    <t>CONFINS</t>
  </si>
  <si>
    <t>MG</t>
  </si>
  <si>
    <t>SBCT</t>
  </si>
  <si>
    <t>PR0001</t>
  </si>
  <si>
    <t>AFONSO PENA</t>
  </si>
  <si>
    <t>CURITIBA</t>
  </si>
  <si>
    <t>PR</t>
  </si>
  <si>
    <t>SBFZ</t>
  </si>
  <si>
    <t>CE0001</t>
  </si>
  <si>
    <t>PINTO MARTINS</t>
  </si>
  <si>
    <t>FORTALEZA</t>
  </si>
  <si>
    <t>CE</t>
  </si>
  <si>
    <t>SBGL</t>
  </si>
  <si>
    <t>RJ0001</t>
  </si>
  <si>
    <t>AEROPORTO INTERNACIONAL DO RIO DE JANEIRO/GALEÃO – ANTONIO CARLOS JOBIM</t>
  </si>
  <si>
    <t>RIO DE JANEIRO</t>
  </si>
  <si>
    <t>RJ</t>
  </si>
  <si>
    <t>SBGR</t>
  </si>
  <si>
    <t>SP0002</t>
  </si>
  <si>
    <t>GUARULHOS - GOVERNADOR ANDRÉ FRANCO MONTORO</t>
  </si>
  <si>
    <t>GUARULHOS</t>
  </si>
  <si>
    <t>SP</t>
  </si>
  <si>
    <t>SBKP</t>
  </si>
  <si>
    <t>SP0003</t>
  </si>
  <si>
    <t>VIRACOPOS</t>
  </si>
  <si>
    <t>CAMPINAS</t>
  </si>
  <si>
    <t>SBPA</t>
  </si>
  <si>
    <t>RS0001</t>
  </si>
  <si>
    <t>SALGADO FILHO</t>
  </si>
  <si>
    <t>PORTO ALEGRE</t>
  </si>
  <si>
    <t>RS</t>
  </si>
  <si>
    <t>SBRF</t>
  </si>
  <si>
    <t>PE0001</t>
  </si>
  <si>
    <t>GUARARAPES - GILBERTO FREYRE</t>
  </si>
  <si>
    <t>RECIFE</t>
  </si>
  <si>
    <t>PE</t>
  </si>
  <si>
    <t>SBRJ</t>
  </si>
  <si>
    <t>RJ0002</t>
  </si>
  <si>
    <t>SANTOS DUMONT</t>
  </si>
  <si>
    <t>SBSP</t>
  </si>
  <si>
    <t>SP0001</t>
  </si>
  <si>
    <t>CONGONHAS</t>
  </si>
  <si>
    <t>SÃO PAULO</t>
  </si>
  <si>
    <t>SBSV</t>
  </si>
  <si>
    <t>BA0001</t>
  </si>
  <si>
    <t>DEPUTADO LUÍS EDUARDO MAGALHÃES</t>
  </si>
  <si>
    <t>SALVADOR</t>
  </si>
  <si>
    <t>BA</t>
  </si>
  <si>
    <t>SBAR</t>
  </si>
  <si>
    <t>SE0001</t>
  </si>
  <si>
    <t>SANTA MARIA</t>
  </si>
  <si>
    <t>ARACAJU</t>
  </si>
  <si>
    <t>SE</t>
  </si>
  <si>
    <t>AP-2</t>
  </si>
  <si>
    <t>SBBE</t>
  </si>
  <si>
    <t>PA0001</t>
  </si>
  <si>
    <t>INTERNACIONAL DE BELÉM/VAL DE CANS/JÚLIO CEZAR RIBEIRO</t>
  </si>
  <si>
    <t>BELÉM</t>
  </si>
  <si>
    <t>PA</t>
  </si>
  <si>
    <t>SBCG</t>
  </si>
  <si>
    <t>MS0001</t>
  </si>
  <si>
    <t>CAMPO GRANDE</t>
  </si>
  <si>
    <t>MS</t>
  </si>
  <si>
    <t>SBCY</t>
  </si>
  <si>
    <t>MT0001</t>
  </si>
  <si>
    <t>MARECHAL RONDON</t>
  </si>
  <si>
    <t>VÁRZEA GRANDE</t>
  </si>
  <si>
    <t>MT</t>
  </si>
  <si>
    <t>SBEG</t>
  </si>
  <si>
    <t>AM0001</t>
  </si>
  <si>
    <t>EDUARDO GOMES</t>
  </si>
  <si>
    <t>MANAUS</t>
  </si>
  <si>
    <t>AM</t>
  </si>
  <si>
    <t>SBFI</t>
  </si>
  <si>
    <t>PR0002</t>
  </si>
  <si>
    <t>CATARATAS</t>
  </si>
  <si>
    <t>FOZ DO IGUAÇU</t>
  </si>
  <si>
    <t>SBFL</t>
  </si>
  <si>
    <t>SC0001</t>
  </si>
  <si>
    <t>HERCÍLIO LUZ</t>
  </si>
  <si>
    <t>FLORIANÓPOLIS</t>
  </si>
  <si>
    <t>SC</t>
  </si>
  <si>
    <t>SBGO</t>
  </si>
  <si>
    <t>GO0001</t>
  </si>
  <si>
    <t>SANTA GENOVEVA/GOIÂNIA</t>
  </si>
  <si>
    <t>GOIÂNIA</t>
  </si>
  <si>
    <t>GO</t>
  </si>
  <si>
    <t>SBJP</t>
  </si>
  <si>
    <t>PB0001</t>
  </si>
  <si>
    <t>PRESIDENTE CASTRO PINTO</t>
  </si>
  <si>
    <t>JOÃO PESSOA</t>
  </si>
  <si>
    <t>PB</t>
  </si>
  <si>
    <t>SBLO</t>
  </si>
  <si>
    <t>PR0003</t>
  </si>
  <si>
    <t>GOVERNADOR JOSÉ RICHA</t>
  </si>
  <si>
    <t>LONDRINA</t>
  </si>
  <si>
    <t>SBMG</t>
  </si>
  <si>
    <t>PR0004</t>
  </si>
  <si>
    <t>SÍLVIO NAME JÚNIOR</t>
  </si>
  <si>
    <t>MARINGÁ</t>
  </si>
  <si>
    <t>SBMO</t>
  </si>
  <si>
    <t>AL0001</t>
  </si>
  <si>
    <t>ZUMBI DOS PALMARES</t>
  </si>
  <si>
    <t>MACEIÓ</t>
  </si>
  <si>
    <t>AL</t>
  </si>
  <si>
    <t>SBNF</t>
  </si>
  <si>
    <t>SC0002</t>
  </si>
  <si>
    <t>MINISTRO VICTOR KONDER</t>
  </si>
  <si>
    <t>NAVEGANTES</t>
  </si>
  <si>
    <t>SBPJ</t>
  </si>
  <si>
    <t>TO0001</t>
  </si>
  <si>
    <t>BRIGADEIRO LYSIAS RODRIGUES</t>
  </si>
  <si>
    <t>PALMAS</t>
  </si>
  <si>
    <t>TO</t>
  </si>
  <si>
    <t>SBPS</t>
  </si>
  <si>
    <t>BA0002</t>
  </si>
  <si>
    <t>PORTO SEGURO</t>
  </si>
  <si>
    <t>SBPV</t>
  </si>
  <si>
    <t>RO0001</t>
  </si>
  <si>
    <t>GOVERNADOR JORGE TEIXEIRA DE OLIVEIRA</t>
  </si>
  <si>
    <t>PORTO VELHO</t>
  </si>
  <si>
    <t>RO</t>
  </si>
  <si>
    <t>SBRP</t>
  </si>
  <si>
    <t>SP0004</t>
  </si>
  <si>
    <t>LEITE LOPES</t>
  </si>
  <si>
    <t>RIBEIRÃO PRETO</t>
  </si>
  <si>
    <t>SBSG</t>
  </si>
  <si>
    <t>RN0001</t>
  </si>
  <si>
    <t>GOVERNADOR ALUIZIO ALVES</t>
  </si>
  <si>
    <t>SÃO GONÇALO DO AMARANTE</t>
  </si>
  <si>
    <t>RN</t>
  </si>
  <si>
    <t>SBSL</t>
  </si>
  <si>
    <t>MA0001</t>
  </si>
  <si>
    <t>MARECHAL CUNHA MACHADO</t>
  </si>
  <si>
    <t>SÃO LUÍS</t>
  </si>
  <si>
    <t>MA</t>
  </si>
  <si>
    <t>SBTE</t>
  </si>
  <si>
    <t>PI0001</t>
  </si>
  <si>
    <t>SENADOR PETRÔNIO PORTELLA</t>
  </si>
  <si>
    <t>TERESINA</t>
  </si>
  <si>
    <t>PI</t>
  </si>
  <si>
    <t>SBUL</t>
  </si>
  <si>
    <t>MG0002</t>
  </si>
  <si>
    <t>TEN CEL AVIADOR CÉSAR BOMBONATO</t>
  </si>
  <si>
    <t>UBERLÂNDIA</t>
  </si>
  <si>
    <t>SBVT</t>
  </si>
  <si>
    <t>ES0001</t>
  </si>
  <si>
    <t>EURICO DE AGUIAR SALLES</t>
  </si>
  <si>
    <t>VITÓRIA</t>
  </si>
  <si>
    <t>ES</t>
  </si>
  <si>
    <t>SBAE</t>
  </si>
  <si>
    <t>SP0010</t>
  </si>
  <si>
    <t>BAURU/AREALVA</t>
  </si>
  <si>
    <t>BAURU E AREALVA</t>
  </si>
  <si>
    <t>AP-1</t>
  </si>
  <si>
    <t>SBAT</t>
  </si>
  <si>
    <t>MT0003</t>
  </si>
  <si>
    <t>PILOTO OSVALDO MARQUES DIAS</t>
  </si>
  <si>
    <t>ALTA FLORESTA</t>
  </si>
  <si>
    <t>SBAX</t>
  </si>
  <si>
    <t>MG0008</t>
  </si>
  <si>
    <t>AEROPORTO ROMEU ZEMA</t>
  </si>
  <si>
    <t>ARAXÁ</t>
  </si>
  <si>
    <t>SBCA</t>
  </si>
  <si>
    <t>PR0005</t>
  </si>
  <si>
    <t>CORONEL ADALBERTO MENDES DA SILVA</t>
  </si>
  <si>
    <t>CASCAVEL</t>
  </si>
  <si>
    <t>SBCB</t>
  </si>
  <si>
    <t>RJ0003</t>
  </si>
  <si>
    <t>CABO FRIO</t>
  </si>
  <si>
    <t>SBCH</t>
  </si>
  <si>
    <t>SC0003</t>
  </si>
  <si>
    <t>SERAFIN ENOSS BERTASO</t>
  </si>
  <si>
    <t>CHAPECÓ</t>
  </si>
  <si>
    <t>SBCJ</t>
  </si>
  <si>
    <t>PA0006</t>
  </si>
  <si>
    <t>CARAJÁS</t>
  </si>
  <si>
    <t>PARAUAPEBAS</t>
  </si>
  <si>
    <t>SBCN</t>
  </si>
  <si>
    <t>GO0003</t>
  </si>
  <si>
    <t>NELSON RODRIGUES GUIMARÃES</t>
  </si>
  <si>
    <t>CALDAS NOVAS</t>
  </si>
  <si>
    <t>SBCP</t>
  </si>
  <si>
    <t>RJ0006</t>
  </si>
  <si>
    <t>BARTOLOMEU LISANDRO</t>
  </si>
  <si>
    <t>CAMPOS DOS GOYTACAZES</t>
  </si>
  <si>
    <t>SBCR</t>
  </si>
  <si>
    <t>MS0009</t>
  </si>
  <si>
    <t>CORUMBÁ</t>
  </si>
  <si>
    <t>SBCZ</t>
  </si>
  <si>
    <t>AC0002</t>
  </si>
  <si>
    <t>CRUZEIRO DO SUL</t>
  </si>
  <si>
    <t>AC</t>
  </si>
  <si>
    <t>SBDB</t>
  </si>
  <si>
    <t>MS0004</t>
  </si>
  <si>
    <t>BONITO</t>
  </si>
  <si>
    <t>SBDN</t>
  </si>
  <si>
    <t>SP0005</t>
  </si>
  <si>
    <t>PRESIDENTE PRUDENTE</t>
  </si>
  <si>
    <t>SBHT</t>
  </si>
  <si>
    <t>PA0003</t>
  </si>
  <si>
    <t>ALTAMIRA</t>
  </si>
  <si>
    <t>SBIL</t>
  </si>
  <si>
    <t>BA0004</t>
  </si>
  <si>
    <t>BAHIA - JORGE AMADO</t>
  </si>
  <si>
    <t>ILHÉUS</t>
  </si>
  <si>
    <t>SBIP</t>
  </si>
  <si>
    <t>MG0007</t>
  </si>
  <si>
    <t>USIMINAS</t>
  </si>
  <si>
    <t>SANTANA DO PARAÍSO</t>
  </si>
  <si>
    <t>SBJA</t>
  </si>
  <si>
    <t>SC0005</t>
  </si>
  <si>
    <t>REGIONAL SUL</t>
  </si>
  <si>
    <t>JAGUARUNA</t>
  </si>
  <si>
    <t>SBJE</t>
  </si>
  <si>
    <t>CE0003</t>
  </si>
  <si>
    <t>COMANDANTE ARISTON PESSOA</t>
  </si>
  <si>
    <t>CRUZ</t>
  </si>
  <si>
    <t>SBJI</t>
  </si>
  <si>
    <t>RO0005</t>
  </si>
  <si>
    <t>JI-PARANÁ</t>
  </si>
  <si>
    <t>SBJU</t>
  </si>
  <si>
    <t>CE0002</t>
  </si>
  <si>
    <t>ORLANDO BEZERRA DE MENEZES</t>
  </si>
  <si>
    <t>JUAZEIRO DO NORTE</t>
  </si>
  <si>
    <t>SBJV</t>
  </si>
  <si>
    <t>SC0004</t>
  </si>
  <si>
    <t>LAURO CARNEIRO DE LOYOLA</t>
  </si>
  <si>
    <t>JOINVILLE</t>
  </si>
  <si>
    <t>SBKG</t>
  </si>
  <si>
    <t>PB0003</t>
  </si>
  <si>
    <t>PRESIDENTE JOÃO SUASSUNA</t>
  </si>
  <si>
    <t>CAMPINA GRANDE</t>
  </si>
  <si>
    <t>SBMA</t>
  </si>
  <si>
    <t>PA0004</t>
  </si>
  <si>
    <t>JOÃO CORREA DA ROCHA</t>
  </si>
  <si>
    <t>MARABÁ</t>
  </si>
  <si>
    <t>SBME</t>
  </si>
  <si>
    <t>RJ0004</t>
  </si>
  <si>
    <t>MACAÉ</t>
  </si>
  <si>
    <t>SBMK</t>
  </si>
  <si>
    <t>MG0004</t>
  </si>
  <si>
    <t>MÁRIO RIBEIRO</t>
  </si>
  <si>
    <t>MONTES CLAROS</t>
  </si>
  <si>
    <t>SBML</t>
  </si>
  <si>
    <t>SP0014</t>
  </si>
  <si>
    <t>FRANK MILOYE MILENKOVICH</t>
  </si>
  <si>
    <t>MARÍLIA</t>
  </si>
  <si>
    <t>SBMQ</t>
  </si>
  <si>
    <t>AP0001</t>
  </si>
  <si>
    <t>ALBERTO ALCOLUMBRE</t>
  </si>
  <si>
    <t>MACAPÁ</t>
  </si>
  <si>
    <t>AP</t>
  </si>
  <si>
    <t>SBPB</t>
  </si>
  <si>
    <t>PI0002</t>
  </si>
  <si>
    <t>AEROPORTO INTERNACIONAL DE PARNAÍBA / PREFEITO DOUTOR JOÃO SILVA FILHO</t>
  </si>
  <si>
    <t>PARNAÍBA</t>
  </si>
  <si>
    <t>SBPG</t>
  </si>
  <si>
    <t>PR00012</t>
  </si>
  <si>
    <t>COMANDANTE ANTÔNIO AMILTON BERALDO</t>
  </si>
  <si>
    <t>PONTA GROSSA</t>
  </si>
  <si>
    <t>SBPK</t>
  </si>
  <si>
    <t>RS0005</t>
  </si>
  <si>
    <t>JOÃO SIMÕES LOPES NETO</t>
  </si>
  <si>
    <t>PELOTAS</t>
  </si>
  <si>
    <t>SBPL</t>
  </si>
  <si>
    <t>PE0002</t>
  </si>
  <si>
    <t>SENADOR NILO COELHO</t>
  </si>
  <si>
    <t>PETROLINA</t>
  </si>
  <si>
    <t>SBPO</t>
  </si>
  <si>
    <t>PR0018</t>
  </si>
  <si>
    <t>JUVENAL LOUREIRO CARDOSO</t>
  </si>
  <si>
    <t>PATO BRANCO</t>
  </si>
  <si>
    <t>SBRB</t>
  </si>
  <si>
    <t>AC0001</t>
  </si>
  <si>
    <t>PLÁCIDO DE CASTRO</t>
  </si>
  <si>
    <t>RIO BRANCO</t>
  </si>
  <si>
    <t>SBSJ</t>
  </si>
  <si>
    <t>SP0008</t>
  </si>
  <si>
    <t>PROFESSOR URBANO ERNESTO STUMPF</t>
  </si>
  <si>
    <t>SÃO JOSÉ DOS CAMPOS</t>
  </si>
  <si>
    <t>SBSM</t>
  </si>
  <si>
    <t>RS0003</t>
  </si>
  <si>
    <t>SBSN</t>
  </si>
  <si>
    <t>PA0002</t>
  </si>
  <si>
    <t>MAESTRO WILSON FONSECA</t>
  </si>
  <si>
    <t>SANTARÉM</t>
  </si>
  <si>
    <t>SBTF</t>
  </si>
  <si>
    <t>AM0004</t>
  </si>
  <si>
    <t>TEFÉ</t>
  </si>
  <si>
    <t>SBUF</t>
  </si>
  <si>
    <t>BA0007</t>
  </si>
  <si>
    <t>PAULO AFONSO</t>
  </si>
  <si>
    <t>SBUG</t>
  </si>
  <si>
    <t>RS0012</t>
  </si>
  <si>
    <t>RUBEM BERTA</t>
  </si>
  <si>
    <t>URUGUAIANA</t>
  </si>
  <si>
    <t>SBUR</t>
  </si>
  <si>
    <t>MG0009</t>
  </si>
  <si>
    <t>MÁRIO DE ALMEIDA FRANCO</t>
  </si>
  <si>
    <t>UBERABA</t>
  </si>
  <si>
    <t>SBVC</t>
  </si>
  <si>
    <t>BA0005</t>
  </si>
  <si>
    <t>GLAUBER DE ANDRADE ROCHA</t>
  </si>
  <si>
    <t>VITÓRIA DA CONQUISTA</t>
  </si>
  <si>
    <t>SBVG</t>
  </si>
  <si>
    <t>MG0019</t>
  </si>
  <si>
    <t>MAJOR BRIGADEIRO TROMPOWSKY</t>
  </si>
  <si>
    <t>VARGINHA</t>
  </si>
  <si>
    <t>SBVH</t>
  </si>
  <si>
    <t>RO0003</t>
  </si>
  <si>
    <t>VILHENA</t>
  </si>
  <si>
    <t>SSGG</t>
  </si>
  <si>
    <t>PR0009</t>
  </si>
  <si>
    <t>TANCREDO THOMAS DE FARIA</t>
  </si>
  <si>
    <t>GUARAPUAVA</t>
  </si>
  <si>
    <t>SBTG</t>
  </si>
  <si>
    <t>MS0006</t>
  </si>
  <si>
    <t>TRÊS LAGOAS</t>
  </si>
  <si>
    <t>SBRD</t>
  </si>
  <si>
    <t>MT0004</t>
  </si>
  <si>
    <t>MAESTRO MARINHO FRANCO</t>
  </si>
  <si>
    <t xml:space="preserve">RONDONÓPOLIS </t>
  </si>
  <si>
    <t>SBGV</t>
  </si>
  <si>
    <t>MG0032</t>
  </si>
  <si>
    <t>CORONEL ALTINO MACHADO</t>
  </si>
  <si>
    <t>GOVERNADOR VALADARES</t>
  </si>
  <si>
    <t>SBBW</t>
  </si>
  <si>
    <t>MT0008</t>
  </si>
  <si>
    <t xml:space="preserve">BARRA DAS GRAÇAS </t>
  </si>
  <si>
    <t>SBZM</t>
  </si>
  <si>
    <t>MS0008</t>
  </si>
  <si>
    <t>DOURADOS</t>
  </si>
  <si>
    <t>SBDO</t>
  </si>
  <si>
    <t>GOVERNADOR ALUÍZIO ALVES</t>
  </si>
  <si>
    <t>NATAL</t>
  </si>
  <si>
    <t>SBTD</t>
  </si>
  <si>
    <t>PR0008</t>
  </si>
  <si>
    <t>LUIZ DALCANALE FILHO </t>
  </si>
  <si>
    <t>TOLEDO</t>
  </si>
  <si>
    <t>SBMS</t>
  </si>
  <si>
    <t>RN0002</t>
  </si>
  <si>
    <t>DIX-SEPTO ROSADO</t>
  </si>
  <si>
    <t>MOSSORÓ</t>
  </si>
  <si>
    <t>SWGN</t>
  </si>
  <si>
    <t>TO0002</t>
  </si>
  <si>
    <t>ARAGUAÍNA</t>
  </si>
  <si>
    <t>SBFN</t>
  </si>
  <si>
    <t>PE0003</t>
  </si>
  <si>
    <t>FERNANDO DE NORONHA</t>
  </si>
  <si>
    <t>SDIY</t>
  </si>
  <si>
    <t>BA0013</t>
  </si>
  <si>
    <t>JOÃO DURVAL CARNEIRO</t>
  </si>
  <si>
    <t>FEIRA DE SANTANA</t>
  </si>
  <si>
    <t>SSKW</t>
  </si>
  <si>
    <t>RO0004</t>
  </si>
  <si>
    <t>CACOAL</t>
  </si>
  <si>
    <t>SBSI</t>
  </si>
  <si>
    <t>MT0002</t>
  </si>
  <si>
    <t>PRESIDENTE JOÃO BATISTA FIGUEIREDO</t>
  </si>
  <si>
    <t>SINOP</t>
  </si>
  <si>
    <t>SBCX</t>
  </si>
  <si>
    <t>RS0007</t>
  </si>
  <si>
    <t>HUGO CANTERGIANI</t>
  </si>
  <si>
    <t>CAXIAS DO SUL</t>
  </si>
  <si>
    <t>Gerência de AVSEC e Facilitação (GSEF/SIA)</t>
  </si>
  <si>
    <t>Coordenadoria de Reportes e Certificação AVSEC (CRCA/GTFC/GSEF/SIA)</t>
  </si>
  <si>
    <t>Atualizado em 27/03/2024</t>
  </si>
  <si>
    <t>Aprovações PSA</t>
  </si>
  <si>
    <t>Portaria SIA</t>
  </si>
  <si>
    <t>Data Publicação DOU</t>
  </si>
  <si>
    <t>Código OACI</t>
  </si>
  <si>
    <t>Operador</t>
  </si>
  <si>
    <t>Versão
PSA</t>
  </si>
  <si>
    <t>Emenda do RBAC</t>
  </si>
  <si>
    <t>Revisão da IS</t>
  </si>
  <si>
    <t>Classe 
(RBAC 107)
Portaria</t>
  </si>
  <si>
    <t>Serviços aéreos</t>
  </si>
  <si>
    <t>Capacidade da maior aeronave</t>
  </si>
  <si>
    <t>Última Versão</t>
  </si>
  <si>
    <t>Nº 39/SIA, de 04/01/2018</t>
  </si>
  <si>
    <t>GRU Airport -Concessionária do Aeroporto Internacional de Guarulhos S.A.</t>
  </si>
  <si>
    <t>B</t>
  </si>
  <si>
    <t>voos domésticos e internacionais</t>
  </si>
  <si>
    <t>Superior a 60 assentos</t>
  </si>
  <si>
    <t>Não</t>
  </si>
  <si>
    <t>Nº 820/SIA, de 08/03/2018</t>
  </si>
  <si>
    <t>Concessionária do Aeroporto Internacional de Confins S/A</t>
  </si>
  <si>
    <t>Nº 2.775/SIA, de 04/092018</t>
  </si>
  <si>
    <t>Empresa Brasileira de Infraestrutura Aeroportuária -INFRAERO</t>
  </si>
  <si>
    <t>C</t>
  </si>
  <si>
    <t>voos domésticos</t>
  </si>
  <si>
    <t>Nº 2.900/SIA, de 17/09/2018</t>
  </si>
  <si>
    <t>Nº 2.947/SIA, de 20/09/2018</t>
  </si>
  <si>
    <t>Nº 3.162/SIA,de 10/10/2018</t>
  </si>
  <si>
    <t>Nº 3.382/SIA, de 01/11/2018</t>
  </si>
  <si>
    <t>Nº 3.590/SIA, de 22/11/2018</t>
  </si>
  <si>
    <t>Nº 3.984/SIA, de 21/12/2018</t>
  </si>
  <si>
    <t>Inframérica Concessionáriado Aeroporto de Brasília S/A</t>
  </si>
  <si>
    <t>Nº 4.021/SIA, de 27/12/2018</t>
  </si>
  <si>
    <t>Nº 512/SAI, de 14/02/2019</t>
  </si>
  <si>
    <t>Concessionária do Aeroporto Internacional do Rio de Janeiro -Rio Galeão</t>
  </si>
  <si>
    <t>Nº 599/SIA, de 21/02/2019</t>
  </si>
  <si>
    <t>Nº 719/SAI, de 01/03/2019</t>
  </si>
  <si>
    <t>Terminais Aéreos de Maringá S.A</t>
  </si>
  <si>
    <t>Nº 783/SIA, de 13/03/2019</t>
  </si>
  <si>
    <t>FRAPORT BRASIL S.A. -Aeroporto de Porto Alegre</t>
  </si>
  <si>
    <t>Nº 908/SIA, de 26/03/2019</t>
  </si>
  <si>
    <t>Nº 1.116/SIA, de 10/04/2019</t>
  </si>
  <si>
    <t>Inframérica Concessionária do Aeroporto de São Gonçalo do Amarante S.A</t>
  </si>
  <si>
    <t>Nº 1.301/SAI, de 26/04/2019</t>
  </si>
  <si>
    <t>Nº 1.316/SIA, de 29/04/2019</t>
  </si>
  <si>
    <t>Nº 1.377/SIA, de 07/05/2019</t>
  </si>
  <si>
    <t>Nº 1.441/SIA, de 13/05/2019</t>
  </si>
  <si>
    <t>Companhia de Engenharia de Transporte e Trânsito -CETTRANS,</t>
  </si>
  <si>
    <t>Nº 1.439/SIA, de 13/05/2019</t>
  </si>
  <si>
    <t>Costa do Sol Operadora Aeroportuária S/A,</t>
  </si>
  <si>
    <t>Nº 1.442/SIA, de 13/05/2019</t>
  </si>
  <si>
    <t>Fraport Brasil S.A. Aeroporto de Fortaleza</t>
  </si>
  <si>
    <t>Nº 1.449/SIA, de 13/05/2019</t>
  </si>
  <si>
    <t>Socicam Administração, Projetos e Representações LTDA</t>
  </si>
  <si>
    <t>Sim</t>
  </si>
  <si>
    <t>Nº 1.471/SIA, de 14/05/2019</t>
  </si>
  <si>
    <t>Nº 1.566/SIA, de 23/05/2019</t>
  </si>
  <si>
    <t>Revisão 01</t>
  </si>
  <si>
    <t>D</t>
  </si>
  <si>
    <t>Nº 1.567/SIA, de 23/05/2019</t>
  </si>
  <si>
    <t>Inframerica Concessionária do Aeroporto de Brasília S.A</t>
  </si>
  <si>
    <t>Nº 1.742/SIA, de 06/06/2019</t>
  </si>
  <si>
    <t>Prefeitura Municipal de Chapecó</t>
  </si>
  <si>
    <t>Nº 1.776/SIA, de 10/06/2019</t>
  </si>
  <si>
    <t>Nº 2.232/SIA, de 23/07/2019</t>
  </si>
  <si>
    <t>Nº 2.659/SIA, de 28/08/2019</t>
  </si>
  <si>
    <t>Secretaria de Estado e Infraestrutura -SEINFRA</t>
  </si>
  <si>
    <t>Nº 2.658/SIA, de 28/08/2019</t>
  </si>
  <si>
    <t>RDL Operações Aéreas LTDA</t>
  </si>
  <si>
    <t>Nº 2.657/SAI, de 28/08/2019</t>
  </si>
  <si>
    <t>Nº 2.722/SIA, de 03/09/2019</t>
  </si>
  <si>
    <t>Nº 2.719/SIA, de 03/09/2019</t>
  </si>
  <si>
    <t>Departamento Aeroviário do Estado de São Paulo -DAESP</t>
  </si>
  <si>
    <t>Nº 2.721/SIA, de 03/09/2019</t>
  </si>
  <si>
    <t>Nº2.883/SIA, de 16/09/2019</t>
  </si>
  <si>
    <t>Nº2.962/SIA, de 20/09/2019</t>
  </si>
  <si>
    <t>Departamento de Estradas, Rodagens, Infraestrutura e Serviços Públicos de Rondônia -DER-RO</t>
  </si>
  <si>
    <t>Nº3.045/SIA, de 27/09/2019</t>
  </si>
  <si>
    <t>Prefeitura Municipal de Varginha</t>
  </si>
  <si>
    <t>Nº3.044/SIA, de 27/09/2019</t>
  </si>
  <si>
    <t>Governo do Estado de Rondônia</t>
  </si>
  <si>
    <t>Nº3.063/SIA, de 01/10/2019</t>
  </si>
  <si>
    <t>Consórcio Aeroportos Ceará</t>
  </si>
  <si>
    <t>Nº3.057/SIA, de 30/09/2019</t>
  </si>
  <si>
    <t>Nº3.160/SIA, de 09/10/2019</t>
  </si>
  <si>
    <t>Nº3.161/SIA, de 09/10/2019</t>
  </si>
  <si>
    <t>Nº3.199/SIA, de 14/10/2019</t>
  </si>
  <si>
    <t>SINART -Sociedade Nacional de Apoio Rodoviário e Turístico LTDA,</t>
  </si>
  <si>
    <t>Nº3.851/SIA, de 16/12/2019</t>
  </si>
  <si>
    <t>Nº3.856/SAI, de 16/12/2019</t>
  </si>
  <si>
    <t>Concessionária do Aeroporto Internacional do Rio de Janeiro</t>
  </si>
  <si>
    <t>nº 22, de 02/01/2020</t>
  </si>
  <si>
    <t>Nº 3.950/SIA, de 26/12/2019</t>
  </si>
  <si>
    <t xml:space="preserve"> nº 242, de 27/01/2020</t>
  </si>
  <si>
    <t>nº 446, de 13/02/2020</t>
  </si>
  <si>
    <t>nº 507, de 20/02/2020</t>
  </si>
  <si>
    <t>nº 533, de 26/02/2020</t>
  </si>
  <si>
    <t>SOCICAM ADMINISTRAÇÃO</t>
  </si>
  <si>
    <t xml:space="preserve">voos domésticos </t>
  </si>
  <si>
    <t>nº 532, de 26/02/2020</t>
  </si>
  <si>
    <t>AEROPORTOS BRASIL VIRACOPOS S/A EM RECUPERACAO JUDICIAL</t>
  </si>
  <si>
    <t>nº 902, de 30/03/2020</t>
  </si>
  <si>
    <t>nº 905, de 30/03/2020</t>
  </si>
  <si>
    <t>nº 922, de 01/04/2020</t>
  </si>
  <si>
    <t>nº 966, de 06/04/2020</t>
  </si>
  <si>
    <t>Prefeitura Municipal de Santa Maria</t>
  </si>
  <si>
    <t>nº 1011, de 09/04/2020</t>
  </si>
  <si>
    <t>Costa do Sol Operadora Aeroportuária S/A.</t>
  </si>
  <si>
    <t>nº 1017, de 13/04/2020</t>
  </si>
  <si>
    <t>nº 1050, de 15/04/2020</t>
  </si>
  <si>
    <t>Vinci Airports -Concessionária do Aeroporto de Salvador S.A</t>
  </si>
  <si>
    <t>nº 1253, de 08/05/2020</t>
  </si>
  <si>
    <t>SPE  Concessionária Aeroeste  Aeroportos  AS</t>
  </si>
  <si>
    <t>nº 1282, de 13/05/2020</t>
  </si>
  <si>
    <t>nº 1411, de 21/05/2020</t>
  </si>
  <si>
    <t>Concessionária do Aeroporto Internacional de Florianópolis S.A.</t>
  </si>
  <si>
    <t>nº 1496, de 08/06/2020</t>
  </si>
  <si>
    <t>Infraero - SBPV</t>
  </si>
  <si>
    <t>nº 1603, de 23/06/2020</t>
  </si>
  <si>
    <t>Concessionária  do  Aeroporto  Internacional  de  Confins  S/A</t>
  </si>
  <si>
    <t>nº 1665, de 01/07/2020</t>
  </si>
  <si>
    <t>Aeroportos do Nordeste do Brasil S.A.</t>
  </si>
  <si>
    <t>nº 1638, de 29/06/2020</t>
  </si>
  <si>
    <t>Aeroportos do Nordeste do Brasil S.A</t>
  </si>
  <si>
    <t>nº 1679, de 02/07/2020</t>
  </si>
  <si>
    <t>nº 1689, de 06/07/2020</t>
  </si>
  <si>
    <t>nº 1683, de 03/07/2020</t>
  </si>
  <si>
    <t>nº 1676, de 02/07/2020</t>
  </si>
  <si>
    <t>SPE  Concessionária  do Aeroporto de Ilhéus S/A</t>
  </si>
  <si>
    <t>nº 1810, de 16/07/2020</t>
  </si>
  <si>
    <t>nº 1818, de 17/07/2020</t>
  </si>
  <si>
    <t>nº 1822, de 20/07/2020</t>
  </si>
  <si>
    <t>Aeroportos do Sudeste do Brasil S.A.</t>
  </si>
  <si>
    <t>nº 1995, de 07/08/2020</t>
  </si>
  <si>
    <t>INFRAMÉRICA Concessionária do Aeroporto Internacional de São Gonçalo do Amarante S.A.</t>
  </si>
  <si>
    <t>nº 2.067, de 17/08/2020</t>
  </si>
  <si>
    <t>nº 2.068, de 17/08/2020</t>
  </si>
  <si>
    <t>nº 2.103, de 19/08/2020</t>
  </si>
  <si>
    <t>Infra Operações Aeroportuárias Campos dos Goytacazes S.A.</t>
  </si>
  <si>
    <t>nº 2.287, de 08/09/2020</t>
  </si>
  <si>
    <t>nº 2.322, de 09/09/2020</t>
  </si>
  <si>
    <t>nº 2.369, de 14/09/2020</t>
  </si>
  <si>
    <t>SPE Concessionária do Aeroporto de Vitória da Conquista S/A</t>
  </si>
  <si>
    <t>nº 2.425, de 16/09/2020</t>
  </si>
  <si>
    <t>nº 2.605, de 05/10/2020</t>
  </si>
  <si>
    <t>nº 2.607, de 05/10/2020</t>
  </si>
  <si>
    <t>nº 2.864, de 15/10/2020</t>
  </si>
  <si>
    <t>nº3.041, de 28/10/2020</t>
  </si>
  <si>
    <t>Prefeitura Municipal de Pato Branco</t>
  </si>
  <si>
    <t>nº3.204, de 10/11/2020</t>
  </si>
  <si>
    <t>nº3.255, de 13/11/2020</t>
  </si>
  <si>
    <t>Revisão 00 (Revogado)</t>
  </si>
  <si>
    <t>Não (revogado)</t>
  </si>
  <si>
    <t>nº3.286, de 16/11/2020</t>
  </si>
  <si>
    <t>SPE Concessionária AeroesteAeroportos S. A</t>
  </si>
  <si>
    <t>nº3.285, de 16/11/2020</t>
  </si>
  <si>
    <t>voos domésticos de passageiros e voos  Internacionais de carga</t>
  </si>
  <si>
    <t>nº3.284, de 16/11/2020</t>
  </si>
  <si>
    <t>nº3.606, de 07/12/2020</t>
  </si>
  <si>
    <t>PR0012</t>
  </si>
  <si>
    <t>Prefeitura Municipal de Ponta Grossa</t>
  </si>
  <si>
    <t>nº3.611, de 07/12/2020</t>
  </si>
  <si>
    <t>Empresa Brasileira de Infraestrutura Aeroportuária - INFRAERO</t>
  </si>
  <si>
    <t>nº3.911, de 04/01/2021</t>
  </si>
  <si>
    <t>Revisão 02</t>
  </si>
  <si>
    <t>nº3.947, de 08/01/2021</t>
  </si>
  <si>
    <t>nº 3.980, de 13/01/2021</t>
  </si>
  <si>
    <t>nº 4.141, de 13/01/2021</t>
  </si>
  <si>
    <t>Prefeitura Municipal de Guarapuava</t>
  </si>
  <si>
    <t>nº 4.201, de 08/02/2021</t>
  </si>
  <si>
    <t>Prefeitura Municipal de Araxá</t>
  </si>
  <si>
    <t>nº 4.245, de 11/02/2021</t>
  </si>
  <si>
    <t>nº 4.253, de 11/02/2021</t>
  </si>
  <si>
    <t>nº 4.296, de 22/02/2021</t>
  </si>
  <si>
    <t>nº 4.368, de 04/03/2021</t>
  </si>
  <si>
    <t>Aeroportos do Nordeste do Brasil</t>
  </si>
  <si>
    <t>nº 4.396, de 03/03/2021</t>
  </si>
  <si>
    <t>Nº 4.457, de 10/03/2021</t>
  </si>
  <si>
    <t>Concessionária do Aeroporto Internacional de Guarulhos S. A.</t>
  </si>
  <si>
    <t> AP-3</t>
  </si>
  <si>
    <t>Nº 4.493, de 15/03/2021</t>
  </si>
  <si>
    <t>SPE Concessionária Aeroeste Aeroportos S/A</t>
  </si>
  <si>
    <t>Nº 4.492, de 15/03/2021</t>
  </si>
  <si>
    <t>Prefeitura Municipal de Três Lagoas</t>
  </si>
  <si>
    <t>Nº 4.494, de 15/03/2021</t>
  </si>
  <si>
    <t>Aeroportos Brasil Viracopos S/A - Em Recuperação Judicial</t>
  </si>
  <si>
    <t>Nº 4.495, de 15/03/2021</t>
  </si>
  <si>
    <t>Empresa Brasileira de Infraestrutura Aeroportuária - Infraero</t>
  </si>
  <si>
    <t>Nº 4.622, de 24/03/2021</t>
  </si>
  <si>
    <t>Nº 4.727, de 07/04/2021</t>
  </si>
  <si>
    <t>Nº 4.869,  de, 26/04/2021</t>
  </si>
  <si>
    <t>E</t>
  </si>
  <si>
    <t>Nº 4.900, DE 27/04/2021</t>
  </si>
  <si>
    <t>Prefeitura Municipal de Governador Valadares</t>
  </si>
  <si>
    <t>Nº 4.949, de 06/05/2021</t>
  </si>
  <si>
    <t>Nº 4.957, de 07/05/2021</t>
  </si>
  <si>
    <t>Prefeitura Municipal de Barra do Garças</t>
  </si>
  <si>
    <t>Nº 5.016, de 14/05/2021</t>
  </si>
  <si>
    <t>Nº 5.210, de 16/06/2021</t>
  </si>
  <si>
    <t>MG0006</t>
  </si>
  <si>
    <t>SPE - Concessionária do Aeroporto da Zona da Mata S.A.</t>
  </si>
  <si>
    <t>Nº 5.211, de 16/06/2021</t>
  </si>
  <si>
    <t>Prefeitura Municipal de Dourados</t>
  </si>
  <si>
    <t>Nº 5.245, de 21/06/2021</t>
  </si>
  <si>
    <t>INFRAMÉRICA Concessionária do Aeroporto de São Gonçalo do Amarante S.A.</t>
  </si>
  <si>
    <t>Nº 5.361, de 05/07/2021</t>
  </si>
  <si>
    <t>Prefeitura Municipal de Toledo</t>
  </si>
  <si>
    <t>Nº 5.297, de 28/06/2021</t>
  </si>
  <si>
    <t>Terminais Aéreos de Maringá SBMG S.A.</t>
  </si>
  <si>
    <t>Nº 5.356, de 02/07/2021</t>
  </si>
  <si>
    <t>Inframérica Concessionária do Aeroporto de Brasília S/A</t>
  </si>
  <si>
    <t>Nº 5.504, de 19/07/2021</t>
  </si>
  <si>
    <t>Controle do Espaço Aéreo, Aeroportos e Capacitação LTDA ME - INFRACEA</t>
  </si>
  <si>
    <t>Nº 5.541, de 21/07/2021</t>
  </si>
  <si>
    <t>Nº 5.635, de 05/08/2021</t>
  </si>
  <si>
    <t>Autarquia Municipal de Mobilidade, Trânsito e Cidadania - TRANSITAR</t>
  </si>
  <si>
    <t>Nº 5.629, de 05/08/2021</t>
  </si>
  <si>
    <t>Nº 5.705, de 16/08/2021</t>
  </si>
  <si>
    <t>Nº 5.813, de 31/08/2021</t>
  </si>
  <si>
    <t>Departamento de Estradas, Rodagens, Infraestrutura e Serviços Públicos de Rondônia</t>
  </si>
  <si>
    <t>Nº 5.858, de 03/09/2021</t>
  </si>
  <si>
    <t>voos internacionais alternados e voos domésticos</t>
  </si>
  <si>
    <t>Nº 5.891, de 10/09/2021</t>
  </si>
  <si>
    <t>SPE Concessionária Aeroeste Aeroportos S.A.</t>
  </si>
  <si>
    <t>Nº 5.918, de 14/09/2021</t>
  </si>
  <si>
    <t>voos internacionais de carga e voos domésticos</t>
  </si>
  <si>
    <t>Nº 5.986, de 23/09/2021</t>
  </si>
  <si>
    <t>Revisão 03</t>
  </si>
  <si>
    <t>Nº 6.011, de 27/09/2021</t>
  </si>
  <si>
    <t xml:space="preserve">Aeroporto Zumbi dos Palmares </t>
  </si>
  <si>
    <t>Nº 6.057, de 30/10/2021</t>
  </si>
  <si>
    <t>ESAERO - Empresa de Serviços Aeroportuários Ltda</t>
  </si>
  <si>
    <t>Nº 6.086, de 06//10/2021</t>
  </si>
  <si>
    <t>Dix Empreendimentos Ltda.</t>
  </si>
  <si>
    <t>Nº 6.124, de 13/10/2021</t>
  </si>
  <si>
    <t>Aeroportos Brasil Viracopos S.A.</t>
  </si>
  <si>
    <t>Nº 6.401, DE 12/11/2021</t>
  </si>
  <si>
    <t>Nº 6.444, DE 18/11/2021</t>
  </si>
  <si>
    <t>Nº 7.584, DE 18/04/2022</t>
  </si>
  <si>
    <t>Revisão 04</t>
  </si>
  <si>
    <t>F</t>
  </si>
  <si>
    <t> voos domésticos e internacionais</t>
  </si>
  <si>
    <t>Nº 7.615, DE 18/04/2022</t>
  </si>
  <si>
    <t>FRAPORT BRASIL S.A.</t>
  </si>
  <si>
    <t>Nº 7.758, DE 18/04/2022</t>
  </si>
  <si>
    <t>CONCESSIONÁRIA AEROPORTO RIO DE JANEIRO S.A.</t>
  </si>
  <si>
    <t>Revisão 05</t>
  </si>
  <si>
    <t>Nº 7.863, DE 25/04/2022</t>
  </si>
  <si>
    <t>A.F.S. - Aeroporto de Feira de Santana S/A</t>
  </si>
  <si>
    <t>Nº 8.078, DE 18/05/2022</t>
  </si>
  <si>
    <t>Fraport Brasil S.A Aeroporto de Fortaleza</t>
  </si>
  <si>
    <t>Nº 8.270, DE 07/06/2022</t>
  </si>
  <si>
    <t>Departamento Estadual de Estradas de Rodagem e Transportes de Rondônia</t>
  </si>
  <si>
    <t>H</t>
  </si>
  <si>
    <t>Nº 8.304, DE 10/06/2022</t>
  </si>
  <si>
    <t>Nº 8.330, DE 14/06/2022</t>
  </si>
  <si>
    <t>Estado do Rio Grande do Sul</t>
  </si>
  <si>
    <t>Nº 8.581, DE 13/07/2022</t>
  </si>
  <si>
    <t>Nº 9.140, DE 13/09/2022</t>
  </si>
  <si>
    <t>SBSR</t>
  </si>
  <si>
    <t>SP0006</t>
  </si>
  <si>
    <t>SPE Aeroportos Paulista ASP S.A,</t>
  </si>
  <si>
    <t>Nº 9.817, DE 22/11/2022</t>
  </si>
  <si>
    <t>Concessionária dos Aeroportos da Amazônia S/A.</t>
  </si>
  <si>
    <t>Nº 9.980, DE 7/12/2022</t>
  </si>
  <si>
    <t>SNGI</t>
  </si>
  <si>
    <t>BA0009</t>
  </si>
  <si>
    <t>Município de Guanambi</t>
  </si>
  <si>
    <t>Nº 10.030, DE 13/12/2022</t>
  </si>
  <si>
    <t>SNCP</t>
  </si>
  <si>
    <t>SC0181</t>
  </si>
  <si>
    <t>Estado de Santa Catarina</t>
  </si>
  <si>
    <t>Nº 10.026, DE 13/12/2022</t>
  </si>
  <si>
    <t>SWLC</t>
  </si>
  <si>
    <t>GO0009</t>
  </si>
  <si>
    <t>Município de Rio Verde</t>
  </si>
  <si>
    <t>Nº 10.054, DE 15/12/2022</t>
  </si>
  <si>
    <t>SBIZ</t>
  </si>
  <si>
    <t>MA0002</t>
  </si>
  <si>
    <t>Concessionária do Bloco Central S.A.</t>
  </si>
  <si>
    <t>Nº 10.099, DE 20/12/2022</t>
  </si>
  <si>
    <t>SBTB</t>
  </si>
  <si>
    <t>PA0012</t>
  </si>
  <si>
    <t>Estado do Pará</t>
  </si>
  <si>
    <t>Nº 10.103, DE 21/12/2022</t>
  </si>
  <si>
    <t>Concessionária do Bloco Sul S.A.</t>
  </si>
  <si>
    <t>Nº 9.988, DE 08/12/2022</t>
  </si>
  <si>
    <t>Nº 10.132, DE 26/12/2022</t>
  </si>
  <si>
    <t>SBTC</t>
  </si>
  <si>
    <t>BA0067</t>
  </si>
  <si>
    <t>Socicam Administração Projetos e Representações LTDA</t>
  </si>
  <si>
    <t>Nº 10.151, DE 28/12/2022</t>
  </si>
  <si>
    <t>Nº 10.212, DE 9 DE JANEIRO DE 2023</t>
  </si>
  <si>
    <t>I</t>
  </si>
  <si>
    <t>Nº 10.213, DE 9 DE JANEIRO DE 2023</t>
  </si>
  <si>
    <t>Nº 10.214, DE 9 DE JANEIRO DE 2023</t>
  </si>
  <si>
    <t>SBPP</t>
  </si>
  <si>
    <t>MS0005</t>
  </si>
  <si>
    <t>Nº 10.398, DE 30 DE JANEIRO DE 2023</t>
  </si>
  <si>
    <t>Nº 10.397, DE 30 DE JANEIRO DE 2023</t>
  </si>
  <si>
    <t>SBBV</t>
  </si>
  <si>
    <t>RR0001</t>
  </si>
  <si>
    <t>Nº 10.508, DE 9 DE FEVEREIRO DE 2023</t>
  </si>
  <si>
    <t>Nº 10.526, DE 13 DE FEVEREIRO DE 2023</t>
  </si>
  <si>
    <t>SBTT</t>
  </si>
  <si>
    <t>AM0005</t>
  </si>
  <si>
    <t>Nº 10.612, DE 24 DE FEVEREIRO DE 2023</t>
  </si>
  <si>
    <t>Nº 10.666, DE 07 DE MARÇO DE 2023</t>
  </si>
  <si>
    <t>Concessionária do Aeroporto de Salvador S.A.</t>
  </si>
  <si>
    <t>Nº 10.669, DE 07 DE MARÇO DE 2023</t>
  </si>
  <si>
    <t>Nº 10.692, DE 09 DE MARÇO DE 2023</t>
  </si>
  <si>
    <t>Nº 10.682, DE 08 DE MARÇO DE 2023</t>
  </si>
  <si>
    <t>Nº 10.683, DE 08 MARÇO DE 2023</t>
  </si>
  <si>
    <t>Nº 10.709, DE 13 MARÇO DE 2023</t>
  </si>
  <si>
    <t>Nº 10.714, DE 13 DE MARÇO DE 2023</t>
  </si>
  <si>
    <t>Nº 10.715, DE 13 DE MARÇO DE 2023</t>
  </si>
  <si>
    <t>Nº 10.833, DE 24 DE MARÇO DE 2023</t>
  </si>
  <si>
    <t>Fraport Brasil S.A. Aeroporto de Porto Alegre (SBPA)</t>
  </si>
  <si>
    <t xml:space="preserve">Nº 11212/SIA, DE 4 DE MAIO DE 2023 </t>
  </si>
  <si>
    <t>Concessionária dos Aeroportos da Amazônia S.A. (SBEG)</t>
  </si>
  <si>
    <t>J</t>
  </si>
  <si>
    <t>Nº 11653/SIA , DE 16 DE JUNHO DE 2023</t>
  </si>
  <si>
    <t>SBAU</t>
  </si>
  <si>
    <t>SP0009</t>
  </si>
  <si>
    <t>Aeroportos Paulista ASP S.A. (SBAU)</t>
  </si>
  <si>
    <t>Revisão 00</t>
  </si>
  <si>
    <t>Nº 11676/SIA, DE 19 DE JUNHO DE 2023</t>
  </si>
  <si>
    <t>Terminais Aéreos de Maringá S.A. (SBMG)</t>
  </si>
  <si>
    <t>voos domésticos (passageiros) e internacionais (carga)</t>
  </si>
  <si>
    <t>Nº 12054/SIA, DE 4 DE AGOSTO DE 2023</t>
  </si>
  <si>
    <t>Aeroportos Brasil Viracopos S.A (SBKP)</t>
  </si>
  <si>
    <t>Nº 12128/SIA, DE 11 DE AGOSTO DE 2023</t>
  </si>
  <si>
    <t>Aeroportos Nordeste do Brasil - AENA Brasil S.A. (SBJU)</t>
  </si>
  <si>
    <t>Nº 12185/SIA, DE 17 DE AGOSTO DE 2023</t>
  </si>
  <si>
    <t>Concessionária Aeroporto Rio de Janeiro S.A. (SBGL)</t>
  </si>
  <si>
    <t>Nº 12054, de 04/08/2023</t>
  </si>
  <si>
    <t>Nº 12128, de 11/08/2023</t>
  </si>
  <si>
    <t>Aeroportos Nordeste do Brasil - AENA Brasil S.A.</t>
  </si>
  <si>
    <t>Nº 12185, de 17/08/2023</t>
  </si>
  <si>
    <t>Concessionária Aeroporto Rio de Janeiro S.A.</t>
  </si>
  <si>
    <t>Nº 12364, de 31/08/2023</t>
  </si>
  <si>
    <t>Inframérica Concessionária do Aeroporto de Brasília S.A.</t>
  </si>
  <si>
    <t>Nº 12184, de 17/08/2023</t>
  </si>
  <si>
    <t>SBSO</t>
  </si>
  <si>
    <t>MT0005</t>
  </si>
  <si>
    <t>Município de Sorriso</t>
  </si>
  <si>
    <t>Nº 12.421, DE 06/09/2023</t>
  </si>
  <si>
    <t>Nº 13.070, DE 06/11/2023</t>
  </si>
  <si>
    <t>Nº 13.949, DE 27/02/2024</t>
  </si>
  <si>
    <t>Nº 14.021, DE 06/03/2024</t>
  </si>
  <si>
    <t>K</t>
  </si>
  <si>
    <t>Nº 14.169, DE 22/03/2024</t>
  </si>
  <si>
    <t>Aeroporto de São José dos Campos S.A.</t>
  </si>
  <si>
    <t>Nº 14.289, DE 08/04/2024</t>
  </si>
  <si>
    <t>Concessionária do Aeroporto Internacional de Confins S.A.</t>
  </si>
  <si>
    <t>Nº 14.421, DE 23/04/2024</t>
  </si>
  <si>
    <t>Concessionária dos Aeroportos da Amazônia S/A</t>
  </si>
  <si>
    <t>voos domésticos  e internacionais</t>
  </si>
  <si>
    <t>Nº 14.289, DE 08/04/2037</t>
  </si>
  <si>
    <t>Nº 14.498, DE 06/05/2024</t>
  </si>
  <si>
    <t>VOA SE SPE S/A</t>
  </si>
  <si>
    <t>Nº 14.421, DE 23/04/2037</t>
  </si>
  <si>
    <t>Nº 14.421, DE 23/04/2038</t>
  </si>
  <si>
    <t>Nº 14.421, DE 23/04/2039</t>
  </si>
  <si>
    <t>Nº 14.421, DE 23/04/2040</t>
  </si>
  <si>
    <t>Nº 14.421, DE 23/04/2041</t>
  </si>
  <si>
    <t>Nº 14.421, DE 23/04/2042</t>
  </si>
  <si>
    <t>Nº 14.421, DE 23/04/2043</t>
  </si>
  <si>
    <t>Nº 14.421, DE 23/04/2044</t>
  </si>
  <si>
    <t>Nº 14.421, DE 23/04/2045</t>
  </si>
  <si>
    <t>Nº 14.421, DE 23/04/2046</t>
  </si>
  <si>
    <t>Nº 14.421, DE 23/04/2047</t>
  </si>
  <si>
    <t>Nº 14.421, DE 23/04/2048</t>
  </si>
  <si>
    <t>Nº 14.421, DE 23/04/2049</t>
  </si>
  <si>
    <t>Nº 14.421, DE 23/04/2050</t>
  </si>
  <si>
    <t>Nº 14.421, DE 23/04/2051</t>
  </si>
  <si>
    <t>Nº 14.421, DE 23/04/2052</t>
  </si>
  <si>
    <t>Nº 14.421, DE 23/04/2053</t>
  </si>
  <si>
    <t>Nº 14.421, DE 23/04/2054</t>
  </si>
  <si>
    <t>Nº 14.421, DE 23/04/2055</t>
  </si>
  <si>
    <t>Nº 14.421, DE 23/04/2056</t>
  </si>
  <si>
    <t>Nº 14.421, DE 23/04/2057</t>
  </si>
  <si>
    <t>Nº 14.421, DE 23/04/2058</t>
  </si>
  <si>
    <t>Nº 14.421, DE 23/04/2059</t>
  </si>
  <si>
    <t>Nº 14.421, DE 23/04/2060</t>
  </si>
  <si>
    <t>Nº 14.421, DE 23/04/2061</t>
  </si>
  <si>
    <t>Nº 14.421, DE 23/04/2062</t>
  </si>
  <si>
    <t>Nº 14.421, DE 23/04/2063</t>
  </si>
  <si>
    <t>Nº 14.421, DE 23/04/2064</t>
  </si>
  <si>
    <t>Nº 14.421, DE 23/04/2065</t>
  </si>
  <si>
    <t>Nº 14.421, DE 23/04/2066</t>
  </si>
  <si>
    <t>Nº 14.421, DE 23/04/2067</t>
  </si>
  <si>
    <t>Nº 14.421, DE 23/04/2068</t>
  </si>
  <si>
    <t>Nº 14.421, DE 23/04/2069</t>
  </si>
  <si>
    <t>Nº 14.421, DE 23/04/2070</t>
  </si>
  <si>
    <t>Nº 14.421, DE 23/04/2071</t>
  </si>
  <si>
    <t>Nº 14.421, DE 23/04/2072</t>
  </si>
  <si>
    <t>Nº 14.421, DE 23/04/2073</t>
  </si>
  <si>
    <t>Nº 14.421, DE 23/04/2074</t>
  </si>
  <si>
    <t>Nº 14.421, DE 23/04/2075</t>
  </si>
  <si>
    <t>Nº 14.421, DE 23/04/2076</t>
  </si>
  <si>
    <t>Nº 14.421, DE 23/04/2077</t>
  </si>
  <si>
    <t>Nº 14.421, DE 23/04/2078</t>
  </si>
  <si>
    <t>Nº 14.421, DE 23/04/2079</t>
  </si>
  <si>
    <t>Nº 14.421, DE 23/04/2080</t>
  </si>
  <si>
    <t>Nº 14.421, DE 23/04/2081</t>
  </si>
  <si>
    <t>Nº 14.421, DE 23/04/2082</t>
  </si>
  <si>
    <t>Nº 14.421, DE 23/04/2083</t>
  </si>
  <si>
    <t>Nº 14.421, DE 23/04/2084</t>
  </si>
  <si>
    <t>Nº 14.421, DE 23/04/2085</t>
  </si>
  <si>
    <t>Nº 14.421, DE 23/04/2086</t>
  </si>
  <si>
    <t>Nº 14.421, DE 23/04/2087</t>
  </si>
  <si>
    <t>Nº 14.421, DE 23/04/2088</t>
  </si>
  <si>
    <t>Nº 14.421, DE 23/04/2089</t>
  </si>
  <si>
    <t>Nº 14.421, DE 23/04/2090</t>
  </si>
  <si>
    <t>Nº 14.421, DE 23/04/2091</t>
  </si>
  <si>
    <t>Nº 14.421, DE 23/04/2092</t>
  </si>
  <si>
    <t>Nº 14.548, DE 08/05/2025</t>
  </si>
  <si>
    <t>SPE Aeroportos Paulista ASP S.A.</t>
  </si>
  <si>
    <t>Nº 14.498, DE 06/05/2037</t>
  </si>
  <si>
    <t>Nº 14.498, DE 06/05/2038</t>
  </si>
  <si>
    <t>Nº 14.498, DE 06/05/2039</t>
  </si>
  <si>
    <t>Nº 14.498, DE 06/05/2040</t>
  </si>
  <si>
    <t>Nº 14.498, DE 06/05/2041</t>
  </si>
  <si>
    <t>Nº 14.498, DE 06/05/2042</t>
  </si>
  <si>
    <t>Nº 14.498, DE 06/05/2043</t>
  </si>
  <si>
    <t>Nº 14.498, DE 06/05/2044</t>
  </si>
  <si>
    <t>Nº 14.498, DE 06/05/2045</t>
  </si>
  <si>
    <t>Nº 14.498, DE 06/05/2046</t>
  </si>
  <si>
    <t>Aprovações de Listagem de Medidas de Segurança</t>
  </si>
  <si>
    <t>Documento integrante ao PSOA padrão definido pela Instrução Suplementar nª 108</t>
  </si>
  <si>
    <t>Classes de Operação</t>
  </si>
  <si>
    <t>RBAC 108
(Versão)</t>
  </si>
  <si>
    <t>IS 108
(Versão)</t>
  </si>
  <si>
    <t>Listagem
(Versão)</t>
  </si>
  <si>
    <t xml:space="preserve">Ethiopian Airlines Enterprise </t>
  </si>
  <si>
    <t>VI</t>
  </si>
  <si>
    <t>nº 2.626, 08/10/2013</t>
  </si>
  <si>
    <t>Emenda 00</t>
  </si>
  <si>
    <t>001-A</t>
  </si>
  <si>
    <t>N/A</t>
  </si>
  <si>
    <t>Avianca Linhas Aéreas - OceanAir</t>
  </si>
  <si>
    <t>IV-B</t>
  </si>
  <si>
    <t>nº 213, 24/01/2014</t>
  </si>
  <si>
    <t xml:space="preserve">Qatar Airways </t>
  </si>
  <si>
    <t>nº 232, 28/01/2014</t>
  </si>
  <si>
    <t xml:space="preserve">Turkish Airlines </t>
  </si>
  <si>
    <t>nº 231, 28/01/2014</t>
  </si>
  <si>
    <t>Delta Airlines, Inc</t>
  </si>
  <si>
    <t>nº 310, 05/02/2014</t>
  </si>
  <si>
    <t>Singapore Airlines Ltda</t>
  </si>
  <si>
    <t>nº 787, 03/04/2014</t>
  </si>
  <si>
    <t>Tam Linhas Aéreas S/A</t>
  </si>
  <si>
    <t>nº 790, 03/04/2014</t>
  </si>
  <si>
    <t>TAM Transporte Aéreos Del Mercorsur S/A</t>
  </si>
  <si>
    <t>nº 788, 03/04/2014</t>
  </si>
  <si>
    <t xml:space="preserve">VRG Linhas Aéreas S/A ( Gol Linhas Aéreas S/A) </t>
  </si>
  <si>
    <t>nº 1.622, 17/07/2014</t>
  </si>
  <si>
    <t>Aerovías de Integración Regional S/A - Aires ( Lan Colombia)</t>
  </si>
  <si>
    <t>nº 1.648, 21/07/2014</t>
  </si>
  <si>
    <t>Lan Airlines S/A</t>
  </si>
  <si>
    <t xml:space="preserve">VI </t>
  </si>
  <si>
    <t>nº 1.645, 21/07/2014</t>
  </si>
  <si>
    <t>Lan Argentina S/A</t>
  </si>
  <si>
    <t>nº 1.647, 21/07/2014</t>
  </si>
  <si>
    <t>Lan Peru S/A</t>
  </si>
  <si>
    <t>nº 1.646, 21/07/2014</t>
  </si>
  <si>
    <t>Transporte Aéreo S/A (LAN EXPRESS)</t>
  </si>
  <si>
    <t>nº 1.649, 21/07/2014</t>
  </si>
  <si>
    <t>Azul Linhas Aéreas Brasileiras S/A</t>
  </si>
  <si>
    <t>nº 1.740, 30/07/2014</t>
  </si>
  <si>
    <t>Compania Panamena de Aviacion (Copa Airlines)</t>
  </si>
  <si>
    <t>nº 2.205, 16/09/2014</t>
  </si>
  <si>
    <t xml:space="preserve">Emirates Airlines </t>
  </si>
  <si>
    <t>nº 2.206, 16/09/2014</t>
  </si>
  <si>
    <t xml:space="preserve">US Airways </t>
  </si>
  <si>
    <t>nº 2.518, 29/10/2014</t>
  </si>
  <si>
    <t>Aerovias del Continente Americano</t>
  </si>
  <si>
    <t>III</t>
  </si>
  <si>
    <t>nº 2.576, 04/11/2014</t>
  </si>
  <si>
    <t>Linhas Aéreas Costarricenses - LACSA</t>
  </si>
  <si>
    <t>nº 2.577, 04/11/2014</t>
  </si>
  <si>
    <t>Tampa Cargo S.A.</t>
  </si>
  <si>
    <t>V</t>
  </si>
  <si>
    <t>nº 2.574, 04/11/2014</t>
  </si>
  <si>
    <t>Trans American Airlines - Taca Peru</t>
  </si>
  <si>
    <t>nº 2.575, 04/11/2014</t>
  </si>
  <si>
    <t>Insel Air Arruba N.V.</t>
  </si>
  <si>
    <t>nº 2.685, 13/11/2014</t>
  </si>
  <si>
    <t>Insel Air Internacional B.V.</t>
  </si>
  <si>
    <t>nº 2.686, 13/11/2014</t>
  </si>
  <si>
    <t>Royal Air Maroc.</t>
  </si>
  <si>
    <t>nº 2.687, 13/11/2014</t>
  </si>
  <si>
    <t>Aerolinhas Brasileiras S.A. (ABSA)</t>
  </si>
  <si>
    <t>nº 2.985, 12/12/2014</t>
  </si>
  <si>
    <t>Aerotransporte MAS de carga S.A. de CV (MASAIR)</t>
  </si>
  <si>
    <t>nº 2.983, 12/12/2014</t>
  </si>
  <si>
    <t>Lan Cargo S.A</t>
  </si>
  <si>
    <t>nº 2.984, 12/12/2014</t>
  </si>
  <si>
    <t>Línea Aérea Carguera de Colombia S.A (Lanco)</t>
  </si>
  <si>
    <t xml:space="preserve">nº 2.986, 12/12/2014 </t>
  </si>
  <si>
    <t>United Parcel Service Co. (UPS CARGO)</t>
  </si>
  <si>
    <t>nº 2.982, 12/12/2014</t>
  </si>
  <si>
    <t>American Airlines Inc</t>
  </si>
  <si>
    <t>nº 234, 30/01/2015</t>
  </si>
  <si>
    <t>South African Airways Proprietary Limited</t>
  </si>
  <si>
    <t>nº 600, 09/03/2015</t>
  </si>
  <si>
    <t>Cargolux Airlines Internacional S/A</t>
  </si>
  <si>
    <t>nº 1.089, 07/05/2015</t>
  </si>
  <si>
    <t>Cargolux Itália S.P.A.</t>
  </si>
  <si>
    <t>nº 1.090, 07/05/2015</t>
  </si>
  <si>
    <t>Lufthansa Cargo A.G.</t>
  </si>
  <si>
    <t>nº 1.087, 07/05/2015</t>
  </si>
  <si>
    <t>Modern Transporte Aéreo de Carga S/A</t>
  </si>
  <si>
    <t>nº 1.088, 07/05/2015</t>
  </si>
  <si>
    <t>Société Air France</t>
  </si>
  <si>
    <t>nº 1.091,  07/05/2015</t>
  </si>
  <si>
    <t>Transportes Aéreos Portugueses S.A. - TAP Portugal</t>
  </si>
  <si>
    <t>nº 1.327, 01/05/2015</t>
  </si>
  <si>
    <t>Meridiana Fly SPA</t>
  </si>
  <si>
    <t>nº 1.352, 03/06/2015</t>
  </si>
  <si>
    <t>British Airways PLC</t>
  </si>
  <si>
    <t>nº 1.417, 11/06/2015</t>
  </si>
  <si>
    <t>Air China Limited</t>
  </si>
  <si>
    <t>nº 1.766, 03/07/2015</t>
  </si>
  <si>
    <t>Flyways Linhas Aéreas Ltda</t>
  </si>
  <si>
    <t>nº 2.527, 24/09/2015</t>
  </si>
  <si>
    <t>Sterna Linhas Aéreas Ltda</t>
  </si>
  <si>
    <t>nº 2.616, 02/10/2015</t>
  </si>
  <si>
    <t>TAAG Linhas Aéreas de Angola</t>
  </si>
  <si>
    <t>nº 2772, 16/10/2015</t>
  </si>
  <si>
    <t>Aerovias de Mexico S/A de C V Aeromexico</t>
  </si>
  <si>
    <t>nº 3.303, 11/12/2015</t>
  </si>
  <si>
    <t xml:space="preserve">Passaredo Transportes Aéreos S.A. </t>
  </si>
  <si>
    <t>nº 3.422, 24/12/2015</t>
  </si>
  <si>
    <t>Sete Táxi Aéreo Ltda</t>
  </si>
  <si>
    <t>II-B</t>
  </si>
  <si>
    <t>nº 3.449, 28/12/2015</t>
  </si>
  <si>
    <t>KLM - Cia Real Holandesa de Aviação</t>
  </si>
  <si>
    <t>nº 88, 18/01/2016</t>
  </si>
  <si>
    <t>Sky Airline S.A.</t>
  </si>
  <si>
    <t>nº 89, 18/01/2016</t>
  </si>
  <si>
    <t>Air Canada</t>
  </si>
  <si>
    <t>nº 152, 25/01/2016</t>
  </si>
  <si>
    <t>Emirates (Emirates Sky Cargo)</t>
  </si>
  <si>
    <t>nº 151, 25/01/2016</t>
  </si>
  <si>
    <t>Boliviana de Aviacion - BOA</t>
  </si>
  <si>
    <t>nº 537, 09/03/2016</t>
  </si>
  <si>
    <t>Korean Air Lines Company Limited</t>
  </si>
  <si>
    <t>nº 570, 11/03/2016</t>
  </si>
  <si>
    <t>Tame Linea Aerea del Ecuador</t>
  </si>
  <si>
    <t>nº 571, 11/03/2016</t>
  </si>
  <si>
    <t>Edelweiss Air A.G.</t>
  </si>
  <si>
    <t>nº 910, 14/04/2016</t>
  </si>
  <si>
    <t>Alitália Compagnia Aerea Italiana S.P.A.</t>
  </si>
  <si>
    <t>nº 1.109, 06/05/2016</t>
  </si>
  <si>
    <t>Colt Transporte Aéreo S.A. (Colt Cargo)</t>
  </si>
  <si>
    <t>nº 1.151, 11/05/2016</t>
  </si>
  <si>
    <t>Swiss Internacional Airlines A.G.</t>
  </si>
  <si>
    <t>nº 1.152, 11/05/2016</t>
  </si>
  <si>
    <t>Air Europa Lineas Aereas Sociedad Anomina</t>
  </si>
  <si>
    <t>nº 1.188, 13/05/2016</t>
  </si>
  <si>
    <t>Deutsche Lufthansa AG</t>
  </si>
  <si>
    <t>nº 1.187, 13/05/2016</t>
  </si>
  <si>
    <t>Etihad Airways P.J.S.C.</t>
  </si>
  <si>
    <t>nº 1.244, 19/05/2016</t>
  </si>
  <si>
    <t>Iberia Lineas Aereas de España Sociedad Anonima Operadora</t>
  </si>
  <si>
    <t>nº 1.305, 25/05/2016</t>
  </si>
  <si>
    <t>Atlas Air Inc.</t>
  </si>
  <si>
    <t>nº 1.341, 31/05/2016</t>
  </si>
  <si>
    <t>Martinair Holland N.V.</t>
  </si>
  <si>
    <t>nº 1.449, 09/06/2016</t>
  </si>
  <si>
    <t>Compania de Servicios de Transporte Aereo Amaszonas S.A. (Amaszonas Linhas Aéreas)</t>
  </si>
  <si>
    <t>nº 1.480, 13/07/2016</t>
  </si>
  <si>
    <t>Cubana de Aviacion S.A.</t>
  </si>
  <si>
    <t>nº 1.934, 29/07/2016</t>
  </si>
  <si>
    <t>Dyrus S.A. - Alas Uruguay Sucursal Brasil</t>
  </si>
  <si>
    <t>nº 2.105, 16/08/2016</t>
  </si>
  <si>
    <t>Condor Flugdienst GMBH</t>
  </si>
  <si>
    <t>nº 2.495, 21/09/2016</t>
  </si>
  <si>
    <t>Empresa de Transportes Aéreos de Cabo Verde TACV S/A</t>
  </si>
  <si>
    <t>nº 2.825, 19/10/2016</t>
  </si>
  <si>
    <t>nº 2.946, 22/11/2016</t>
  </si>
  <si>
    <t>AMASZONAS del Paraguay Sociedad Anonima Lineas Aereas.</t>
  </si>
  <si>
    <t>nº 3.675, 13/12/2016</t>
  </si>
  <si>
    <t>Map Transportes Aéreos Ltda</t>
  </si>
  <si>
    <t>nº 810, 09/03/2017</t>
  </si>
  <si>
    <t>Austral Lineas Aereas Cielos del Sur</t>
  </si>
  <si>
    <t>nº 1.335, 18/04/2017</t>
  </si>
  <si>
    <t>Avior Airlines Brasil C.A.</t>
  </si>
  <si>
    <t>nº 1.398, 24/04/2017</t>
  </si>
  <si>
    <t>Sideral Linhas Aéreas LTDA</t>
  </si>
  <si>
    <t>III e IV-B</t>
  </si>
  <si>
    <t>nº 1.625, 10/05/2017</t>
  </si>
  <si>
    <t>Líder Táxi Aéreo S/A Air Brasil</t>
  </si>
  <si>
    <t>nº 1.903, 06/06/2017</t>
  </si>
  <si>
    <t>Federal Express Corporation</t>
  </si>
  <si>
    <t>nº 2.184, 28/06/2017</t>
  </si>
  <si>
    <t>Goose Táxi Aéreo Ltda</t>
  </si>
  <si>
    <t>nº 2.188, 28/06/2017</t>
  </si>
  <si>
    <t>United Airlines Inc</t>
  </si>
  <si>
    <t>nº 2.455, 20/07/2017</t>
  </si>
  <si>
    <t>Gol Linhas Aéreas S/A</t>
  </si>
  <si>
    <t>nº 1.563, 17/05/2018</t>
  </si>
  <si>
    <t>Emenda 01</t>
  </si>
  <si>
    <t>001-B</t>
  </si>
  <si>
    <t>Versão nº 01</t>
  </si>
  <si>
    <t>nº 2.127, 06/07/2018</t>
  </si>
  <si>
    <t>Amazonaves Táxi Aéreo Ltda</t>
  </si>
  <si>
    <t>nº 2.413, 03/08/2018</t>
  </si>
  <si>
    <t>nº 2.454, 08/08/2018</t>
  </si>
  <si>
    <t>nº 2.614, 23/08/2018</t>
  </si>
  <si>
    <t>nº 2.887, 14/09/2018</t>
  </si>
  <si>
    <t>nº 2.989, 25/09/2018</t>
  </si>
  <si>
    <t>Versão nº 02</t>
  </si>
  <si>
    <t>nº 3.020, 28/09/2018</t>
  </si>
  <si>
    <t>nº 3.760, 07/12/2018</t>
  </si>
  <si>
    <t>Oceanair Linhas Aéreas S/A</t>
  </si>
  <si>
    <t>nº 3.759, 7/12/2018</t>
  </si>
  <si>
    <t>nº 3.890, 18/12/2018</t>
  </si>
  <si>
    <t>Versão nº 03</t>
  </si>
  <si>
    <t>nº 0256, 25/01/2019</t>
  </si>
  <si>
    <t>nº 0387, 05/02/2019</t>
  </si>
  <si>
    <t>Brasil Vida Táxi Aéreo Ltda</t>
  </si>
  <si>
    <t>nº 0718, 01/03/2019</t>
  </si>
  <si>
    <t>Surinam Airways Ltda</t>
  </si>
  <si>
    <t>nº 0784, 13/03/2019</t>
  </si>
  <si>
    <t>nº 2.102, 10/07/2019</t>
  </si>
  <si>
    <t>Emenda 02</t>
  </si>
  <si>
    <t>001-C</t>
  </si>
  <si>
    <t>nº 2.571, 22/08/2019</t>
  </si>
  <si>
    <t>nº 3.533, 12/11/2019</t>
  </si>
  <si>
    <t xml:space="preserve">Swiss Internacional Airlines </t>
  </si>
  <si>
    <t>nº 3.705, 29/11/2019</t>
  </si>
  <si>
    <t>nº 096, de 14/01/2020</t>
  </si>
  <si>
    <t>NEO Táxi Aéreo LTDA</t>
  </si>
  <si>
    <t>nº 504, de 20/02/2020</t>
  </si>
  <si>
    <t>Aerolíneas Argentinas S/A</t>
  </si>
  <si>
    <t>nº 570, de 28/02/2020</t>
  </si>
  <si>
    <t>Virgin Atlantic Airways Limited</t>
  </si>
  <si>
    <t>nº 908, de 30/03/2020</t>
  </si>
  <si>
    <t>nº 1857, de 22/07/2020</t>
  </si>
  <si>
    <t>nº 1854, de 22/07/2020</t>
  </si>
  <si>
    <t>Terral Taxi Aéreo Ltda</t>
  </si>
  <si>
    <t>nº 1947, de 31/07/2020</t>
  </si>
  <si>
    <t>Uirapuru Taxi Aéreo Ltda</t>
  </si>
  <si>
    <t>nº 1974, de 05/08/2020</t>
  </si>
  <si>
    <t>nº 3913, de 04/01/2021</t>
  </si>
  <si>
    <t>Versão nº 04</t>
  </si>
  <si>
    <t>nº 4066, de 22/01/2021</t>
  </si>
  <si>
    <t>Sideral Linhas Aéreas Ltda</t>
  </si>
  <si>
    <t>nº 4.694, de 31/03/2021</t>
  </si>
  <si>
    <t>American Airlines, Inc</t>
  </si>
  <si>
    <t>IV</t>
  </si>
  <si>
    <t>nº 5.814, de 31/08/2021</t>
  </si>
  <si>
    <t>Emenda 04</t>
  </si>
  <si>
    <t>001-E</t>
  </si>
  <si>
    <t>UNITED AIRLINES, INC.</t>
  </si>
  <si>
    <t>nº 6.192, DE 19/10/2021</t>
  </si>
  <si>
    <t>UNITED AIRLINES, INC</t>
  </si>
  <si>
    <t>nº 7.664, DE 28/03/2022</t>
  </si>
  <si>
    <t>versão nº 03</t>
  </si>
  <si>
    <t>AMERICAN AIRLINES INC</t>
  </si>
  <si>
    <t>nº 8.145, DE 26/05/2022</t>
  </si>
  <si>
    <t>OMNI TÁXI AÉREO S/A</t>
  </si>
  <si>
    <t>II-B e IV-B</t>
  </si>
  <si>
    <t>nº 10.400, DE 30 DE JANEIRO DE 2023</t>
  </si>
  <si>
    <t>Emenda 05</t>
  </si>
  <si>
    <t>001-F</t>
  </si>
  <si>
    <t>versão nº 01</t>
  </si>
  <si>
    <t>Azul Conecta LTDA</t>
  </si>
  <si>
    <t>IV-A</t>
  </si>
  <si>
    <t>nº 10.604, de 24/02/2023</t>
  </si>
  <si>
    <t>Societé Air France</t>
  </si>
  <si>
    <t>nº 10.605, de 24/02/2023</t>
  </si>
  <si>
    <t>versão nº 02</t>
  </si>
  <si>
    <t>KLM Cia Real Holandesa de Aviação</t>
  </si>
  <si>
    <t>nº 10.606, de 24/02/2023</t>
  </si>
  <si>
    <t>versão n°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</si>
</sst>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2"/>
      <color theme="1" tint="0.1499984740745262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36"/>
      <color theme="1" tint="0.14999847407452621"/>
      <name val="Calibri"/>
      <family val="2"/>
      <scheme val="minor"/>
    </font>
    <font>
      <sz val="36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D966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1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vertical="top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top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14" fontId="0" fillId="0" borderId="16" xfId="1" applyNumberFormat="1" applyFont="1" applyBorder="1" applyAlignment="1">
      <alignment horizontal="center" vertical="center" wrapText="1"/>
    </xf>
    <xf numFmtId="14" fontId="0" fillId="0" borderId="14" xfId="1" applyNumberFormat="1" applyFont="1" applyBorder="1" applyAlignment="1">
      <alignment horizontal="center" vertical="center" wrapText="1"/>
    </xf>
    <xf numFmtId="14" fontId="0" fillId="0" borderId="21" xfId="1" applyNumberFormat="1" applyFont="1" applyBorder="1" applyAlignment="1">
      <alignment horizontal="center" vertical="center" wrapText="1"/>
    </xf>
    <xf numFmtId="0" fontId="12" fillId="2" borderId="0" xfId="0" applyFont="1" applyFill="1"/>
    <xf numFmtId="0" fontId="0" fillId="3" borderId="12" xfId="0" applyFill="1" applyBorder="1"/>
    <xf numFmtId="0" fontId="0" fillId="3" borderId="8" xfId="0" applyFill="1" applyBorder="1"/>
    <xf numFmtId="0" fontId="0" fillId="3" borderId="3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/>
    <xf numFmtId="0" fontId="0" fillId="4" borderId="0" xfId="0" applyFill="1"/>
    <xf numFmtId="0" fontId="0" fillId="4" borderId="11" xfId="0" applyFill="1" applyBorder="1"/>
    <xf numFmtId="0" fontId="0" fillId="4" borderId="12" xfId="0" applyFill="1" applyBorder="1"/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0" fillId="0" borderId="16" xfId="0" applyBorder="1" applyAlignment="1">
      <alignment horizontal="center" vertical="center"/>
    </xf>
    <xf numFmtId="22" fontId="13" fillId="2" borderId="0" xfId="0" applyNumberFormat="1" applyFont="1" applyFill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0" fillId="4" borderId="0" xfId="0" applyFont="1" applyFill="1"/>
    <xf numFmtId="0" fontId="23" fillId="4" borderId="0" xfId="0" applyFont="1" applyFill="1" applyAlignment="1">
      <alignment vertical="center" wrapText="1"/>
    </xf>
    <xf numFmtId="0" fontId="24" fillId="4" borderId="0" xfId="0" applyFont="1" applyFill="1"/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14" fontId="0" fillId="2" borderId="0" xfId="0" applyNumberFormat="1" applyFill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/>
    </xf>
    <xf numFmtId="0" fontId="0" fillId="0" borderId="32" xfId="0" applyBorder="1"/>
    <xf numFmtId="14" fontId="0" fillId="0" borderId="4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4" fontId="0" fillId="0" borderId="33" xfId="1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22" fontId="10" fillId="2" borderId="0" xfId="0" applyNumberFormat="1" applyFont="1" applyFill="1" applyAlignment="1">
      <alignment horizontal="right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59">
    <dxf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>
        <bottom style="thin">
          <color theme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center" textRotation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>
        <bottom style="thin">
          <color theme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[GTCA_Aprovações.xlsx]Painel (2)!Tabela dinâmica35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'Painel (2)'!$C$9:$C$10</c:f>
              <c:strCache>
                <c:ptCount val="1"/>
                <c:pt idx="0">
                  <c:v>Revisão 00 (Original)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'Painel (2)'!$B$11:$B$76</c:f>
              <c:strCache>
                <c:ptCount val="65"/>
                <c:pt idx="0">
                  <c:v>11/01/2018</c:v>
                </c:pt>
                <c:pt idx="1">
                  <c:v>13/03/2018</c:v>
                </c:pt>
                <c:pt idx="2">
                  <c:v>06/09/2018</c:v>
                </c:pt>
                <c:pt idx="3">
                  <c:v>20/09/2018</c:v>
                </c:pt>
                <c:pt idx="4">
                  <c:v>26/09/2018</c:v>
                </c:pt>
                <c:pt idx="5">
                  <c:v>17/10/2018</c:v>
                </c:pt>
                <c:pt idx="6">
                  <c:v>07/11/2018</c:v>
                </c:pt>
                <c:pt idx="7">
                  <c:v>30/11/2018</c:v>
                </c:pt>
                <c:pt idx="8">
                  <c:v>28/12/2018</c:v>
                </c:pt>
                <c:pt idx="9">
                  <c:v>03/01/2019</c:v>
                </c:pt>
                <c:pt idx="10">
                  <c:v>19/02/2019</c:v>
                </c:pt>
                <c:pt idx="11">
                  <c:v>27/02/2019</c:v>
                </c:pt>
                <c:pt idx="12">
                  <c:v>11/03/2019</c:v>
                </c:pt>
                <c:pt idx="13">
                  <c:v>15/03/2019</c:v>
                </c:pt>
                <c:pt idx="14">
                  <c:v>28/03/2019</c:v>
                </c:pt>
                <c:pt idx="15">
                  <c:v>15/04/2019</c:v>
                </c:pt>
                <c:pt idx="16">
                  <c:v>20/04/2019</c:v>
                </c:pt>
                <c:pt idx="17">
                  <c:v>02/05/2019</c:v>
                </c:pt>
                <c:pt idx="18">
                  <c:v>09/05/2019</c:v>
                </c:pt>
                <c:pt idx="19">
                  <c:v>15/05/2019</c:v>
                </c:pt>
                <c:pt idx="20">
                  <c:v>16/05/2019</c:v>
                </c:pt>
                <c:pt idx="21">
                  <c:v>12/06/2019</c:v>
                </c:pt>
                <c:pt idx="22">
                  <c:v>18/06/2019</c:v>
                </c:pt>
                <c:pt idx="23">
                  <c:v>25/07/2019</c:v>
                </c:pt>
                <c:pt idx="24">
                  <c:v>03/09/2019</c:v>
                </c:pt>
                <c:pt idx="25">
                  <c:v>06/09/2019</c:v>
                </c:pt>
                <c:pt idx="26">
                  <c:v>19/09/2019</c:v>
                </c:pt>
                <c:pt idx="27">
                  <c:v>24/09/2019</c:v>
                </c:pt>
                <c:pt idx="28">
                  <c:v>02/10/2019</c:v>
                </c:pt>
                <c:pt idx="29">
                  <c:v>03/10/2019</c:v>
                </c:pt>
                <c:pt idx="30">
                  <c:v>14/10/2019</c:v>
                </c:pt>
                <c:pt idx="31">
                  <c:v>17/10/2019</c:v>
                </c:pt>
                <c:pt idx="32">
                  <c:v>18/12/2019</c:v>
                </c:pt>
                <c:pt idx="33">
                  <c:v>07/01/2020</c:v>
                </c:pt>
                <c:pt idx="34">
                  <c:v>21/01/2020</c:v>
                </c:pt>
                <c:pt idx="35">
                  <c:v>27/02/2020</c:v>
                </c:pt>
                <c:pt idx="36">
                  <c:v>03/03/2020</c:v>
                </c:pt>
                <c:pt idx="37">
                  <c:v>03/04/2020</c:v>
                </c:pt>
                <c:pt idx="38">
                  <c:v>09/04/2020</c:v>
                </c:pt>
                <c:pt idx="39">
                  <c:v>17/04/2020</c:v>
                </c:pt>
                <c:pt idx="40">
                  <c:v>22/04/2020</c:v>
                </c:pt>
                <c:pt idx="41">
                  <c:v>18/05/2020</c:v>
                </c:pt>
                <c:pt idx="42">
                  <c:v>28/05/2020</c:v>
                </c:pt>
                <c:pt idx="43">
                  <c:v>10/06/2020</c:v>
                </c:pt>
                <c:pt idx="44">
                  <c:v>06/07/2020</c:v>
                </c:pt>
                <c:pt idx="45">
                  <c:v>08/07/2020</c:v>
                </c:pt>
                <c:pt idx="46">
                  <c:v>09/07/2020</c:v>
                </c:pt>
                <c:pt idx="47">
                  <c:v>23/07/2020</c:v>
                </c:pt>
                <c:pt idx="48">
                  <c:v>24/08/2020</c:v>
                </c:pt>
                <c:pt idx="49">
                  <c:v>18/09/2020</c:v>
                </c:pt>
                <c:pt idx="50">
                  <c:v>21/09/2020</c:v>
                </c:pt>
                <c:pt idx="51">
                  <c:v>20/10/2020</c:v>
                </c:pt>
                <c:pt idx="52">
                  <c:v>04/11/2020</c:v>
                </c:pt>
                <c:pt idx="53">
                  <c:v>18/11/2020</c:v>
                </c:pt>
                <c:pt idx="54">
                  <c:v>20/11/2020</c:v>
                </c:pt>
                <c:pt idx="55">
                  <c:v>10/12/2020</c:v>
                </c:pt>
                <c:pt idx="56">
                  <c:v>12/01/2021</c:v>
                </c:pt>
                <c:pt idx="57">
                  <c:v>01/02/2021</c:v>
                </c:pt>
                <c:pt idx="58">
                  <c:v>12/02/2021</c:v>
                </c:pt>
                <c:pt idx="59">
                  <c:v>19/02/2021</c:v>
                </c:pt>
                <c:pt idx="60">
                  <c:v>25/02/2021</c:v>
                </c:pt>
                <c:pt idx="61">
                  <c:v>05/03/2021</c:v>
                </c:pt>
                <c:pt idx="62">
                  <c:v>18/03/2021</c:v>
                </c:pt>
                <c:pt idx="63">
                  <c:v>03/05/2021</c:v>
                </c:pt>
                <c:pt idx="64">
                  <c:v>17/05/2021</c:v>
                </c:pt>
              </c:strCache>
            </c:strRef>
          </c:cat>
          <c:val>
            <c:numRef>
              <c:f>'Painel (2)'!$C$11:$C$76</c:f>
              <c:numCache>
                <c:formatCode>General</c:formatCode>
                <c:ptCount val="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5-432E-A43B-783FC795C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96108784"/>
        <c:axId val="296103984"/>
      </c:barChart>
      <c:catAx>
        <c:axId val="29610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103984"/>
        <c:crosses val="autoZero"/>
        <c:auto val="1"/>
        <c:lblAlgn val="ctr"/>
        <c:lblOffset val="100"/>
        <c:noMultiLvlLbl val="0"/>
      </c:catAx>
      <c:valAx>
        <c:axId val="296103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610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[GTCA_Aprovações.xlsx]Painel (2)!Tabela dinâmica35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>
                    <a:lumMod val="85000"/>
                    <a:lumOff val="15000"/>
                  </a:schemeClr>
                </a:solidFill>
              </a:rPr>
              <a:t>Total de Aprovações</a:t>
            </a:r>
            <a:r>
              <a:rPr lang="en-US" sz="20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PSA (Revisão 00)</a:t>
            </a:r>
            <a:endParaRPr lang="en-US" sz="20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'Painel (2)'!$C$9:$C$10</c:f>
              <c:strCache>
                <c:ptCount val="1"/>
                <c:pt idx="0">
                  <c:v>Revisão 00 (Original)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'Painel (2)'!$B$11:$B$76</c:f>
              <c:strCache>
                <c:ptCount val="65"/>
                <c:pt idx="0">
                  <c:v>11/01/2018</c:v>
                </c:pt>
                <c:pt idx="1">
                  <c:v>13/03/2018</c:v>
                </c:pt>
                <c:pt idx="2">
                  <c:v>06/09/2018</c:v>
                </c:pt>
                <c:pt idx="3">
                  <c:v>20/09/2018</c:v>
                </c:pt>
                <c:pt idx="4">
                  <c:v>26/09/2018</c:v>
                </c:pt>
                <c:pt idx="5">
                  <c:v>17/10/2018</c:v>
                </c:pt>
                <c:pt idx="6">
                  <c:v>07/11/2018</c:v>
                </c:pt>
                <c:pt idx="7">
                  <c:v>30/11/2018</c:v>
                </c:pt>
                <c:pt idx="8">
                  <c:v>28/12/2018</c:v>
                </c:pt>
                <c:pt idx="9">
                  <c:v>03/01/2019</c:v>
                </c:pt>
                <c:pt idx="10">
                  <c:v>19/02/2019</c:v>
                </c:pt>
                <c:pt idx="11">
                  <c:v>27/02/2019</c:v>
                </c:pt>
                <c:pt idx="12">
                  <c:v>11/03/2019</c:v>
                </c:pt>
                <c:pt idx="13">
                  <c:v>15/03/2019</c:v>
                </c:pt>
                <c:pt idx="14">
                  <c:v>28/03/2019</c:v>
                </c:pt>
                <c:pt idx="15">
                  <c:v>15/04/2019</c:v>
                </c:pt>
                <c:pt idx="16">
                  <c:v>20/04/2019</c:v>
                </c:pt>
                <c:pt idx="17">
                  <c:v>02/05/2019</c:v>
                </c:pt>
                <c:pt idx="18">
                  <c:v>09/05/2019</c:v>
                </c:pt>
                <c:pt idx="19">
                  <c:v>15/05/2019</c:v>
                </c:pt>
                <c:pt idx="20">
                  <c:v>16/05/2019</c:v>
                </c:pt>
                <c:pt idx="21">
                  <c:v>12/06/2019</c:v>
                </c:pt>
                <c:pt idx="22">
                  <c:v>18/06/2019</c:v>
                </c:pt>
                <c:pt idx="23">
                  <c:v>25/07/2019</c:v>
                </c:pt>
                <c:pt idx="24">
                  <c:v>03/09/2019</c:v>
                </c:pt>
                <c:pt idx="25">
                  <c:v>06/09/2019</c:v>
                </c:pt>
                <c:pt idx="26">
                  <c:v>19/09/2019</c:v>
                </c:pt>
                <c:pt idx="27">
                  <c:v>24/09/2019</c:v>
                </c:pt>
                <c:pt idx="28">
                  <c:v>02/10/2019</c:v>
                </c:pt>
                <c:pt idx="29">
                  <c:v>03/10/2019</c:v>
                </c:pt>
                <c:pt idx="30">
                  <c:v>14/10/2019</c:v>
                </c:pt>
                <c:pt idx="31">
                  <c:v>17/10/2019</c:v>
                </c:pt>
                <c:pt idx="32">
                  <c:v>18/12/2019</c:v>
                </c:pt>
                <c:pt idx="33">
                  <c:v>07/01/2020</c:v>
                </c:pt>
                <c:pt idx="34">
                  <c:v>21/01/2020</c:v>
                </c:pt>
                <c:pt idx="35">
                  <c:v>27/02/2020</c:v>
                </c:pt>
                <c:pt idx="36">
                  <c:v>03/03/2020</c:v>
                </c:pt>
                <c:pt idx="37">
                  <c:v>03/04/2020</c:v>
                </c:pt>
                <c:pt idx="38">
                  <c:v>09/04/2020</c:v>
                </c:pt>
                <c:pt idx="39">
                  <c:v>17/04/2020</c:v>
                </c:pt>
                <c:pt idx="40">
                  <c:v>22/04/2020</c:v>
                </c:pt>
                <c:pt idx="41">
                  <c:v>18/05/2020</c:v>
                </c:pt>
                <c:pt idx="42">
                  <c:v>28/05/2020</c:v>
                </c:pt>
                <c:pt idx="43">
                  <c:v>10/06/2020</c:v>
                </c:pt>
                <c:pt idx="44">
                  <c:v>06/07/2020</c:v>
                </c:pt>
                <c:pt idx="45">
                  <c:v>08/07/2020</c:v>
                </c:pt>
                <c:pt idx="46">
                  <c:v>09/07/2020</c:v>
                </c:pt>
                <c:pt idx="47">
                  <c:v>23/07/2020</c:v>
                </c:pt>
                <c:pt idx="48">
                  <c:v>24/08/2020</c:v>
                </c:pt>
                <c:pt idx="49">
                  <c:v>18/09/2020</c:v>
                </c:pt>
                <c:pt idx="50">
                  <c:v>21/09/2020</c:v>
                </c:pt>
                <c:pt idx="51">
                  <c:v>20/10/2020</c:v>
                </c:pt>
                <c:pt idx="52">
                  <c:v>04/11/2020</c:v>
                </c:pt>
                <c:pt idx="53">
                  <c:v>18/11/2020</c:v>
                </c:pt>
                <c:pt idx="54">
                  <c:v>20/11/2020</c:v>
                </c:pt>
                <c:pt idx="55">
                  <c:v>10/12/2020</c:v>
                </c:pt>
                <c:pt idx="56">
                  <c:v>12/01/2021</c:v>
                </c:pt>
                <c:pt idx="57">
                  <c:v>01/02/2021</c:v>
                </c:pt>
                <c:pt idx="58">
                  <c:v>12/02/2021</c:v>
                </c:pt>
                <c:pt idx="59">
                  <c:v>19/02/2021</c:v>
                </c:pt>
                <c:pt idx="60">
                  <c:v>25/02/2021</c:v>
                </c:pt>
                <c:pt idx="61">
                  <c:v>05/03/2021</c:v>
                </c:pt>
                <c:pt idx="62">
                  <c:v>18/03/2021</c:v>
                </c:pt>
                <c:pt idx="63">
                  <c:v>03/05/2021</c:v>
                </c:pt>
                <c:pt idx="64">
                  <c:v>17/05/2021</c:v>
                </c:pt>
              </c:strCache>
            </c:strRef>
          </c:cat>
          <c:val>
            <c:numRef>
              <c:f>'Painel (2)'!$C$11:$C$76</c:f>
              <c:numCache>
                <c:formatCode>General</c:formatCode>
                <c:ptCount val="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7-45A2-A10F-BF1EB447678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96108784"/>
        <c:axId val="296103984"/>
      </c:barChart>
      <c:catAx>
        <c:axId val="296108784"/>
        <c:scaling>
          <c:orientation val="minMax"/>
        </c:scaling>
        <c:delete val="0"/>
        <c:axPos val="b"/>
        <c:numFmt formatCode="ge\r\a\l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103984"/>
        <c:crosses val="autoZero"/>
        <c:auto val="1"/>
        <c:lblAlgn val="ctr"/>
        <c:lblOffset val="100"/>
        <c:noMultiLvlLbl val="0"/>
      </c:catAx>
      <c:valAx>
        <c:axId val="296103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610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411892</xdr:colOff>
      <xdr:row>0</xdr:row>
      <xdr:rowOff>185743</xdr:rowOff>
    </xdr:from>
    <xdr:to>
      <xdr:col>21</xdr:col>
      <xdr:colOff>377448</xdr:colOff>
      <xdr:row>4</xdr:row>
      <xdr:rowOff>70856</xdr:rowOff>
    </xdr:to>
    <xdr:pic>
      <xdr:nvPicPr>
        <xdr:cNvPr id="2" name="Imagem 1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B0F5B7C4-07F8-4BA3-9107-CDD203F4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0642" y="185743"/>
          <a:ext cx="3623161" cy="732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221848</xdr:colOff>
      <xdr:row>9</xdr:row>
      <xdr:rowOff>42867</xdr:rowOff>
    </xdr:from>
    <xdr:to>
      <xdr:col>15</xdr:col>
      <xdr:colOff>587157</xdr:colOff>
      <xdr:row>15</xdr:row>
      <xdr:rowOff>143528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E045E07-D0C4-44D6-9477-9BB647D0B85C}"/>
            </a:ext>
            <a:ext uri="{147F2762-F138-4A5C-976F-8EAC2B608ADB}">
              <a16:predDERef xmlns:a16="http://schemas.microsoft.com/office/drawing/2014/main" pred="{B0F5B7C4-07F8-4BA3-9107-CDD203F4F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252218</xdr:colOff>
      <xdr:row>2</xdr:row>
      <xdr:rowOff>59891</xdr:rowOff>
    </xdr:from>
    <xdr:to>
      <xdr:col>11</xdr:col>
      <xdr:colOff>251170</xdr:colOff>
      <xdr:row>7</xdr:row>
      <xdr:rowOff>169624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ersão&#10;PSA">
              <a:extLst>
                <a:ext uri="{FF2B5EF4-FFF2-40B4-BE49-F238E27FC236}">
                  <a16:creationId xmlns:a16="http://schemas.microsoft.com/office/drawing/2014/main" id="{F45745CF-EC9D-4864-BC31-DC04EC2CE4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são&#10;PS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19718" y="477425"/>
              <a:ext cx="1838712" cy="11666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411892</xdr:colOff>
      <xdr:row>0</xdr:row>
      <xdr:rowOff>185743</xdr:rowOff>
    </xdr:from>
    <xdr:to>
      <xdr:col>21</xdr:col>
      <xdr:colOff>377453</xdr:colOff>
      <xdr:row>4</xdr:row>
      <xdr:rowOff>70856</xdr:rowOff>
    </xdr:to>
    <xdr:pic>
      <xdr:nvPicPr>
        <xdr:cNvPr id="3" name="Imagem 2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FAD41AB6-63F8-4323-9B6E-DCB85704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6284" y="185743"/>
          <a:ext cx="3595358" cy="73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411892</xdr:colOff>
      <xdr:row>0</xdr:row>
      <xdr:rowOff>185743</xdr:rowOff>
    </xdr:from>
    <xdr:to>
      <xdr:col>21</xdr:col>
      <xdr:colOff>377453</xdr:colOff>
      <xdr:row>4</xdr:row>
      <xdr:rowOff>70856</xdr:rowOff>
    </xdr:to>
    <xdr:pic>
      <xdr:nvPicPr>
        <xdr:cNvPr id="2" name="Imagem 1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EE91597B-9AA1-477A-AB10-23C8E211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0642" y="185743"/>
          <a:ext cx="3623161" cy="732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390525</xdr:colOff>
      <xdr:row>7</xdr:row>
      <xdr:rowOff>19050</xdr:rowOff>
    </xdr:from>
    <xdr:to>
      <xdr:col>17</xdr:col>
      <xdr:colOff>266700</xdr:colOff>
      <xdr:row>28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2E0564-444E-42E3-AA43-A47CE4CF08B3}"/>
            </a:ext>
            <a:ext uri="{147F2762-F138-4A5C-976F-8EAC2B608ADB}">
              <a16:predDERef xmlns:a16="http://schemas.microsoft.com/office/drawing/2014/main" pred="{EE91597B-9AA1-477A-AB10-23C8E2118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553481</xdr:colOff>
      <xdr:row>12</xdr:row>
      <xdr:rowOff>77230</xdr:rowOff>
    </xdr:from>
    <xdr:to>
      <xdr:col>21</xdr:col>
      <xdr:colOff>489122</xdr:colOff>
      <xdr:row>18</xdr:row>
      <xdr:rowOff>85401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ersão&#10;PSA 1">
              <a:extLst>
                <a:ext uri="{FF2B5EF4-FFF2-40B4-BE49-F238E27FC236}">
                  <a16:creationId xmlns:a16="http://schemas.microsoft.com/office/drawing/2014/main" id="{576E133E-AF7D-4C5F-B1D7-A72CF7F1F6C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são&#10;PS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47805" y="2548581"/>
              <a:ext cx="2355506" cy="11666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786044</xdr:colOff>
      <xdr:row>2</xdr:row>
      <xdr:rowOff>73981</xdr:rowOff>
    </xdr:from>
    <xdr:to>
      <xdr:col>6</xdr:col>
      <xdr:colOff>782749</xdr:colOff>
      <xdr:row>5</xdr:row>
      <xdr:rowOff>2698</xdr:rowOff>
    </xdr:to>
    <xdr:pic>
      <xdr:nvPicPr>
        <xdr:cNvPr id="3" name="Imagem 2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AD89E1CE-0ADF-4FA7-A098-34D3EDF5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272" y="471627"/>
          <a:ext cx="2567530" cy="539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633542</xdr:colOff>
      <xdr:row>1</xdr:row>
      <xdr:rowOff>14682</xdr:rowOff>
    </xdr:from>
    <xdr:to>
      <xdr:col>9</xdr:col>
      <xdr:colOff>633542</xdr:colOff>
      <xdr:row>4</xdr:row>
      <xdr:rowOff>92</xdr:rowOff>
    </xdr:to>
    <xdr:pic>
      <xdr:nvPicPr>
        <xdr:cNvPr id="4" name="Imagem 3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E37109EC-1CAF-4D12-B0F2-11370CCC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2511" y="205182"/>
          <a:ext cx="0" cy="71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1741</xdr:row>
      <xdr:rowOff>100663</xdr:rowOff>
    </xdr:to>
    <xdr:pic>
      <xdr:nvPicPr>
        <xdr:cNvPr id="5" name="Imagem 4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1B1C4AAB-5216-4012-B3AB-0C32F041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88" y="2833688"/>
          <a:ext cx="0" cy="71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129540</xdr:colOff>
      <xdr:row>9</xdr:row>
      <xdr:rowOff>0</xdr:rowOff>
    </xdr:from>
    <xdr:to>
      <xdr:col>4</xdr:col>
      <xdr:colOff>129540</xdr:colOff>
      <xdr:row>1733</xdr:row>
      <xdr:rowOff>26368</xdr:rowOff>
    </xdr:to>
    <xdr:pic>
      <xdr:nvPicPr>
        <xdr:cNvPr id="6" name="Imagem 5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DB76AECF-9254-4E9C-A585-C2660CAB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00300"/>
          <a:ext cx="0" cy="352062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701237</xdr:colOff>
      <xdr:row>2</xdr:row>
      <xdr:rowOff>52409</xdr:rowOff>
    </xdr:from>
    <xdr:to>
      <xdr:col>12</xdr:col>
      <xdr:colOff>521054</xdr:colOff>
      <xdr:row>5</xdr:row>
      <xdr:rowOff>47624</xdr:rowOff>
    </xdr:to>
    <xdr:pic>
      <xdr:nvPicPr>
        <xdr:cNvPr id="8" name="Imagem 7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994ED4D9-71B5-4A3B-816B-838385F9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0206" y="504847"/>
          <a:ext cx="3379786" cy="70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545814</xdr:colOff>
      <xdr:row>2</xdr:row>
      <xdr:rowOff>107023</xdr:rowOff>
    </xdr:from>
    <xdr:to>
      <xdr:col>7</xdr:col>
      <xdr:colOff>1042387</xdr:colOff>
      <xdr:row>5</xdr:row>
      <xdr:rowOff>88839</xdr:rowOff>
    </xdr:to>
    <xdr:pic>
      <xdr:nvPicPr>
        <xdr:cNvPr id="6" name="Imagem 5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56339DB5-0AAA-429A-B654-515581E9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7331" y="503006"/>
          <a:ext cx="2818960" cy="591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ina" refreshedDate="44336.618102546294" createdVersion="7" refreshedVersion="7" minRefreshableVersion="3" recordCount="115" xr:uid="{B337C442-4386-4A43-99AF-F52E5A13D5C3}">
  <cacheSource type="worksheet">
    <worksheetSource name="Tabela1"/>
  </cacheSource>
  <cacheFields count="12">
    <cacheField name="Portaria SIA" numFmtId="0">
      <sharedItems count="115">
        <s v="Nº 39/SIA, de 04/01/2018"/>
        <s v="Nº 820/SIA, de 08/03/2018"/>
        <s v="Nº 2.775/SIA, de 04/092018"/>
        <s v="Nº 2.900/SIA, de 17/09/2018"/>
        <s v="Nº 2.947/SIA, de 20/09/2018"/>
        <s v="Nº 3.162/SIA,de 10/10/2018"/>
        <s v="Nº 3.382/SIA, de 01/11/2018"/>
        <s v="Nº 3.590/SIA, de 22/11/2018"/>
        <s v="Nº 3.984/SIA, de 21/12/2018"/>
        <s v="Nº 4.021/SIA, de 27/12/2018"/>
        <s v="Nº 512/SAI, de 14/02/2019"/>
        <s v="Nº 599/SIA, de 21/02/2019"/>
        <s v="Nº 719/SAI, de 01/03/2019"/>
        <s v="Nº 783/SIA, de 13/03/2019"/>
        <s v="Nº 908/SIA, de 26/03/2019"/>
        <s v="Nº 1.116/SIA, de 10/04/2019"/>
        <s v="Nº 1.301/SAI, de 26/04/2019"/>
        <s v="Nº 1.316/SIA, de 29/04/2019"/>
        <s v="Nº 1.377/SIA, de 07/05/2019"/>
        <s v="Nº 1.439/SIA, de 13/05/2019"/>
        <s v="Nº 1.441/SIA, de 13/05/2019"/>
        <s v="Nº 1.442/SIA, de 13/05/2019"/>
        <s v="Nº 1.449/SIA, de 13/05/2019"/>
        <s v="Nº 1.471/SIA, de 14/05/2019"/>
        <s v="Nº 1.566/SIA, de 23/05/2019"/>
        <s v="Nº 1.567/SIA, de 23/05/2019"/>
        <s v="Nº 1.742/SIA, de 06/06/2019"/>
        <s v="Nº 1.776/SIA, de 10/06/2019"/>
        <s v="Nº 2.232/SIA, de 23/07/2019"/>
        <s v="Nº 2.657/SAI, de 28/08/2019"/>
        <s v="Nº 2.658/SIA, de 28/08/2019"/>
        <s v="Nº 2.659/SIA, de 28/08/2019"/>
        <s v="Nº 2.719/SIA, de 03/09/2019"/>
        <s v="Nº 2.721/SIA, de 03/09/2019"/>
        <s v="Nº 2.722/SIA, de 03/09/2019"/>
        <s v="Nº2.883/SIA, de 16/09/2019"/>
        <s v="Nº2.962/SIA, de 20/09/2019"/>
        <s v="Nº3.044/SIA, de 27/09/2019"/>
        <s v="Nº3.045/SIA, de 27/09/2019"/>
        <s v="Nº3.057/SIA, de 30/09/2019"/>
        <s v="Nº3.063/SIA, de 01/10/2019"/>
        <s v="Nº3.160/SIA, de 09/10/2019"/>
        <s v="Nº3.161/SIA, de 09/10/2019"/>
        <s v="Nº3.199/SIA, de 14/10/2019"/>
        <s v="Nº3.851/SIA, de 16/12/2019"/>
        <s v="Nº3.856/SAI, de 16/12/2019"/>
        <s v="nº 22, de 02/01/2020"/>
        <s v="Nº 3.950/SIA, de 26/12/2019"/>
        <s v=" nº 242, de 27/01/2020"/>
        <s v="nº 446, de 13/02/2020"/>
        <s v="nº 507, de 20/02/2020"/>
        <s v="nº 532, de 26/02/2020"/>
        <s v="nº 533, de 26/02/2020"/>
        <s v="nº 902, de 30/03/2020"/>
        <s v="nº 905, de 30/03/2020"/>
        <s v="nº 922, de 01/04/2020"/>
        <s v="nº 966, de 06/04/2020"/>
        <s v="nº 1011, de 09/04/2020"/>
        <s v="nº 1017, de 13/04/2020"/>
        <s v="nº 1050, de 15/04/2020"/>
        <s v="nº 1253, de 08/05/2020"/>
        <s v="nº 1282, de 13/05/2020"/>
        <s v="nº 1411, de 21/05/2020"/>
        <s v="nº 1496, de 08/06/2020"/>
        <s v="nº 1603, de 23/06/2020"/>
        <s v="nº 1638, de 29/06/2020"/>
        <s v="nº 1665, de 01/07/2020"/>
        <s v="nº 1679, de 02/07/2020"/>
        <s v="nº 1683, de 03/07/2020"/>
        <s v="nº 1689, de 06/07/2020"/>
        <s v="nº 1676, de 02/07/2020"/>
        <s v="nº 1810, de 16/07/2020"/>
        <s v="nº 1818, de 17/07/2020"/>
        <s v="nº 1822, de 20/07/2020"/>
        <s v="nº 1995, de 07/08/2020"/>
        <s v="nº 2.067, de 17/08/2020"/>
        <s v="nº 2.068, de 17/08/2020"/>
        <s v="nº 2.103, de 19/08/2020"/>
        <s v="nº 2.287, de 08/09/2020"/>
        <s v="nº 2.322, de 09/09/2020"/>
        <s v="nº 2.369, de 14/09/2020"/>
        <s v="nº 2.425, de 16/09/2020"/>
        <s v="nº 2.607, de 05/10/2020"/>
        <s v="nº 2.605, de 05/10/2020"/>
        <s v="nº 2.864, de 15/10/2020"/>
        <s v="nº3.041, de 28/10/2020"/>
        <s v="nº3.204, de 10/11/2020"/>
        <s v="nº3.255, de 13/11/2020"/>
        <s v="nº3.284, de 16/11/2020"/>
        <s v="nº3.285, de 16/11/2020"/>
        <s v="nº3.286, de 16/11/2020"/>
        <s v="nº3.611, de 07/12/2020"/>
        <s v="nº3.606, de 07/12/2020"/>
        <s v="nº3.911, de 04/01/2021"/>
        <s v="nº3.947, de 08/01/2021"/>
        <s v="nº 3.980, de 13/01/2021"/>
        <s v="nº 4.141, de 13/01/2021"/>
        <s v="nº 4.201, de 08/02/2021"/>
        <s v="nº 4.245, de 11/02/2021"/>
        <s v="nº 4.253, de 11/02/2021"/>
        <s v="nº 4.296, de 22/02/2021"/>
        <s v="nº 4.368, de 04/03/2021"/>
        <s v="nº 4.396, de 03/03/2021"/>
        <s v="Nº 4.457, de 10/03/2021"/>
        <s v="Nº 4.492, de 15/03/2021"/>
        <s v="Nº 4.495, de 15/03/2021"/>
        <s v="Nº 4.493, de 15/03/2021"/>
        <s v="Nº 4.622, de 24/03/2021"/>
        <s v="Nº 4.727, de 07/04/2021"/>
        <s v="Nº 4.869,  de, 26/04/2021"/>
        <s v="Nº 4.900, DE 27/04/2021"/>
        <s v="Nº 4.494, de 15/03/2021"/>
        <s v="Nº 4.949, de 06/05/2021"/>
        <s v="Nº 4.957, de 07/05/2021"/>
        <s v="Nº 5.016, de 14/05/2021"/>
      </sharedItems>
    </cacheField>
    <cacheField name="Data Publicação DOU" numFmtId="14">
      <sharedItems containsDate="1" containsMixedTypes="1" minDate="2018-01-11T00:00:00" maxDate="2021-05-21T00:00:00" count="89">
        <d v="2018-01-11T00:00:00"/>
        <d v="2018-03-13T00:00:00"/>
        <d v="2018-09-06T00:00:00"/>
        <d v="2018-09-20T00:00:00"/>
        <d v="2018-09-26T00:00:00"/>
        <d v="2018-10-17T00:00:00"/>
        <d v="2018-11-07T00:00:00"/>
        <d v="2018-11-30T00:00:00"/>
        <d v="2018-12-28T00:00:00"/>
        <d v="2019-01-03T00:00:00"/>
        <d v="2019-02-19T00:00:00"/>
        <d v="2019-02-27T00:00:00"/>
        <d v="2019-03-11T00:00:00"/>
        <d v="2019-03-15T00:00:00"/>
        <d v="2019-03-28T00:00:00"/>
        <d v="2019-04-15T00:00:00"/>
        <d v="2019-04-20T00:00:00"/>
        <d v="2019-05-02T00:00:00"/>
        <d v="2019-05-09T00:00:00"/>
        <d v="2019-05-15T00:00:00"/>
        <d v="2019-05-16T00:00:00"/>
        <d v="2019-05-27T00:00:00"/>
        <d v="2019-06-12T00:00:00"/>
        <d v="2019-06-18T00:00:00"/>
        <d v="2019-07-25T00:00:00"/>
        <d v="2019-09-03T00:00:00"/>
        <d v="2019-09-06T00:00:00"/>
        <d v="2019-09-19T00:00:00"/>
        <d v="2019-09-24T00:00:00"/>
        <d v="2019-10-02T00:00:00"/>
        <d v="2019-10-03T00:00:00"/>
        <d v="2019-10-14T00:00:00"/>
        <d v="2019-10-17T00:00:00"/>
        <d v="2019-12-18T00:00:00"/>
        <d v="2019-12-20T00:00:00"/>
        <d v="2020-01-07T00:00:00"/>
        <d v="2020-01-21T00:00:00"/>
        <d v="2020-01-29T00:00:00"/>
        <d v="2020-02-19T00:00:00"/>
        <d v="2020-02-27T00:00:00"/>
        <d v="2020-03-03T00:00:00"/>
        <d v="2020-04-02T00:00:00"/>
        <d v="2020-04-03T00:00:00"/>
        <d v="2020-04-09T00:00:00"/>
        <d v="2020-04-16T00:00:00"/>
        <d v="2020-04-17T00:00:00"/>
        <d v="2020-04-22T00:00:00"/>
        <d v="2020-05-13T00:00:00"/>
        <d v="2020-05-18T00:00:00"/>
        <d v="2020-05-28T00:00:00"/>
        <d v="2020-06-10T00:00:00"/>
        <d v="2020-07-01T00:00:00"/>
        <d v="2020-07-06T00:00:00"/>
        <d v="2020-07-08T00:00:00"/>
        <d v="2020-07-09T00:00:00"/>
        <d v="2020-07-21T00:00:00"/>
        <d v="2020-07-22T00:00:00"/>
        <d v="2020-07-23T00:00:00"/>
        <d v="2020-08-12T00:00:00"/>
        <d v="2020-08-20T00:00:00"/>
        <d v="2020-08-24T00:00:00"/>
        <d v="2020-09-14T00:00:00"/>
        <d v="2020-09-18T00:00:00"/>
        <d v="2020-09-21T00:00:00"/>
        <d v="2020-10-08T00:00:00"/>
        <d v="2020-10-20T00:00:00"/>
        <d v="2020-11-04T00:00:00"/>
        <d v="2020-11-18T00:00:00"/>
        <d v="2020-11-20T00:00:00"/>
        <d v="2020-12-10T00:00:00"/>
        <d v="2021-01-07T00:00:00"/>
        <d v="2021-01-12T00:00:00"/>
        <d v="2021-01-18T00:00:00"/>
        <d v="2021-02-01T00:00:00"/>
        <d v="2021-02-12T00:00:00"/>
        <d v="2021-02-19T00:00:00"/>
        <d v="2021-02-25T00:00:00"/>
        <d v="2021-03-04T00:00:00"/>
        <d v="2021-03-05T00:00:00"/>
        <d v="2021-03-12T00:00:00"/>
        <d v="2021-03-18T00:00:00"/>
        <d v="2021-03-29T00:00:00"/>
        <d v="2021-04-14T00:00:00"/>
        <d v="2021-04-30T00:00:00"/>
        <d v="2021-05-03T00:00:00"/>
        <s v="18/03/2021 "/>
        <d v="2021-05-13T00:00:00"/>
        <d v="2021-05-17T00:00:00"/>
        <d v="2021-05-20T00:00:00"/>
      </sharedItems>
    </cacheField>
    <cacheField name="Código OACI" numFmtId="0">
      <sharedItems/>
    </cacheField>
    <cacheField name="Código CIAD" numFmtId="0">
      <sharedItems/>
    </cacheField>
    <cacheField name="Operador" numFmtId="0">
      <sharedItems/>
    </cacheField>
    <cacheField name="Versão_x000a_PSA" numFmtId="0">
      <sharedItems count="3">
        <s v="Revisão 00 (Original)"/>
        <s v="Revisão 01"/>
        <s v="Revisão 02"/>
      </sharedItems>
    </cacheField>
    <cacheField name="Emenda do RBAC" numFmtId="0">
      <sharedItems containsSemiMixedTypes="0" containsString="0" containsNumber="1" containsInteger="1" minValue="1" maxValue="2"/>
    </cacheField>
    <cacheField name="Revisão da IS" numFmtId="0">
      <sharedItems/>
    </cacheField>
    <cacheField name="Classe _x000a_(RBAC 107)_x000a_Portaria" numFmtId="0">
      <sharedItems/>
    </cacheField>
    <cacheField name="Serviços aéreos" numFmtId="0">
      <sharedItems/>
    </cacheField>
    <cacheField name="Capacidade da maior aeronave" numFmtId="0">
      <sharedItems/>
    </cacheField>
    <cacheField name="Última Versão" numFmtId="0">
      <sharedItems/>
    </cacheField>
  </cacheFields>
  <extLst>
    <ext xmlns:x14="http://schemas.microsoft.com/office/spreadsheetml/2009/9/main" uri="{725AE2AE-9491-48be-B2B4-4EB974FC3084}">
      <x14:pivotCacheDefinition pivotCacheId="92455882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x v="0"/>
    <s v="SBGR"/>
    <s v="SP0002"/>
    <s v="GRU Airport -Concessionária do Aeroporto Internacional de Guarulhos S.A."/>
    <x v="0"/>
    <n v="1"/>
    <s v="B"/>
    <s v="AP-3"/>
    <s v="voos domésticos e internacionais"/>
    <s v="Superior a 60 assentos"/>
    <s v="Não"/>
  </r>
  <r>
    <x v="1"/>
    <x v="1"/>
    <s v="SBCF"/>
    <s v="MG0001"/>
    <s v="Concessionária do Aeroporto Internacional de Confins S/A"/>
    <x v="0"/>
    <n v="1"/>
    <s v="B"/>
    <s v="AP-3"/>
    <s v="voos domésticos e internacionais"/>
    <s v="Superior a 60 assentos"/>
    <s v="Não"/>
  </r>
  <r>
    <x v="2"/>
    <x v="2"/>
    <s v="SBGO"/>
    <s v="GO0001"/>
    <s v="Empresa Brasileira de Infraestrutura Aeroportuária -INFRAERO"/>
    <x v="0"/>
    <n v="1"/>
    <s v="C"/>
    <s v="AP-2"/>
    <s v="voos domésticos"/>
    <s v="Superior a 60 assentos"/>
    <s v="Não"/>
  </r>
  <r>
    <x v="3"/>
    <x v="3"/>
    <s v="SBBE"/>
    <s v="PA0001"/>
    <s v="Empresa Brasileira de Infraestrutura Aeroportuária -INFRAERO"/>
    <x v="0"/>
    <n v="1"/>
    <s v="C"/>
    <s v="AP-2"/>
    <s v="voos domésticos e internacionais"/>
    <s v="Superior a 60 assentos"/>
    <s v="Não"/>
  </r>
  <r>
    <x v="4"/>
    <x v="4"/>
    <s v="SBVT"/>
    <s v="ES0001"/>
    <s v="Empresa Brasileira de Infraestrutura Aeroportuária -INFRAERO"/>
    <x v="0"/>
    <n v="1"/>
    <s v="C"/>
    <s v="AP-2"/>
    <s v="voos domésticos e internacionais"/>
    <s v="Superior a 60 assentos"/>
    <s v="Não"/>
  </r>
  <r>
    <x v="5"/>
    <x v="5"/>
    <s v="SBTE"/>
    <s v="PI0001"/>
    <s v="Empresa Brasileira de Infraestrutura Aeroportuária -INFRAERO"/>
    <x v="0"/>
    <n v="1"/>
    <s v="C"/>
    <s v="AP-2"/>
    <s v="voos domésticos"/>
    <s v="Superior a 60 assentos"/>
    <s v="Não"/>
  </r>
  <r>
    <x v="6"/>
    <x v="6"/>
    <s v="SBNF"/>
    <s v="SC0002"/>
    <s v="Empresa Brasileira de Infraestrutura Aeroportuária -INFRAERO"/>
    <x v="0"/>
    <n v="1"/>
    <s v="C"/>
    <s v="AP-2"/>
    <s v="voos domésticos e internacionais"/>
    <s v="Superior a 60 assentos"/>
    <s v="Não"/>
  </r>
  <r>
    <x v="7"/>
    <x v="7"/>
    <s v="SBLO"/>
    <s v="PR0003"/>
    <s v="Empresa Brasileira de Infraestrutura Aeroportuária -INFRAERO"/>
    <x v="0"/>
    <n v="1"/>
    <s v="C"/>
    <s v="AP-2"/>
    <s v="voos domésticos"/>
    <s v="Superior a 60 assentos"/>
    <s v="Não"/>
  </r>
  <r>
    <x v="8"/>
    <x v="8"/>
    <s v="SBBR"/>
    <s v="DF0001"/>
    <s v="Inframérica Concessionáriado Aeroporto de Brasília S/A"/>
    <x v="0"/>
    <n v="1"/>
    <s v="C"/>
    <s v="AP-3"/>
    <s v="voos domésticos e internacionais"/>
    <s v="Superior a 60 assentos"/>
    <s v="Não"/>
  </r>
  <r>
    <x v="9"/>
    <x v="9"/>
    <s v="SBRJ"/>
    <s v="RJ0002"/>
    <s v="Empresa Brasileira de Infraestrutura Aeroportuária -INFRAERO"/>
    <x v="0"/>
    <n v="1"/>
    <s v="C"/>
    <s v="AP-3"/>
    <s v="voos domésticos"/>
    <s v="Superior a 60 assentos"/>
    <s v="Não"/>
  </r>
  <r>
    <x v="10"/>
    <x v="10"/>
    <s v="SBGL"/>
    <s v="RJ0001"/>
    <s v="Concessionária do Aeroporto Internacional do Rio de Janeiro -Rio Galeão"/>
    <x v="0"/>
    <n v="1"/>
    <s v="C"/>
    <s v="AP-3"/>
    <s v="voos domésticos e internacionais"/>
    <s v="Superior a 60 assentos"/>
    <s v="Não"/>
  </r>
  <r>
    <x v="11"/>
    <x v="11"/>
    <s v="SBCY"/>
    <s v="MT0001"/>
    <s v="Empresa Brasileira de Infraestrutura Aeroportuária -INFRAERO"/>
    <x v="0"/>
    <n v="1"/>
    <s v="C"/>
    <s v="AP-2"/>
    <s v="voos domésticos e internacionais"/>
    <s v="Superior a 60 assentos"/>
    <s v="Não"/>
  </r>
  <r>
    <x v="12"/>
    <x v="12"/>
    <s v="SBMG"/>
    <s v="PR0004"/>
    <s v="Terminais Aéreos de Maringá S.A"/>
    <x v="0"/>
    <n v="1"/>
    <s v="C"/>
    <s v="AP-2"/>
    <s v="voos domésticos"/>
    <s v="Superior a 60 assentos"/>
    <s v="Sim"/>
  </r>
  <r>
    <x v="13"/>
    <x v="13"/>
    <s v="SBPA"/>
    <s v="RS0001"/>
    <s v="FRAPORT BRASIL S.A. -Aeroporto de Porto Alegre"/>
    <x v="0"/>
    <n v="1"/>
    <s v="C"/>
    <s v="AP-3"/>
    <s v="voos domésticos e internacionais"/>
    <s v="Superior a 60 assentos"/>
    <s v="Não"/>
  </r>
  <r>
    <x v="14"/>
    <x v="14"/>
    <s v="SBAR"/>
    <s v="SE0001"/>
    <s v="Empresa Brasileira de Infraestrutura Aeroportuária -INFRAERO"/>
    <x v="0"/>
    <n v="1"/>
    <s v="C"/>
    <s v="AP-2"/>
    <s v="voos domésticos e internacionais"/>
    <s v="Superior a 60 assentos"/>
    <s v="Não"/>
  </r>
  <r>
    <x v="15"/>
    <x v="15"/>
    <s v="SBSG"/>
    <s v="RN0001"/>
    <s v="Inframérica Concessionária do Aeroporto de São Gonçalo do Amarante S.A"/>
    <x v="0"/>
    <n v="1"/>
    <s v="C"/>
    <s v="AP-2"/>
    <s v="voos domésticos e internacionais"/>
    <s v="Superior a 60 assentos"/>
    <s v="Não"/>
  </r>
  <r>
    <x v="16"/>
    <x v="16"/>
    <s v="SBCT"/>
    <s v="PR0001"/>
    <s v="Empresa Brasileira de Infraestrutura Aeroportuária -INFRAERO"/>
    <x v="0"/>
    <n v="1"/>
    <s v="C"/>
    <s v="AP-3"/>
    <s v="voos domésticos e internacionais"/>
    <s v="Superior a 60 assentos"/>
    <s v="Não"/>
  </r>
  <r>
    <x v="17"/>
    <x v="17"/>
    <s v="SBUG"/>
    <s v="RS0012"/>
    <s v="Empresa Brasileira de Infraestrutura Aeroportuária -INFRAERO"/>
    <x v="0"/>
    <n v="1"/>
    <s v="C"/>
    <s v="AP-1"/>
    <s v="voos domésticos"/>
    <s v="Superior a 60 assentos"/>
    <s v="Sim"/>
  </r>
  <r>
    <x v="18"/>
    <x v="18"/>
    <s v="SBFI"/>
    <s v="PR0002"/>
    <s v="Empresa Brasileira de Infraestrutura Aeroportuária -INFRAERO"/>
    <x v="0"/>
    <n v="1"/>
    <s v="C"/>
    <s v="AP-2"/>
    <s v="voos domésticos e internacionais"/>
    <s v="Superior a 60 assentos"/>
    <s v="Não"/>
  </r>
  <r>
    <x v="19"/>
    <x v="19"/>
    <s v="SBCB"/>
    <s v="RJ0003"/>
    <s v="Costa do Sol Operadora Aeroportuária S/A,"/>
    <x v="0"/>
    <n v="1"/>
    <s v="C"/>
    <s v="AP-1"/>
    <s v="voos domésticos e internacionais"/>
    <s v="Superior a 60 assentos"/>
    <s v="Não"/>
  </r>
  <r>
    <x v="20"/>
    <x v="19"/>
    <s v="SBCA"/>
    <s v="PR0005"/>
    <s v="Companhia de Engenharia de Transporte e Trânsito -CETTRANS,"/>
    <x v="0"/>
    <n v="1"/>
    <s v="C"/>
    <s v="AP-1"/>
    <s v="voos domésticos"/>
    <s v="Superior a 60 assentos"/>
    <s v="Não"/>
  </r>
  <r>
    <x v="21"/>
    <x v="19"/>
    <s v="SBFZ"/>
    <s v="CE0001"/>
    <s v="Fraport Brasil S.A. Aeroporto de Fortaleza"/>
    <x v="0"/>
    <n v="1"/>
    <s v="C"/>
    <s v="AP-3"/>
    <s v="voos domésticos e internacionais"/>
    <s v="Superior a 60 assentos"/>
    <s v="Não"/>
  </r>
  <r>
    <x v="22"/>
    <x v="19"/>
    <s v="SBIP"/>
    <s v="MG0007"/>
    <s v="Socicam Administração, Projetos e Representações LTDA"/>
    <x v="0"/>
    <n v="1"/>
    <s v="C"/>
    <s v="AP-1"/>
    <s v="voos domésticos"/>
    <s v="Superior a 60 assentos"/>
    <s v="Sim"/>
  </r>
  <r>
    <x v="23"/>
    <x v="20"/>
    <s v="SBJV"/>
    <s v="SC0004"/>
    <s v="Empresa Brasileira de Infraestrutura Aeroportuária -INFRAERO"/>
    <x v="0"/>
    <n v="1"/>
    <s v="C"/>
    <s v="AP-1"/>
    <s v="voos domésticos"/>
    <s v="Superior a 60 assentos"/>
    <s v="Não"/>
  </r>
  <r>
    <x v="24"/>
    <x v="21"/>
    <s v="SBGR"/>
    <s v="SP0002"/>
    <s v="GRU Airport -Concessionária do Aeroporto Internacional de Guarulhos S.A."/>
    <x v="1"/>
    <n v="2"/>
    <s v="D"/>
    <s v="AP-3"/>
    <s v="voos domésticos e internacionais"/>
    <s v="Superior a 60 assentos"/>
    <s v="Sim"/>
  </r>
  <r>
    <x v="25"/>
    <x v="21"/>
    <s v="SBBR"/>
    <s v="DF0001"/>
    <s v="Inframerica Concessionária do Aeroporto de Brasília S.A"/>
    <x v="1"/>
    <n v="2"/>
    <s v="D"/>
    <s v="AP-3"/>
    <s v="voos domésticos e internacionais"/>
    <s v="Superior a 60 assentos"/>
    <s v="Sim"/>
  </r>
  <r>
    <x v="26"/>
    <x v="22"/>
    <s v="SBCH"/>
    <s v="SC0003"/>
    <s v="Prefeitura Municipal de Chapecó"/>
    <x v="0"/>
    <n v="2"/>
    <s v="D"/>
    <s v="AP-1"/>
    <s v="voos domésticos"/>
    <s v="Superior a 60 assentos"/>
    <s v="Sim"/>
  </r>
  <r>
    <x v="27"/>
    <x v="23"/>
    <s v="SBTF"/>
    <s v="AM0004"/>
    <s v="Empresa Brasileira de Infraestrutura Aeroportuária -INFRAERO"/>
    <x v="0"/>
    <n v="2"/>
    <s v="D"/>
    <s v="AP-1"/>
    <s v="voos domésticos"/>
    <s v="Superior a 60 assentos"/>
    <s v="Sim"/>
  </r>
  <r>
    <x v="28"/>
    <x v="24"/>
    <s v="SBHT"/>
    <s v="PA0003"/>
    <s v="Empresa Brasileira de Infraestrutura Aeroportuária -INFRAERO"/>
    <x v="0"/>
    <n v="2"/>
    <s v="D"/>
    <s v="AP-1"/>
    <s v="voos domésticos"/>
    <s v="Superior a 60 assentos"/>
    <s v="Sim"/>
  </r>
  <r>
    <x v="29"/>
    <x v="25"/>
    <s v="SBUF"/>
    <s v="BA0007"/>
    <s v="Empresa Brasileira de Infraestrutura Aeroportuária -INFRAERO"/>
    <x v="0"/>
    <n v="2"/>
    <s v="D"/>
    <s v="AP-1"/>
    <s v="voos domésticos"/>
    <s v="Superior a 60 assentos"/>
    <s v="Sim"/>
  </r>
  <r>
    <x v="30"/>
    <x v="25"/>
    <s v="SBJA"/>
    <s v="SC0005"/>
    <s v="RDL Operações Aéreas LTDA"/>
    <x v="0"/>
    <n v="2"/>
    <s v="D"/>
    <s v="AP-1"/>
    <s v="voos domésticos"/>
    <s v="Superior a 60 assentos"/>
    <s v="Sim"/>
  </r>
  <r>
    <x v="31"/>
    <x v="25"/>
    <s v="SBDB"/>
    <s v="MS0004"/>
    <s v="Secretaria de Estado e Infraestrutura -SEINFRA"/>
    <x v="0"/>
    <n v="2"/>
    <s v="D"/>
    <s v="AP-1"/>
    <s v="voos domésticos"/>
    <s v="Superior a 60 assentos"/>
    <s v="Sim"/>
  </r>
  <r>
    <x v="32"/>
    <x v="26"/>
    <s v="SBML"/>
    <s v="SP0014"/>
    <s v="Departamento Aeroviário do Estado de São Paulo -DAESP"/>
    <x v="0"/>
    <n v="2"/>
    <s v="D"/>
    <s v="AP-1"/>
    <s v="voos domésticos"/>
    <s v="Superior a 60 assentos"/>
    <s v="Sim"/>
  </r>
  <r>
    <x v="33"/>
    <x v="26"/>
    <s v="SBRP"/>
    <s v="SP0004"/>
    <s v="Departamento Aeroviário do Estado de São Paulo -DAESP"/>
    <x v="0"/>
    <n v="2"/>
    <s v="D"/>
    <s v="AP-2"/>
    <s v="voos domésticos"/>
    <s v="Superior a 60 assentos"/>
    <s v="Sim"/>
  </r>
  <r>
    <x v="34"/>
    <x v="26"/>
    <s v="SBMA"/>
    <s v="PA0004"/>
    <s v="Empresa Brasileira de Infraestrutura Aeroportuária -INFRAERO"/>
    <x v="0"/>
    <n v="2"/>
    <s v="D"/>
    <s v="AP-1"/>
    <s v="voos domésticos"/>
    <s v="Superior a 60 assentos"/>
    <s v="Sim"/>
  </r>
  <r>
    <x v="35"/>
    <x v="27"/>
    <s v="SBAE"/>
    <s v="SP0010"/>
    <s v="Departamento Aeroviário do Estado de São Paulo -DAESP"/>
    <x v="0"/>
    <n v="2"/>
    <s v="D"/>
    <s v="AP-1"/>
    <s v="voos domésticos"/>
    <s v="Superior a 60 assentos"/>
    <s v="Sim"/>
  </r>
  <r>
    <x v="36"/>
    <x v="28"/>
    <s v="SBJI"/>
    <s v="RO0005"/>
    <s v="Departamento de Estradas, Rodagens, Infraestrutura e Serviços Públicos de Rondônia -DER-RO"/>
    <x v="0"/>
    <n v="2"/>
    <s v="D"/>
    <s v="AP-1"/>
    <s v="voos domésticos"/>
    <s v="Superior a 60 assentos"/>
    <s v="Sim"/>
  </r>
  <r>
    <x v="37"/>
    <x v="29"/>
    <s v="SBVH"/>
    <s v="RO0003"/>
    <s v="Governo do Estado de Rondônia"/>
    <x v="0"/>
    <n v="2"/>
    <s v="D"/>
    <s v="AP-1"/>
    <s v="voos domésticos"/>
    <s v="Superior a 60 assentos"/>
    <s v="Sim"/>
  </r>
  <r>
    <x v="38"/>
    <x v="29"/>
    <s v="SBVG"/>
    <s v="MG0019"/>
    <s v="Prefeitura Municipal de Varginha"/>
    <x v="0"/>
    <n v="2"/>
    <s v="D"/>
    <s v="AP-1"/>
    <s v="voos domésticos"/>
    <s v="Superior a 60 assentos"/>
    <s v="Sim"/>
  </r>
  <r>
    <x v="39"/>
    <x v="30"/>
    <s v="SBSN"/>
    <s v="PA0002"/>
    <s v="Empresa Brasileira de Infraestrutura Aeroportuária -INFRAERO"/>
    <x v="0"/>
    <n v="2"/>
    <s v="D"/>
    <s v="AP-1"/>
    <s v="voos domésticos"/>
    <s v="Superior a 60 assentos"/>
    <s v="Sim"/>
  </r>
  <r>
    <x v="40"/>
    <x v="30"/>
    <s v="SBJE"/>
    <s v="CE0003"/>
    <s v="Consórcio Aeroportos Ceará"/>
    <x v="0"/>
    <n v="2"/>
    <s v="D"/>
    <s v="AP-1"/>
    <s v="voos domésticos"/>
    <s v="Superior a 60 assentos"/>
    <s v="Sim"/>
  </r>
  <r>
    <x v="41"/>
    <x v="31"/>
    <s v="SBJP"/>
    <s v="PB0001"/>
    <s v="Empresa Brasileira de Infraestrutura Aeroportuária -INFRAERO"/>
    <x v="0"/>
    <n v="2"/>
    <s v="D"/>
    <s v="AP-2"/>
    <s v="voos domésticos e internacionais"/>
    <s v="Superior a 60 assentos"/>
    <s v="Não"/>
  </r>
  <r>
    <x v="42"/>
    <x v="31"/>
    <s v="SBTE"/>
    <s v="PI0001"/>
    <s v="Empresa Brasileira de Infraestrutura Aeroportuária -INFRAERO"/>
    <x v="1"/>
    <n v="2"/>
    <s v="D"/>
    <s v="AP-2"/>
    <s v="voos domésticos"/>
    <s v="Superior a 60 assentos"/>
    <s v="Não"/>
  </r>
  <r>
    <x v="43"/>
    <x v="32"/>
    <s v="SBPS"/>
    <s v="BA0002"/>
    <s v="SINART -Sociedade Nacional de Apoio Rodoviário e Turístico LTDA,"/>
    <x v="0"/>
    <n v="2"/>
    <s v="D"/>
    <s v="AP-2"/>
    <s v="voos domésticos e internacionais"/>
    <s v="Superior a 60 assentos"/>
    <s v="Sim"/>
  </r>
  <r>
    <x v="44"/>
    <x v="33"/>
    <s v="SBDN"/>
    <s v="SP0005"/>
    <s v="Departamento Aeroviário do Estado de São Paulo -DAESP"/>
    <x v="0"/>
    <n v="2"/>
    <s v="D"/>
    <s v="AP-1"/>
    <s v="voos domésticos"/>
    <s v="Superior a 60 assentos"/>
    <s v="Sim"/>
  </r>
  <r>
    <x v="45"/>
    <x v="34"/>
    <s v="SBGL"/>
    <s v="RJ0001"/>
    <s v="Concessionária do Aeroporto Internacional do Rio de Janeiro"/>
    <x v="1"/>
    <n v="2"/>
    <s v="D"/>
    <s v="AP-3"/>
    <s v="voos domésticos e internacionais"/>
    <s v="Superior a 60 assentos"/>
    <s v="Não"/>
  </r>
  <r>
    <x v="46"/>
    <x v="35"/>
    <s v="SBUL"/>
    <s v="MG0002"/>
    <s v="Empresa Brasileira de Infraestrutura Aeroportuária -INFRAERO"/>
    <x v="0"/>
    <n v="2"/>
    <s v="D"/>
    <s v="AP-2"/>
    <s v="voos domésticos"/>
    <s v="Superior a 60 assentos"/>
    <s v="Sim"/>
  </r>
  <r>
    <x v="47"/>
    <x v="36"/>
    <s v="SBSP"/>
    <s v="SP0001"/>
    <s v="Empresa Brasileira de Infraestrutura Aeroportuária -INFRAERO"/>
    <x v="0"/>
    <n v="2"/>
    <s v="D"/>
    <s v="AP-3"/>
    <s v="voos domésticos"/>
    <s v="Superior a 60 assentos"/>
    <s v="Sim"/>
  </r>
  <r>
    <x v="48"/>
    <x v="37"/>
    <s v="SBPA"/>
    <s v="RS0001"/>
    <s v="FRAPORT BRASIL S.A. -Aeroporto de Porto Alegre"/>
    <x v="1"/>
    <n v="2"/>
    <s v="D"/>
    <s v="AP-3"/>
    <s v="voos domésticos e internacionais"/>
    <s v="Superior a 60 assentos"/>
    <s v="Sim"/>
  </r>
  <r>
    <x v="49"/>
    <x v="38"/>
    <s v="SBRJ"/>
    <s v="RJ0002"/>
    <s v="Empresa Brasileira de Infraestrutura Aeroportuária -INFRAERO"/>
    <x v="1"/>
    <n v="2"/>
    <s v="D"/>
    <s v="AP-3"/>
    <s v="voos domésticos"/>
    <s v="Superior a 60 assentos"/>
    <s v="Sim"/>
  </r>
  <r>
    <x v="50"/>
    <x v="39"/>
    <s v="SBPB"/>
    <s v="PI0002"/>
    <s v="Empresa Brasileira de Infraestrutura Aeroportuária -INFRAERO"/>
    <x v="0"/>
    <n v="2"/>
    <s v="D"/>
    <s v="AP-1"/>
    <s v="voos domésticos e internacionais"/>
    <s v="Superior a 60 assentos"/>
    <s v="Sim"/>
  </r>
  <r>
    <x v="51"/>
    <x v="40"/>
    <s v="SBKP"/>
    <s v="SP0003"/>
    <s v="AEROPORTOS BRASIL VIRACOPOS S/A EM RECUPERACAO JUDICIAL"/>
    <x v="0"/>
    <n v="2"/>
    <s v="D"/>
    <s v="AP-3"/>
    <s v="voos domésticos e internacionais"/>
    <s v="Superior a 60 assentos"/>
    <s v="Não"/>
  </r>
  <r>
    <x v="52"/>
    <x v="40"/>
    <s v="SBCN"/>
    <s v="GO0003"/>
    <s v="SOCICAM ADMINISTRAÇÃO"/>
    <x v="0"/>
    <n v="2"/>
    <s v="D"/>
    <s v="AP-1"/>
    <s v="voos domésticos "/>
    <s v="Superior a 60 assentos"/>
    <s v="Sim"/>
  </r>
  <r>
    <x v="53"/>
    <x v="41"/>
    <s v="SBFZ"/>
    <s v="CE0001"/>
    <s v="Fraport Brasil S.A. Aeroporto de Fortaleza"/>
    <x v="1"/>
    <n v="2"/>
    <s v="D"/>
    <s v="AP-3"/>
    <s v="voos domésticos e internacionais"/>
    <s v="Superior a 60 assentos"/>
    <s v="Sim"/>
  </r>
  <r>
    <x v="54"/>
    <x v="41"/>
    <s v="SBFI"/>
    <s v="PR0002"/>
    <s v="Empresa Brasileira de Infraestrutura Aeroportuária -INFRAERO"/>
    <x v="1"/>
    <n v="2"/>
    <s v="D"/>
    <s v="AP-2"/>
    <s v="voos domésticos e internacionais"/>
    <s v="Superior a 60 assentos"/>
    <s v="Não"/>
  </r>
  <r>
    <x v="55"/>
    <x v="42"/>
    <s v="SBMQ"/>
    <s v="AP0001"/>
    <s v="Empresa Brasileira de Infraestrutura Aeroportuária -INFRAERO"/>
    <x v="0"/>
    <n v="2"/>
    <s v="D"/>
    <s v="AP-1"/>
    <s v="voos domésticos e internacionais"/>
    <s v="Superior a 60 assentos"/>
    <s v="Sim"/>
  </r>
  <r>
    <x v="56"/>
    <x v="43"/>
    <s v="SBSM"/>
    <s v="RS0003"/>
    <s v="Prefeitura Municipal de Santa Maria"/>
    <x v="0"/>
    <n v="2"/>
    <s v="D"/>
    <s v="AP-1"/>
    <s v="voos domésticos"/>
    <s v="Superior a 60 assentos"/>
    <s v="Sim"/>
  </r>
  <r>
    <x v="57"/>
    <x v="44"/>
    <s v="SBCB"/>
    <s v="RJ0003"/>
    <s v="Costa do Sol Operadora Aeroportuária S/A."/>
    <x v="1"/>
    <n v="2"/>
    <s v="D"/>
    <s v="AP-1"/>
    <s v="voos domésticos"/>
    <s v="Superior a 60 assentos"/>
    <s v="Sim"/>
  </r>
  <r>
    <x v="58"/>
    <x v="45"/>
    <s v="SBCG"/>
    <s v="MS0001"/>
    <s v="Empresa Brasileira de Infraestrutura Aeroportuária -INFRAERO"/>
    <x v="0"/>
    <n v="2"/>
    <s v="D"/>
    <s v="AP-2"/>
    <s v="voos domésticos e internacionais"/>
    <s v="Superior a 60 assentos"/>
    <s v="Sim"/>
  </r>
  <r>
    <x v="59"/>
    <x v="46"/>
    <s v="SBSV"/>
    <s v="BA0001"/>
    <s v="Vinci Airports -Concessionária do Aeroporto de Salvador S.A"/>
    <x v="0"/>
    <n v="2"/>
    <s v="D"/>
    <s v="AP-3"/>
    <s v="voos domésticos e internacionais"/>
    <s v="Superior a 60 assentos"/>
    <s v="Sim"/>
  </r>
  <r>
    <x v="60"/>
    <x v="47"/>
    <s v="SBCY"/>
    <s v="MT0001"/>
    <s v="SPE  Concessionária Aeroeste  Aeroportos  AS"/>
    <x v="1"/>
    <n v="2"/>
    <s v="D"/>
    <s v="AP-2"/>
    <s v="voos domésticos"/>
    <s v="Superior a 60 assentos"/>
    <s v="Sim"/>
  </r>
  <r>
    <x v="61"/>
    <x v="48"/>
    <s v="SBPK"/>
    <s v="RS0005"/>
    <s v="Empresa Brasileira de Infraestrutura Aeroportuária -INFRAERO"/>
    <x v="0"/>
    <n v="2"/>
    <s v="D"/>
    <s v="AP-1"/>
    <s v="voos domésticos"/>
    <s v="Superior a 60 assentos"/>
    <s v="Sim"/>
  </r>
  <r>
    <x v="62"/>
    <x v="49"/>
    <s v="SBFL"/>
    <s v="SC0001"/>
    <s v="Concessionária do Aeroporto Internacional de Florianópolis S.A."/>
    <x v="0"/>
    <n v="2"/>
    <s v="D"/>
    <s v="AP-2"/>
    <s v="voos domésticos e internacionais"/>
    <s v="Superior a 60 assentos"/>
    <s v="Sim"/>
  </r>
  <r>
    <x v="63"/>
    <x v="50"/>
    <s v="SBPV"/>
    <s v="RO0001"/>
    <s v="Infraero - SBPV"/>
    <x v="0"/>
    <n v="2"/>
    <s v="D"/>
    <s v="AP-2"/>
    <s v="voos domésticos"/>
    <s v="Superior a 60 assentos"/>
    <s v="Sim"/>
  </r>
  <r>
    <x v="64"/>
    <x v="51"/>
    <s v="SBCF"/>
    <s v="MG0001"/>
    <s v="Concessionária  do  Aeroporto  Internacional  de  Confins  S/A"/>
    <x v="1"/>
    <n v="2"/>
    <s v="D"/>
    <s v="AP-3"/>
    <s v="voos domésticos e internacionais"/>
    <s v="Superior a 60 assentos"/>
    <s v="Sim"/>
  </r>
  <r>
    <x v="65"/>
    <x v="52"/>
    <s v="SBRF"/>
    <s v="PE0001"/>
    <s v="Aeroportos do Nordeste do Brasil S.A"/>
    <x v="0"/>
    <n v="2"/>
    <s v="D"/>
    <s v="AP-3"/>
    <s v="voos domésticos e internacionais"/>
    <s v="Superior a 60 assentos"/>
    <s v="Sim"/>
  </r>
  <r>
    <x v="66"/>
    <x v="52"/>
    <s v="SBMO"/>
    <s v="AL0001"/>
    <s v="Aeroportos do Nordeste do Brasil S.A."/>
    <x v="0"/>
    <n v="2"/>
    <s v="D"/>
    <s v="AP-2"/>
    <s v="voos domésticos e internacionais"/>
    <s v="Superior a 60 assentos"/>
    <s v="Sim"/>
  </r>
  <r>
    <x v="67"/>
    <x v="53"/>
    <s v="SBJU"/>
    <s v="CE0002"/>
    <s v="Aeroportos do Nordeste do Brasil S.A."/>
    <x v="0"/>
    <n v="2"/>
    <s v="D"/>
    <s v="AP-1"/>
    <s v="voos domésticos"/>
    <s v="Superior a 60 assentos"/>
    <s v="Sim"/>
  </r>
  <r>
    <x v="68"/>
    <x v="53"/>
    <s v="SBBE"/>
    <s v="PA0001"/>
    <s v="Empresa Brasileira de Infraestrutura Aeroportuária -INFRAERO"/>
    <x v="1"/>
    <n v="2"/>
    <s v="D"/>
    <s v="AP-2"/>
    <s v="voos domésticos e internacionais"/>
    <s v="Superior a 60 assentos"/>
    <s v="Não"/>
  </r>
  <r>
    <x v="69"/>
    <x v="53"/>
    <s v="SBKG"/>
    <s v="PB0003"/>
    <s v="Aeroportos do Nordeste do Brasil S.A."/>
    <x v="0"/>
    <n v="2"/>
    <s v="D"/>
    <s v="AP-1"/>
    <s v="voos domésticos"/>
    <s v="Superior a 60 assentos"/>
    <s v="Não"/>
  </r>
  <r>
    <x v="70"/>
    <x v="54"/>
    <s v="SBIL"/>
    <s v="BA0004"/>
    <s v="SPE  Concessionária  do Aeroporto de Ilhéus S/A"/>
    <x v="0"/>
    <n v="2"/>
    <s v="D"/>
    <s v="AP-1"/>
    <s v="voos domésticos"/>
    <s v="Superior a 60 assentos"/>
    <s v="Sim"/>
  </r>
  <r>
    <x v="71"/>
    <x v="55"/>
    <s v="SBAR"/>
    <s v="SE0001"/>
    <s v="Aeroportos do Nordeste do Brasil S.A."/>
    <x v="1"/>
    <n v="2"/>
    <s v="D"/>
    <s v="AP-2"/>
    <s v="voos domésticos"/>
    <s v="Superior a 60 assentos"/>
    <s v="Sim"/>
  </r>
  <r>
    <x v="72"/>
    <x v="56"/>
    <s v="SBJP"/>
    <s v="PB0001"/>
    <s v="Aeroportos do Nordeste do Brasil S.A."/>
    <x v="1"/>
    <n v="2"/>
    <s v="D"/>
    <s v="AP-2"/>
    <s v="voos domésticos e internacionais"/>
    <s v="Superior a 60 assentos"/>
    <s v="Sim"/>
  </r>
  <r>
    <x v="73"/>
    <x v="57"/>
    <s v="SBME"/>
    <s v="RJ0004"/>
    <s v="Aeroportos do Sudeste do Brasil S.A."/>
    <x v="0"/>
    <n v="2"/>
    <s v="D"/>
    <s v="AP-1"/>
    <s v="voos domésticos"/>
    <s v="Superior a 60 assentos"/>
    <s v="Sim"/>
  </r>
  <r>
    <x v="74"/>
    <x v="58"/>
    <s v="SBSG"/>
    <s v="RN0001"/>
    <s v="INFRAMÉRICA Concessionária do Aeroporto Internacional de São Gonçalo do Amarante S.A."/>
    <x v="1"/>
    <n v="2"/>
    <s v="D"/>
    <s v="AP-2"/>
    <s v="voos domésticos e internacionais"/>
    <s v="Superior a 60 assentos"/>
    <s v="Sim"/>
  </r>
  <r>
    <x v="75"/>
    <x v="59"/>
    <s v="SBCT"/>
    <s v="PR0001"/>
    <s v="Empresa Brasileira de Infraestrutura Aeroportuária -INFRAERO"/>
    <x v="1"/>
    <n v="2"/>
    <s v="D"/>
    <s v="AP-3"/>
    <s v="voos domésticos e internacionais"/>
    <s v="Superior a 60 assentos"/>
    <s v="Sim"/>
  </r>
  <r>
    <x v="76"/>
    <x v="59"/>
    <s v="SBIP"/>
    <s v="MG0007"/>
    <s v="Aeroportos do Nordeste do Brasil S.A."/>
    <x v="1"/>
    <n v="2"/>
    <s v="D"/>
    <s v="AP-1"/>
    <s v="voos domésticos"/>
    <s v="Superior a 60 assentos"/>
    <s v="Sim"/>
  </r>
  <r>
    <x v="77"/>
    <x v="60"/>
    <s v="SBCP"/>
    <s v="RJ0006"/>
    <s v="Infra Operações Aeroportuárias Campos dos Goytacazes S.A."/>
    <x v="0"/>
    <n v="2"/>
    <s v="D"/>
    <s v="AP-1"/>
    <s v="voos domésticos"/>
    <s v="Superior a 60 assentos"/>
    <s v="Sim"/>
  </r>
  <r>
    <x v="78"/>
    <x v="61"/>
    <s v="SBLO"/>
    <s v="PR0003"/>
    <s v="Empresa Brasileira de Infraestrutura Aeroportuária -INFRAERO"/>
    <x v="1"/>
    <n v="2"/>
    <s v="D"/>
    <s v="AP-2"/>
    <s v="voos domésticos"/>
    <s v="Superior a 60 assentos"/>
    <s v="Não"/>
  </r>
  <r>
    <x v="79"/>
    <x v="61"/>
    <s v="SBNF"/>
    <s v="SC0002"/>
    <s v="Empresa Brasileira de Infraestrutura Aeroportuária -INFRAERO"/>
    <x v="1"/>
    <n v="2"/>
    <s v="D"/>
    <s v="AP-2"/>
    <s v="voos domésticos e internacionais"/>
    <s v="Superior a 60 assentos"/>
    <s v="Sim"/>
  </r>
  <r>
    <x v="80"/>
    <x v="62"/>
    <s v="SBVC"/>
    <s v="BA0005"/>
    <s v="SPE Concessionária do Aeroporto de Vitória da Conquista S/A"/>
    <x v="0"/>
    <n v="2"/>
    <s v="D"/>
    <s v="AP-1"/>
    <s v="voos domésticos"/>
    <s v="Superior a 60 assentos"/>
    <s v="Sim"/>
  </r>
  <r>
    <x v="81"/>
    <x v="63"/>
    <s v="SBCR"/>
    <s v="MS0009"/>
    <s v="Empresa Brasileira de Infraestrutura Aeroportuária -INFRAERO"/>
    <x v="0"/>
    <n v="2"/>
    <s v="D"/>
    <s v="AP-1"/>
    <s v="voos domésticos e internacionais"/>
    <s v="Superior a 60 assentos"/>
    <s v="Sim"/>
  </r>
  <r>
    <x v="82"/>
    <x v="64"/>
    <s v="SBJV"/>
    <s v="SC0004"/>
    <s v="Empresa Brasileira de Infraestrutura Aeroportuária -INFRAERO"/>
    <x v="1"/>
    <n v="2"/>
    <s v="D"/>
    <s v="AP-1"/>
    <s v="voos domésticos"/>
    <s v="Superior a 60 assentos"/>
    <s v="Sim"/>
  </r>
  <r>
    <x v="83"/>
    <x v="64"/>
    <s v="SBVT"/>
    <s v="ES0001"/>
    <s v="Aeroportos do Sudeste do Brasil S.A."/>
    <x v="1"/>
    <n v="2"/>
    <s v="D"/>
    <s v="AP-2"/>
    <s v="voos domésticos"/>
    <s v="Superior a 60 assentos"/>
    <s v="Sim"/>
  </r>
  <r>
    <x v="84"/>
    <x v="65"/>
    <s v="SBCZ"/>
    <s v="AC0002"/>
    <s v="Empresa Brasileira de Infraestrutura Aeroportuária -INFRAERO"/>
    <x v="0"/>
    <n v="2"/>
    <s v="D"/>
    <s v="AP-1"/>
    <s v="voos domésticos e internacionais"/>
    <s v="Superior a 60 assentos"/>
    <s v="Sim"/>
  </r>
  <r>
    <x v="85"/>
    <x v="66"/>
    <s v="SBPO"/>
    <s v="PR0018"/>
    <s v="Prefeitura Municipal de Pato Branco"/>
    <x v="0"/>
    <n v="2"/>
    <s v="D"/>
    <s v="AP-1"/>
    <s v="voos domésticos"/>
    <s v="Superior a 60 assentos"/>
    <s v="Sim"/>
  </r>
  <r>
    <x v="86"/>
    <x v="67"/>
    <s v="SBEG"/>
    <s v="AM0001"/>
    <s v="Empresa Brasileira de Infraestrutura Aeroportuária -INFRAERO"/>
    <x v="0"/>
    <n v="2"/>
    <s v="D"/>
    <s v="AP-2"/>
    <s v="voos domésticos e internacionais"/>
    <s v="Superior a 60 assentos"/>
    <s v="Sim"/>
  </r>
  <r>
    <x v="87"/>
    <x v="67"/>
    <s v="SBSJ"/>
    <s v="SP0008"/>
    <s v="Empresa Brasileira de Infraestrutura Aeroportuária -INFRAERO"/>
    <x v="0"/>
    <n v="2"/>
    <s v="D"/>
    <s v="AP-1"/>
    <s v="voos domésticos"/>
    <s v="Superior a 60 assentos"/>
    <s v="Sim"/>
  </r>
  <r>
    <x v="88"/>
    <x v="68"/>
    <s v="SBRB"/>
    <s v="AC0001"/>
    <s v="Empresa Brasileira de Infraestrutura Aeroportuária -INFRAERO"/>
    <x v="0"/>
    <n v="2"/>
    <s v="D"/>
    <s v="AP-1"/>
    <s v="voos domésticos"/>
    <s v="Superior a 60 assentos"/>
    <s v="Sim"/>
  </r>
  <r>
    <x v="89"/>
    <x v="68"/>
    <s v="SBPL"/>
    <s v="PE0002"/>
    <s v="Empresa Brasileira de Infraestrutura Aeroportuária -INFRAERO"/>
    <x v="0"/>
    <n v="2"/>
    <s v="D"/>
    <s v="AP-1"/>
    <s v="voos domésticos de passageiros e voos  Internacionais de carga"/>
    <s v="Superior a 60 assentos"/>
    <s v="Sim"/>
  </r>
  <r>
    <x v="90"/>
    <x v="68"/>
    <s v="SBAT"/>
    <s v="MT0003"/>
    <s v="SPE Concessionária AeroesteAeroportos S. A"/>
    <x v="0"/>
    <n v="2"/>
    <s v="D"/>
    <s v="AP-1"/>
    <s v="voos domésticos"/>
    <s v="Superior a 60 assentos"/>
    <s v="Sim"/>
  </r>
  <r>
    <x v="91"/>
    <x v="69"/>
    <s v="SBGO"/>
    <s v="GO0001"/>
    <s v="Empresa Brasileira de Infraestrutura Aeroportuária - INFRAERO"/>
    <x v="1"/>
    <n v="2"/>
    <s v="D"/>
    <s v="AP-2"/>
    <s v="voos domésticos e internacionais"/>
    <s v="Superior a 60 assentos"/>
    <s v="Sim"/>
  </r>
  <r>
    <x v="92"/>
    <x v="69"/>
    <s v="SBPG"/>
    <s v="PR0012"/>
    <s v="Prefeitura Municipal de Ponta Grossa"/>
    <x v="0"/>
    <n v="2"/>
    <s v="D"/>
    <s v="AP-1"/>
    <s v="voos domésticos"/>
    <s v="Superior a 60 assentos"/>
    <s v="Não"/>
  </r>
  <r>
    <x v="93"/>
    <x v="70"/>
    <s v="SBTE"/>
    <s v="PI0001"/>
    <s v="Empresa Brasileira de Infraestrutura Aeroportuária - INFRAERO"/>
    <x v="2"/>
    <n v="2"/>
    <s v="D"/>
    <s v="AP-2"/>
    <s v="voos domésticos"/>
    <s v="Superior a 60 assentos"/>
    <s v="Sim"/>
  </r>
  <r>
    <x v="94"/>
    <x v="71"/>
    <s v="SBUR"/>
    <s v="MG0009"/>
    <s v="Empresa Brasileira de Infraestrutura Aeroportuária - INFRAERO"/>
    <x v="0"/>
    <n v="2"/>
    <s v="D"/>
    <s v="AP-1"/>
    <s v="voos domésticos"/>
    <s v="Superior a 60 assentos"/>
    <s v="Sim"/>
  </r>
  <r>
    <x v="95"/>
    <x v="72"/>
    <s v="SBKP"/>
    <s v="SP0003"/>
    <s v="AEROPORTOS BRASIL VIRACOPOS S/A EM RECUPERACAO JUDICIAL"/>
    <x v="1"/>
    <n v="2"/>
    <s v="D"/>
    <s v="AP-3"/>
    <s v="voos domésticos e internacionais"/>
    <s v="Superior a 60 assentos"/>
    <s v="Sim"/>
  </r>
  <r>
    <x v="96"/>
    <x v="73"/>
    <s v="SSGG"/>
    <s v="PR0009"/>
    <s v="Prefeitura Municipal de Guarapuava"/>
    <x v="0"/>
    <n v="2"/>
    <s v="D"/>
    <s v="AP-1"/>
    <s v="voos domésticos "/>
    <s v="Superior a 60 assentos"/>
    <s v="Sim"/>
  </r>
  <r>
    <x v="97"/>
    <x v="74"/>
    <s v="SBAX"/>
    <s v="MG0008"/>
    <s v="Prefeitura Municipal de Araxá"/>
    <x v="0"/>
    <n v="2"/>
    <s v="D"/>
    <s v="AP-1"/>
    <s v="voos domésticos "/>
    <s v="Superior a 60 assentos"/>
    <s v="Sim"/>
  </r>
  <r>
    <x v="98"/>
    <x v="75"/>
    <s v="SBPJ"/>
    <s v="TO0001"/>
    <s v="Empresa Brasileira de Infraestrutura Aeroportuária - INFRAERO"/>
    <x v="0"/>
    <n v="2"/>
    <s v="D"/>
    <s v="AP-2"/>
    <s v="voos domésticos "/>
    <s v="Superior a 60 assentos"/>
    <s v="Sim"/>
  </r>
  <r>
    <x v="99"/>
    <x v="75"/>
    <s v="SBSL"/>
    <s v="MA0001"/>
    <s v="Empresa Brasileira de Infraestrutura Aeroportuária - INFRAERO"/>
    <x v="0"/>
    <n v="2"/>
    <s v="D"/>
    <s v="AP-2"/>
    <s v="voos domésticos "/>
    <s v="Superior a 60 assentos"/>
    <s v="Sim"/>
  </r>
  <r>
    <x v="100"/>
    <x v="76"/>
    <s v="SBMK"/>
    <s v="MG0004"/>
    <s v="Empresa Brasileira de Infraestrutura Aeroportuária - INFRAERO"/>
    <x v="0"/>
    <n v="2"/>
    <s v="D"/>
    <s v="AP-1"/>
    <s v="voos domésticos "/>
    <s v="Superior a 60 assentos"/>
    <s v="Sim"/>
  </r>
  <r>
    <x v="101"/>
    <x v="77"/>
    <s v="SBKG"/>
    <s v="PB0003"/>
    <s v="Aeroportos do Nordeste do Brasil"/>
    <x v="1"/>
    <n v="2"/>
    <s v="D"/>
    <s v="AP-1"/>
    <s v="voos domésticos "/>
    <s v="Superior a 60 assentos"/>
    <s v="Sim"/>
  </r>
  <r>
    <x v="102"/>
    <x v="78"/>
    <s v="SBCJ"/>
    <s v="PA0006"/>
    <s v="Empresa Brasileira de Infraestrutura Aeroportuária - INFRAERO"/>
    <x v="0"/>
    <n v="2"/>
    <s v="D"/>
    <s v="AP-1"/>
    <s v="voos domésticos "/>
    <s v="Superior a 60 assentos"/>
    <s v="Sim"/>
  </r>
  <r>
    <x v="103"/>
    <x v="79"/>
    <s v="SBGR"/>
    <s v="SP0002"/>
    <s v="Concessionária do Aeroporto Internacional de Guarulhos S. A."/>
    <x v="2"/>
    <n v="2"/>
    <s v="D"/>
    <s v=" AP-3"/>
    <s v="voos domésticos e internacionais"/>
    <s v="Superior a 60 assentos"/>
    <s v="Sim"/>
  </r>
  <r>
    <x v="104"/>
    <x v="80"/>
    <s v="SBTG"/>
    <s v="MS0006"/>
    <s v="Prefeitura Municipal de Três Lagoas"/>
    <x v="0"/>
    <n v="2"/>
    <s v="D"/>
    <s v="AP-1"/>
    <s v="voos domésticos"/>
    <s v="Superior a 60 assentos"/>
    <s v="Sim"/>
  </r>
  <r>
    <x v="105"/>
    <x v="80"/>
    <s v="SBSN"/>
    <s v="PA0002"/>
    <s v="Empresa Brasileira de Infraestrutura Aeroportuária - Infraero"/>
    <x v="1"/>
    <n v="2"/>
    <s v="D"/>
    <s v="AP-1"/>
    <s v="voos domésticos"/>
    <s v="Superior a 60 assentos"/>
    <s v="Sim"/>
  </r>
  <r>
    <x v="106"/>
    <x v="80"/>
    <s v="SBRD"/>
    <s v="MT0004"/>
    <s v="SPE Concessionária Aeroeste Aeroportos S/A"/>
    <x v="0"/>
    <n v="2"/>
    <s v="D"/>
    <s v="AP-1"/>
    <s v="voos domésticos"/>
    <s v="Superior a 60 assentos"/>
    <s v="Sim"/>
  </r>
  <r>
    <x v="107"/>
    <x v="81"/>
    <s v="SBGL"/>
    <s v="RJ0001"/>
    <s v="Concessionária do Aeroporto Internacional do Rio de Janeiro"/>
    <x v="2"/>
    <n v="2"/>
    <s v="D"/>
    <s v="AP-3"/>
    <s v="voos domésticos e internacionais"/>
    <s v="Superior a 60 assentos"/>
    <s v="Sim"/>
  </r>
  <r>
    <x v="108"/>
    <x v="82"/>
    <s v="SBFI"/>
    <s v="PR0002"/>
    <s v="Empresa Brasileira de Infraestrutura Aeroportuária -INFRAERO"/>
    <x v="2"/>
    <n v="2"/>
    <s v="D"/>
    <s v="AP-2"/>
    <s v="voos domésticos e internacionais"/>
    <s v="Superior a 60 assentos"/>
    <s v="Sim"/>
  </r>
  <r>
    <x v="109"/>
    <x v="83"/>
    <s v="SBLO"/>
    <s v="PR0003"/>
    <s v="Empresa Brasileira de Infraestrutura Aeroportuária - INFRAERO"/>
    <x v="2"/>
    <n v="2"/>
    <s v="E"/>
    <s v="AP-2"/>
    <s v="voos domésticos "/>
    <s v="Superior a 60 assentos"/>
    <s v="Sim"/>
  </r>
  <r>
    <x v="110"/>
    <x v="84"/>
    <s v="SBGV"/>
    <s v="MG0032"/>
    <s v="Prefeitura Municipal de Governador Valadares"/>
    <x v="0"/>
    <n v="2"/>
    <s v="D"/>
    <s v="AP-1"/>
    <s v="voos domésticos"/>
    <s v="Superior a 60 assentos"/>
    <s v="Sim"/>
  </r>
  <r>
    <x v="111"/>
    <x v="85"/>
    <s v="SBKP"/>
    <s v="SP0003"/>
    <s v="Aeroportos Brasil Viracopos S/A - Em Recuperação Judicial"/>
    <x v="2"/>
    <n v="2"/>
    <s v="D"/>
    <s v="AP-3"/>
    <s v="voos domésticos e internacionais"/>
    <s v="Superior a 60 assentos"/>
    <s v="Sim"/>
  </r>
  <r>
    <x v="112"/>
    <x v="86"/>
    <s v="SBPG"/>
    <s v="PR0012"/>
    <s v="Prefeitura Municipal de Ponta Grossa"/>
    <x v="1"/>
    <n v="2"/>
    <s v="E"/>
    <s v="AP-1"/>
    <s v="voos domésticos"/>
    <s v="Superior a 60 assentos"/>
    <s v="Sim"/>
  </r>
  <r>
    <x v="113"/>
    <x v="87"/>
    <s v="SBBW"/>
    <s v="MT0008"/>
    <s v="Prefeitura Municipal de Barra do Garças"/>
    <x v="0"/>
    <n v="2"/>
    <s v="E"/>
    <s v="AP-1"/>
    <s v="voos domésticos"/>
    <s v="Superior a 60 assentos"/>
    <s v="Sim"/>
  </r>
  <r>
    <x v="114"/>
    <x v="88"/>
    <s v="SBBE"/>
    <s v="PA0001"/>
    <s v="Empresa Brasileira de Infraestrutura Aeroportuária - Infraero"/>
    <x v="2"/>
    <n v="2"/>
    <s v="E"/>
    <s v="AP-2"/>
    <s v="voos domésticos e internacionais"/>
    <s v="Superior a 60 assentos"/>
    <s v="Si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F484BB-8694-41FB-A093-287CF9DAD0E7}" name="Tabela dinâmica35" cacheId="8653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8">
  <location ref="B9:D76" firstHeaderRow="1" firstDataRow="2" firstDataCol="1"/>
  <pivotFields count="12">
    <pivotField showAll="0"/>
    <pivotField axis="axisRow" numFmtId="14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</pivotField>
    <pivotField showAll="0"/>
    <pivotField showAll="0"/>
    <pivotField showAll="0"/>
    <pivotField axis="axisCol" dataFiel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9"/>
    </i>
    <i>
      <x v="40"/>
    </i>
    <i>
      <x v="42"/>
    </i>
    <i>
      <x v="43"/>
    </i>
    <i>
      <x v="45"/>
    </i>
    <i>
      <x v="46"/>
    </i>
    <i>
      <x v="48"/>
    </i>
    <i>
      <x v="49"/>
    </i>
    <i>
      <x v="50"/>
    </i>
    <i>
      <x v="52"/>
    </i>
    <i>
      <x v="53"/>
    </i>
    <i>
      <x v="54"/>
    </i>
    <i>
      <x v="57"/>
    </i>
    <i>
      <x v="60"/>
    </i>
    <i>
      <x v="62"/>
    </i>
    <i>
      <x v="63"/>
    </i>
    <i>
      <x v="65"/>
    </i>
    <i>
      <x v="66"/>
    </i>
    <i>
      <x v="67"/>
    </i>
    <i>
      <x v="68"/>
    </i>
    <i>
      <x v="69"/>
    </i>
    <i>
      <x v="71"/>
    </i>
    <i>
      <x v="73"/>
    </i>
    <i>
      <x v="74"/>
    </i>
    <i>
      <x v="75"/>
    </i>
    <i>
      <x v="76"/>
    </i>
    <i>
      <x v="78"/>
    </i>
    <i>
      <x v="80"/>
    </i>
    <i>
      <x v="84"/>
    </i>
    <i>
      <x v="87"/>
    </i>
    <i t="grand">
      <x/>
    </i>
  </rowItems>
  <colFields count="1">
    <field x="5"/>
  </colFields>
  <colItems count="2">
    <i>
      <x/>
    </i>
    <i t="grand">
      <x/>
    </i>
  </colItems>
  <dataFields count="1">
    <dataField name="Contagem de Versão_x000a_PSA" fld="5" subtotal="count" baseField="0" baseItem="0"/>
  </dataFields>
  <formats count="8">
    <format dxfId="51">
      <pivotArea type="all" dataOnly="0" outline="0" fieldPosition="0"/>
    </format>
    <format dxfId="52">
      <pivotArea outline="0" collapsedLevelsAreSubtotals="1" fieldPosition="0"/>
    </format>
    <format dxfId="53">
      <pivotArea dataOnly="0" labelOnly="1" grandRow="1" outline="0" fieldPosition="0"/>
    </format>
    <format dxfId="54">
      <pivotArea dataOnly="0" labelOnly="1" outline="0" axis="axisValues" fieldPosition="0"/>
    </format>
    <format dxfId="55">
      <pivotArea type="all" dataOnly="0" outline="0" fieldPosition="0"/>
    </format>
    <format dxfId="56">
      <pivotArea outline="0" collapsedLevelsAreSubtotals="1" fieldPosition="0"/>
    </format>
    <format dxfId="57">
      <pivotArea dataOnly="0" labelOnly="1" grandRow="1" outline="0" fieldPosition="0"/>
    </format>
    <format dxfId="58">
      <pivotArea dataOnly="0" labelOnly="1" outline="0" axis="axisValues" fieldPosition="0"/>
    </format>
  </formats>
  <chartFormats count="3"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Versão_PSA" xr10:uid="{43B7288D-10D3-40A8-81AC-4E24ED5B64CF}" sourceName="Versão_x000a_PSA">
  <pivotTables>
    <pivotTable tabId="16" name="Tabela dinâmica35"/>
  </pivotTables>
  <data>
    <tabular pivotCacheId="924558827">
      <items count="3">
        <i x="0" s="1"/>
        <i x="1"/>
        <i x="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rsão_x000a_PSA" xr10:uid="{168DEF59-9FD8-49F9-967E-495CBFCB54C1}" cache="SegmentaçãodeDados_Versão_PSA" caption="Versão_x000a_PSA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rsão_x000a_PSA 1" xr10:uid="{BA5752ED-3AFA-485F-971C-C0C2D6E09E5A}" cache="SegmentaçãodeDados_Versão_PSA" caption="Versão_x000a_PSA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DB56851-B1B1-49E6-AA4D-48759DBB6AF8}" name="Tabela8" displayName="Tabela8" ref="B9:G101" totalsRowShown="0" headerRowDxfId="47" dataDxfId="46" headerRowBorderDxfId="44" tableBorderDxfId="45" totalsRowBorderDxfId="43">
  <autoFilter ref="B9:G101" xr:uid="{2BAF2723-D32A-459F-9E4E-C546EB0D7B48}"/>
  <tableColumns count="6">
    <tableColumn id="1" xr3:uid="{5C2CB3A3-29CE-4540-B962-27F087A1F6C5}" name="Código OAIC" dataDxfId="42"/>
    <tableColumn id="2" xr3:uid="{143A522C-CC31-4403-8FCE-A1FE4C1FF9FC}" name="Código CIAD" dataDxfId="41"/>
    <tableColumn id="3" xr3:uid="{72F62587-F429-4A12-B057-7A9998997DFC}" name="Nome" dataDxfId="40"/>
    <tableColumn id="4" xr3:uid="{4656AB43-C803-4473-B16E-08652C847173}" name="Município Atendido" dataDxfId="39"/>
    <tableColumn id="5" xr3:uid="{63CD9762-859B-4734-816A-508D982160B8}" name="UF" dataDxfId="38"/>
    <tableColumn id="6" xr3:uid="{80B42B09-FA9F-4520-B425-C8C4F488375B}" name="CLASSE _x000a_(RBAC 107)" dataDxfId="3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CFF716-0D9D-411B-BD2B-C63C2B5C5E56}" name="Tabela1" displayName="Tabela1" ref="B9:M197" totalsRowShown="0" headerRowDxfId="36" dataDxfId="35" headerRowBorderDxfId="33" tableBorderDxfId="34" totalsRowBorderDxfId="32">
  <autoFilter ref="B9:M197" xr:uid="{968C3E50-AA27-42F4-97F3-A7344445AC20}"/>
  <sortState xmlns:xlrd2="http://schemas.microsoft.com/office/spreadsheetml/2017/richdata2" ref="B10:M173">
    <sortCondition ref="C9:C173"/>
  </sortState>
  <tableColumns count="12">
    <tableColumn id="1" xr3:uid="{04D911D4-ED3F-48D1-9FCD-416164018FB9}" name="Portaria SIA" dataDxfId="31"/>
    <tableColumn id="2" xr3:uid="{B5B4AE3B-9523-46DF-9100-29436BA94765}" name="Data Publicação DOU" dataDxfId="30" dataCellStyle="Porcentagem"/>
    <tableColumn id="3" xr3:uid="{CB3BA522-04F1-4689-8875-346C133C61B9}" name="Código OACI" dataDxfId="29"/>
    <tableColumn id="4" xr3:uid="{63DF5AFB-B7FF-4B99-9AD6-B858F786F8EA}" name="Código CIAD" dataDxfId="28"/>
    <tableColumn id="5" xr3:uid="{8353AAEA-4C94-481C-AA57-4B94040294C2}" name="Operador" dataDxfId="27"/>
    <tableColumn id="6" xr3:uid="{C6C29404-4639-4624-9A79-E203E64838B1}" name="Versão_x000a_PSA" dataDxfId="26"/>
    <tableColumn id="7" xr3:uid="{B67F78FC-517F-403E-B4DF-8BA711436E9D}" name="Emenda do RBAC" dataDxfId="25"/>
    <tableColumn id="8" xr3:uid="{1C6A07DA-2071-4DDD-B0AD-5414430146AA}" name="Revisão da IS" dataDxfId="24"/>
    <tableColumn id="9" xr3:uid="{A7A0CE3C-45B5-41D4-92D8-A48C669BDDA1}" name="Classe _x000a_(RBAC 107)_x000a_Portaria" dataDxfId="23"/>
    <tableColumn id="10" xr3:uid="{65EA84AE-8478-4313-80D1-2F41DDB7AC7A}" name="Serviços aéreos" dataDxfId="22"/>
    <tableColumn id="11" xr3:uid="{9FF60835-C813-4217-95F8-FEBB5F78289A}" name="Capacidade da maior aeronave" dataDxfId="21"/>
    <tableColumn id="12" xr3:uid="{FB6D5C82-93C9-4377-B262-C02C49090AAB}" name="Última Versão" dataDxfId="2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00CFA0C-D73E-48E2-9883-539ECC2EE844}" name="Tabela9" displayName="Tabela9" ref="B10:H127" totalsRowShown="0" headerRowDxfId="11" dataDxfId="10" headerRowBorderDxfId="8" tableBorderDxfId="9" totalsRowBorderDxfId="7">
  <autoFilter ref="B10:H127" xr:uid="{9AFAA54F-E6A7-4A47-A2B5-0D8C2D531BAE}"/>
  <sortState xmlns:xlrd2="http://schemas.microsoft.com/office/spreadsheetml/2017/richdata2" ref="B11:H118">
    <sortCondition ref="E10:E118"/>
  </sortState>
  <tableColumns count="7">
    <tableColumn id="1" xr3:uid="{C7B26F2D-EDA3-42C6-8E79-71522D9DD5D4}" name="Total de Operadores Aéreos" dataDxfId="6"/>
    <tableColumn id="2" xr3:uid="{C665A07F-9E35-499F-AD3A-508F2541953C}" name="Classes de Operação" dataDxfId="5"/>
    <tableColumn id="3" xr3:uid="{C9775DCE-EC81-4192-AE6E-5D547F44EC91}" name="Portaria SIA" dataDxfId="4"/>
    <tableColumn id="4" xr3:uid="{8F48237B-2D77-46DB-AD1C-A4ACA38D5BCE}" name="Data Publicação DOU" dataDxfId="3" dataCellStyle="Porcentagem"/>
    <tableColumn id="5" xr3:uid="{8AA73DDB-32B7-41FA-AA87-FEE7A30E7C81}" name="RBAC 108_x000a_(Versão)" dataDxfId="2"/>
    <tableColumn id="6" xr3:uid="{62074CFA-A72B-4897-80A4-A0FB1150E403}" name="IS 108_x000a_(Versão)" dataDxfId="1"/>
    <tableColumn id="7" xr3:uid="{2A83263B-F3B1-466E-8CF9-20D4DEC02902}" name="Listagem_x000a_(Versão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A2AD-F7E7-4BE8-A6B0-AC18D6AEE29A}">
  <dimension ref="A1:Y76"/>
  <sheetViews>
    <sheetView showGridLines="0" zoomScale="73" zoomScaleNormal="73" workbookViewId="0">
      <selection activeCell="P16" sqref="P16"/>
    </sheetView>
  </sheetViews>
  <sheetFormatPr defaultColWidth="9.140625" defaultRowHeight="15" customHeight="1" zeroHeight="1"/>
  <cols>
    <col min="1" max="1" width="7.5703125" style="4" customWidth="1"/>
    <col min="2" max="2" width="23.140625" style="4" bestFit="1" customWidth="1"/>
    <col min="3" max="3" width="20.5703125" style="4" bestFit="1" customWidth="1"/>
    <col min="4" max="4" width="10.85546875" style="4" bestFit="1" customWidth="1"/>
    <col min="5" max="10" width="9.140625" style="4" customWidth="1"/>
    <col min="11" max="11" width="9.28515625" style="4" customWidth="1"/>
    <col min="12" max="21" width="9.140625" style="4" customWidth="1"/>
    <col min="22" max="22" width="11.28515625" style="4" customWidth="1"/>
    <col min="23" max="23" width="9.140625" style="4" customWidth="1"/>
    <col min="24" max="16384" width="9.140625" style="4"/>
  </cols>
  <sheetData>
    <row r="1" spans="1:22" ht="14.45"/>
    <row r="2" spans="1:22" ht="17.4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2" ht="17.4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Q3"/>
    </row>
    <row r="4" spans="1:22" ht="17.45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80"/>
      <c r="L4" s="80"/>
      <c r="M4" s="42"/>
    </row>
    <row r="5" spans="1:22" ht="17.45">
      <c r="B5" s="96" t="s">
        <v>3</v>
      </c>
      <c r="C5" s="96"/>
      <c r="D5" s="96"/>
      <c r="E5" s="96"/>
      <c r="F5" s="96"/>
      <c r="G5" s="96"/>
      <c r="H5" s="96"/>
      <c r="I5" s="96"/>
      <c r="J5" s="96"/>
      <c r="K5" s="81"/>
      <c r="L5" s="58"/>
      <c r="M5" s="42"/>
    </row>
    <row r="6" spans="1:22" s="97" customFormat="1" ht="14.45">
      <c r="A6" s="4"/>
      <c r="B6" s="97">
        <f ca="1">NOW()</f>
        <v>45439.651086111109</v>
      </c>
    </row>
    <row r="7" spans="1:22" ht="14.45">
      <c r="B7"/>
      <c r="C7"/>
    </row>
    <row r="8" spans="1:22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28.9">
      <c r="A9" s="61"/>
      <c r="B9" s="4" t="s">
        <v>4</v>
      </c>
      <c r="C9" s="4" t="s">
        <v>5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28.9">
      <c r="A10" s="61"/>
      <c r="B10" s="4" t="s">
        <v>6</v>
      </c>
      <c r="C10" s="4" t="s">
        <v>7</v>
      </c>
      <c r="D10" s="4" t="s">
        <v>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28.9">
      <c r="A11" s="61"/>
      <c r="B11" s="79">
        <v>43111</v>
      </c>
      <c r="C11" s="4">
        <v>1</v>
      </c>
      <c r="D11" s="4">
        <v>1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28.9">
      <c r="A12" s="61"/>
      <c r="B12" s="79">
        <v>43172</v>
      </c>
      <c r="C12" s="4">
        <v>1</v>
      </c>
      <c r="D12" s="4">
        <v>1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28.9">
      <c r="A13" s="61"/>
      <c r="B13" s="79">
        <v>43349</v>
      </c>
      <c r="C13" s="4">
        <v>1</v>
      </c>
      <c r="D13" s="4">
        <v>1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28.9">
      <c r="A14" s="61"/>
      <c r="B14" s="79">
        <v>43363</v>
      </c>
      <c r="C14" s="4">
        <v>1</v>
      </c>
      <c r="D14" s="4">
        <v>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28.9">
      <c r="A15" s="61"/>
      <c r="B15" s="79">
        <v>43369</v>
      </c>
      <c r="C15" s="4">
        <v>1</v>
      </c>
      <c r="D15" s="4">
        <v>1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28.9">
      <c r="A16" s="61"/>
      <c r="B16" s="79">
        <v>43390</v>
      </c>
      <c r="C16" s="4">
        <v>1</v>
      </c>
      <c r="D16" s="4">
        <v>1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5" ht="28.9">
      <c r="A17" s="61"/>
      <c r="B17" s="79">
        <v>43411</v>
      </c>
      <c r="C17" s="4">
        <v>1</v>
      </c>
      <c r="D17" s="4">
        <v>1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5" ht="28.9">
      <c r="A18" s="61"/>
      <c r="B18" s="79">
        <v>43434</v>
      </c>
      <c r="C18" s="4">
        <v>1</v>
      </c>
      <c r="D18" s="4">
        <v>1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5" ht="28.9">
      <c r="A19" s="61"/>
      <c r="B19" s="79">
        <v>43462</v>
      </c>
      <c r="C19" s="4">
        <v>1</v>
      </c>
      <c r="D19" s="4">
        <v>1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5" ht="28.9">
      <c r="A20" s="61"/>
      <c r="B20" s="79">
        <v>43468</v>
      </c>
      <c r="C20" s="4">
        <v>1</v>
      </c>
      <c r="D20" s="4">
        <v>1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5" ht="28.9">
      <c r="A21" s="61"/>
      <c r="B21" s="79">
        <v>43515</v>
      </c>
      <c r="C21" s="4">
        <v>1</v>
      </c>
      <c r="D21" s="4">
        <v>1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5" ht="28.9" hidden="1">
      <c r="A22" s="61"/>
      <c r="B22" s="79">
        <v>43523</v>
      </c>
      <c r="C22" s="4">
        <v>1</v>
      </c>
      <c r="D22" s="4">
        <v>1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47"/>
    </row>
    <row r="23" spans="1:25" ht="28.9" hidden="1">
      <c r="A23" s="61"/>
      <c r="B23" s="79">
        <v>43535</v>
      </c>
      <c r="C23" s="4">
        <v>1</v>
      </c>
      <c r="D23" s="4">
        <v>1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48"/>
    </row>
    <row r="24" spans="1:25" ht="28.9" hidden="1">
      <c r="A24" s="61"/>
      <c r="B24" s="79">
        <v>43539</v>
      </c>
      <c r="C24" s="4">
        <v>1</v>
      </c>
      <c r="D24" s="4">
        <v>1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48"/>
    </row>
    <row r="25" spans="1:25" ht="28.9" hidden="1">
      <c r="A25" s="61"/>
      <c r="B25" s="79">
        <v>43552</v>
      </c>
      <c r="C25" s="4">
        <v>1</v>
      </c>
      <c r="D25" s="4">
        <v>1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50"/>
    </row>
    <row r="26" spans="1:25" ht="28.9" hidden="1">
      <c r="A26" s="61"/>
      <c r="B26" s="79">
        <v>43570</v>
      </c>
      <c r="C26" s="4">
        <v>1</v>
      </c>
      <c r="D26" s="4">
        <v>1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5" ht="28.9" hidden="1">
      <c r="A27" s="61"/>
      <c r="B27" s="79">
        <v>43575</v>
      </c>
      <c r="C27" s="4">
        <v>1</v>
      </c>
      <c r="D27" s="4">
        <v>1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94"/>
      <c r="Q27" s="94"/>
      <c r="R27" s="94"/>
      <c r="S27" s="94"/>
      <c r="T27" s="94"/>
      <c r="U27" s="94"/>
      <c r="V27" s="61"/>
    </row>
    <row r="28" spans="1:25" ht="28.9" hidden="1">
      <c r="A28" s="61"/>
      <c r="B28" s="79">
        <v>43587</v>
      </c>
      <c r="C28" s="4">
        <v>1</v>
      </c>
      <c r="D28" s="4">
        <v>1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94"/>
      <c r="Q28" s="94"/>
      <c r="R28" s="94"/>
      <c r="S28" s="94"/>
      <c r="T28" s="94"/>
      <c r="U28" s="94"/>
      <c r="V28" s="61"/>
    </row>
    <row r="29" spans="1:25" ht="15" hidden="1" customHeight="1">
      <c r="B29" s="79">
        <v>43594</v>
      </c>
      <c r="C29" s="4">
        <v>1</v>
      </c>
      <c r="D29" s="4">
        <v>1</v>
      </c>
    </row>
    <row r="30" spans="1:25" ht="23.45" hidden="1">
      <c r="B30" s="79">
        <v>43600</v>
      </c>
      <c r="C30" s="4">
        <v>4</v>
      </c>
      <c r="D30" s="4">
        <v>4</v>
      </c>
      <c r="E30" s="55"/>
    </row>
    <row r="31" spans="1:25" ht="23.45" hidden="1">
      <c r="B31" s="79">
        <v>43601</v>
      </c>
      <c r="C31" s="4">
        <v>1</v>
      </c>
      <c r="D31" s="4">
        <v>1</v>
      </c>
      <c r="E31" s="55"/>
    </row>
    <row r="32" spans="1:25" ht="23.45" hidden="1">
      <c r="B32" s="79">
        <v>43628</v>
      </c>
      <c r="C32" s="4">
        <v>1</v>
      </c>
      <c r="D32" s="4">
        <v>1</v>
      </c>
      <c r="E32" s="55"/>
      <c r="W32" s="46"/>
      <c r="X32" s="46"/>
      <c r="Y32" s="47"/>
    </row>
    <row r="33" spans="2:25" ht="23.45" hidden="1">
      <c r="B33" s="79">
        <v>43634</v>
      </c>
      <c r="C33" s="4">
        <v>1</v>
      </c>
      <c r="D33" s="4">
        <v>1</v>
      </c>
      <c r="E33" s="55"/>
      <c r="Y33" s="48"/>
    </row>
    <row r="34" spans="2:25" ht="14.45" hidden="1">
      <c r="B34" s="79">
        <v>43671</v>
      </c>
      <c r="C34" s="4">
        <v>1</v>
      </c>
      <c r="D34" s="4">
        <v>1</v>
      </c>
      <c r="X34" s="48"/>
    </row>
    <row r="35" spans="2:25" ht="15" hidden="1" customHeight="1">
      <c r="B35" s="79">
        <v>43711</v>
      </c>
      <c r="C35" s="4">
        <v>3</v>
      </c>
      <c r="D35" s="4">
        <v>3</v>
      </c>
      <c r="X35" s="48"/>
    </row>
    <row r="36" spans="2:25" ht="46.15" hidden="1">
      <c r="B36" s="79">
        <v>43714</v>
      </c>
      <c r="C36" s="4">
        <v>3</v>
      </c>
      <c r="D36" s="4">
        <v>3</v>
      </c>
      <c r="F36" s="54"/>
      <c r="G36" s="54"/>
      <c r="H36" s="54"/>
      <c r="W36" s="49"/>
      <c r="X36" s="50"/>
    </row>
    <row r="37" spans="2:25" ht="46.15" hidden="1">
      <c r="B37" s="79">
        <v>43727</v>
      </c>
      <c r="C37" s="4">
        <v>1</v>
      </c>
      <c r="D37" s="4">
        <v>1</v>
      </c>
      <c r="E37" s="54"/>
      <c r="F37" s="54"/>
      <c r="G37" s="54"/>
      <c r="H37" s="54"/>
    </row>
    <row r="38" spans="2:25" ht="46.15" hidden="1">
      <c r="B38" s="79">
        <v>43732</v>
      </c>
      <c r="C38" s="4">
        <v>1</v>
      </c>
      <c r="D38" s="4">
        <v>1</v>
      </c>
      <c r="E38" s="54"/>
      <c r="F38" s="54"/>
      <c r="G38" s="54"/>
      <c r="H38" s="54"/>
    </row>
    <row r="39" spans="2:25" ht="46.15" hidden="1">
      <c r="B39" s="79">
        <v>43740</v>
      </c>
      <c r="C39" s="4">
        <v>2</v>
      </c>
      <c r="D39" s="4">
        <v>2</v>
      </c>
      <c r="E39" s="54"/>
      <c r="F39" s="54"/>
      <c r="G39" s="54"/>
      <c r="H39" s="54"/>
    </row>
    <row r="40" spans="2:25" ht="46.15" hidden="1">
      <c r="B40" s="79">
        <v>43741</v>
      </c>
      <c r="C40" s="4">
        <v>2</v>
      </c>
      <c r="D40" s="4">
        <v>2</v>
      </c>
      <c r="E40" s="54"/>
      <c r="F40" s="54"/>
      <c r="G40" s="54"/>
      <c r="H40" s="54"/>
    </row>
    <row r="41" spans="2:25" ht="14.45" hidden="1">
      <c r="B41" s="79">
        <v>43752</v>
      </c>
      <c r="C41" s="4">
        <v>1</v>
      </c>
      <c r="D41" s="4">
        <v>1</v>
      </c>
    </row>
    <row r="42" spans="2:25" ht="14.45" hidden="1">
      <c r="B42" s="79">
        <v>43755</v>
      </c>
      <c r="C42" s="4">
        <v>1</v>
      </c>
      <c r="D42" s="4">
        <v>1</v>
      </c>
    </row>
    <row r="43" spans="2:25" ht="14.45" hidden="1">
      <c r="B43" s="79">
        <v>43817</v>
      </c>
      <c r="C43" s="4">
        <v>1</v>
      </c>
      <c r="D43" s="4">
        <v>1</v>
      </c>
    </row>
    <row r="44" spans="2:25" ht="14.45" hidden="1">
      <c r="B44" s="79">
        <v>43837</v>
      </c>
      <c r="C44" s="4">
        <v>1</v>
      </c>
      <c r="D44" s="4">
        <v>1</v>
      </c>
    </row>
    <row r="45" spans="2:25" ht="14.45" hidden="1">
      <c r="B45" s="79">
        <v>43851</v>
      </c>
      <c r="C45" s="4">
        <v>1</v>
      </c>
      <c r="D45" s="4">
        <v>1</v>
      </c>
    </row>
    <row r="46" spans="2:25" ht="15" hidden="1" customHeight="1">
      <c r="B46" s="79">
        <v>43888</v>
      </c>
      <c r="C46" s="4">
        <v>1</v>
      </c>
      <c r="D46" s="4">
        <v>1</v>
      </c>
    </row>
    <row r="47" spans="2:25" ht="15" hidden="1" customHeight="1">
      <c r="B47" s="79">
        <v>43893</v>
      </c>
      <c r="C47" s="4">
        <v>2</v>
      </c>
      <c r="D47" s="4">
        <v>2</v>
      </c>
    </row>
    <row r="48" spans="2:25" ht="15" hidden="1" customHeight="1">
      <c r="B48" s="79">
        <v>43924</v>
      </c>
      <c r="C48" s="4">
        <v>1</v>
      </c>
      <c r="D48" s="4">
        <v>1</v>
      </c>
    </row>
    <row r="49" spans="2:4" ht="15" hidden="1" customHeight="1">
      <c r="B49" s="79">
        <v>43930</v>
      </c>
      <c r="C49" s="4">
        <v>1</v>
      </c>
      <c r="D49" s="4">
        <v>1</v>
      </c>
    </row>
    <row r="50" spans="2:4" ht="15" hidden="1" customHeight="1">
      <c r="B50" s="79">
        <v>43938</v>
      </c>
      <c r="C50" s="4">
        <v>1</v>
      </c>
      <c r="D50" s="4">
        <v>1</v>
      </c>
    </row>
    <row r="51" spans="2:4" ht="15" hidden="1" customHeight="1">
      <c r="B51" s="79">
        <v>43943</v>
      </c>
      <c r="C51" s="4">
        <v>1</v>
      </c>
      <c r="D51" s="4">
        <v>1</v>
      </c>
    </row>
    <row r="52" spans="2:4" ht="15" hidden="1" customHeight="1">
      <c r="B52" s="79">
        <v>43969</v>
      </c>
      <c r="C52" s="4">
        <v>1</v>
      </c>
      <c r="D52" s="4">
        <v>1</v>
      </c>
    </row>
    <row r="53" spans="2:4" ht="15" hidden="1" customHeight="1">
      <c r="B53" s="79">
        <v>43979</v>
      </c>
      <c r="C53" s="4">
        <v>1</v>
      </c>
      <c r="D53" s="4">
        <v>1</v>
      </c>
    </row>
    <row r="54" spans="2:4" ht="15" hidden="1" customHeight="1">
      <c r="B54" s="79">
        <v>43992</v>
      </c>
      <c r="C54" s="4">
        <v>1</v>
      </c>
      <c r="D54" s="4">
        <v>1</v>
      </c>
    </row>
    <row r="55" spans="2:4" ht="15" hidden="1" customHeight="1">
      <c r="B55" s="79">
        <v>44018</v>
      </c>
      <c r="C55" s="4">
        <v>2</v>
      </c>
      <c r="D55" s="4">
        <v>2</v>
      </c>
    </row>
    <row r="56" spans="2:4" ht="15" hidden="1" customHeight="1">
      <c r="B56" s="79">
        <v>44020</v>
      </c>
      <c r="C56" s="4">
        <v>2</v>
      </c>
      <c r="D56" s="4">
        <v>2</v>
      </c>
    </row>
    <row r="57" spans="2:4" ht="15" hidden="1" customHeight="1">
      <c r="B57" s="79">
        <v>44021</v>
      </c>
      <c r="C57" s="4">
        <v>1</v>
      </c>
      <c r="D57" s="4">
        <v>1</v>
      </c>
    </row>
    <row r="58" spans="2:4" ht="15" hidden="1" customHeight="1">
      <c r="B58" s="79">
        <v>44035</v>
      </c>
      <c r="C58" s="4">
        <v>1</v>
      </c>
      <c r="D58" s="4">
        <v>1</v>
      </c>
    </row>
    <row r="59" spans="2:4" ht="15" hidden="1" customHeight="1">
      <c r="B59" s="79">
        <v>44067</v>
      </c>
      <c r="C59" s="4">
        <v>1</v>
      </c>
      <c r="D59" s="4">
        <v>1</v>
      </c>
    </row>
    <row r="60" spans="2:4" ht="15" hidden="1" customHeight="1">
      <c r="B60" s="79">
        <v>44092</v>
      </c>
      <c r="C60" s="4">
        <v>1</v>
      </c>
      <c r="D60" s="4">
        <v>1</v>
      </c>
    </row>
    <row r="61" spans="2:4" ht="15" hidden="1" customHeight="1">
      <c r="B61" s="79">
        <v>44095</v>
      </c>
      <c r="C61" s="4">
        <v>1</v>
      </c>
      <c r="D61" s="4">
        <v>1</v>
      </c>
    </row>
    <row r="62" spans="2:4" ht="15" hidden="1" customHeight="1">
      <c r="B62" s="79">
        <v>44124</v>
      </c>
      <c r="C62" s="4">
        <v>1</v>
      </c>
      <c r="D62" s="4">
        <v>1</v>
      </c>
    </row>
    <row r="63" spans="2:4" ht="15" hidden="1" customHeight="1">
      <c r="B63" s="79">
        <v>44139</v>
      </c>
      <c r="C63" s="4">
        <v>1</v>
      </c>
      <c r="D63" s="4">
        <v>1</v>
      </c>
    </row>
    <row r="64" spans="2:4" ht="15" hidden="1" customHeight="1">
      <c r="B64" s="79">
        <v>44153</v>
      </c>
      <c r="C64" s="4">
        <v>2</v>
      </c>
      <c r="D64" s="4">
        <v>2</v>
      </c>
    </row>
    <row r="65" spans="2:4" ht="15" hidden="1" customHeight="1">
      <c r="B65" s="79">
        <v>44155</v>
      </c>
      <c r="C65" s="4">
        <v>3</v>
      </c>
      <c r="D65" s="4">
        <v>3</v>
      </c>
    </row>
    <row r="66" spans="2:4" ht="15" hidden="1" customHeight="1">
      <c r="B66" s="79">
        <v>44175</v>
      </c>
      <c r="C66" s="4">
        <v>1</v>
      </c>
      <c r="D66" s="4">
        <v>1</v>
      </c>
    </row>
    <row r="67" spans="2:4" ht="15" hidden="1" customHeight="1">
      <c r="B67" s="79">
        <v>44208</v>
      </c>
      <c r="C67" s="4">
        <v>1</v>
      </c>
      <c r="D67" s="4">
        <v>1</v>
      </c>
    </row>
    <row r="68" spans="2:4" ht="15" hidden="1" customHeight="1">
      <c r="B68" s="79">
        <v>44228</v>
      </c>
      <c r="C68" s="4">
        <v>1</v>
      </c>
      <c r="D68" s="4">
        <v>1</v>
      </c>
    </row>
    <row r="69" spans="2:4" ht="15" hidden="1" customHeight="1">
      <c r="B69" s="79">
        <v>44239</v>
      </c>
      <c r="C69" s="4">
        <v>1</v>
      </c>
      <c r="D69" s="4">
        <v>1</v>
      </c>
    </row>
    <row r="70" spans="2:4" ht="15" hidden="1" customHeight="1">
      <c r="B70" s="79">
        <v>44246</v>
      </c>
      <c r="C70" s="4">
        <v>2</v>
      </c>
      <c r="D70" s="4">
        <v>2</v>
      </c>
    </row>
    <row r="71" spans="2:4" ht="15" hidden="1" customHeight="1">
      <c r="B71" s="79">
        <v>44252</v>
      </c>
      <c r="C71" s="4">
        <v>1</v>
      </c>
      <c r="D71" s="4">
        <v>1</v>
      </c>
    </row>
    <row r="72" spans="2:4" ht="15" hidden="1" customHeight="1">
      <c r="B72" s="79">
        <v>44260</v>
      </c>
      <c r="C72" s="4">
        <v>1</v>
      </c>
      <c r="D72" s="4">
        <v>1</v>
      </c>
    </row>
    <row r="73" spans="2:4" ht="15" hidden="1" customHeight="1">
      <c r="B73" s="79">
        <v>44273</v>
      </c>
      <c r="C73" s="4">
        <v>2</v>
      </c>
      <c r="D73" s="4">
        <v>2</v>
      </c>
    </row>
    <row r="74" spans="2:4" ht="15" hidden="1" customHeight="1">
      <c r="B74" s="79">
        <v>44319</v>
      </c>
      <c r="C74" s="4">
        <v>1</v>
      </c>
      <c r="D74" s="4">
        <v>1</v>
      </c>
    </row>
    <row r="75" spans="2:4" ht="15" hidden="1" customHeight="1">
      <c r="B75" s="79">
        <v>44333</v>
      </c>
      <c r="C75" s="4">
        <v>1</v>
      </c>
      <c r="D75" s="4">
        <v>1</v>
      </c>
    </row>
    <row r="76" spans="2:4" ht="15" hidden="1" customHeight="1">
      <c r="B76" s="79" t="s">
        <v>8</v>
      </c>
      <c r="C76" s="4">
        <v>82</v>
      </c>
      <c r="D76" s="4">
        <v>82</v>
      </c>
    </row>
  </sheetData>
  <mergeCells count="6">
    <mergeCell ref="P27:U28"/>
    <mergeCell ref="B2:M2"/>
    <mergeCell ref="B3:M3"/>
    <mergeCell ref="B4:J4"/>
    <mergeCell ref="B5:J5"/>
    <mergeCell ref="B6:XFD6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8478-7F5B-4EE8-8D76-866062F20A0C}">
  <dimension ref="A1:Y63"/>
  <sheetViews>
    <sheetView showGridLines="0" topLeftCell="A7" zoomScale="74" zoomScaleNormal="100" workbookViewId="0">
      <selection activeCell="B6" sqref="B6"/>
    </sheetView>
  </sheetViews>
  <sheetFormatPr defaultColWidth="0" defaultRowHeight="14.45" zeroHeight="1"/>
  <cols>
    <col min="1" max="1" width="7.5703125" customWidth="1"/>
    <col min="2" max="10" width="9.140625" customWidth="1"/>
    <col min="11" max="11" width="9.28515625" customWidth="1"/>
    <col min="12" max="21" width="9.140625" customWidth="1"/>
    <col min="22" max="22" width="11.28515625" customWidth="1"/>
    <col min="23" max="23" width="9.140625" hidden="1" customWidth="1"/>
    <col min="24" max="16384" width="9.140625" hidden="1"/>
  </cols>
  <sheetData>
    <row r="1" spans="1:22" s="4" customFormat="1"/>
    <row r="2" spans="1:22" s="4" customFormat="1" ht="17.4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2" s="4" customFormat="1" ht="17.4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Q3"/>
    </row>
    <row r="4" spans="1:22" s="4" customFormat="1" ht="17.45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80"/>
      <c r="L4" s="80"/>
      <c r="M4" s="42"/>
    </row>
    <row r="5" spans="1:22" s="4" customFormat="1" ht="17.45">
      <c r="B5" s="96" t="s">
        <v>9</v>
      </c>
      <c r="C5" s="96"/>
      <c r="D5" s="96"/>
      <c r="E5" s="96"/>
      <c r="F5" s="96"/>
      <c r="G5" s="96"/>
      <c r="H5" s="96"/>
      <c r="I5" s="96"/>
      <c r="J5" s="96"/>
      <c r="K5" s="81"/>
      <c r="L5" s="58"/>
      <c r="M5" s="42"/>
    </row>
    <row r="6" spans="1:22" s="97" customFormat="1">
      <c r="A6" s="4"/>
      <c r="B6" s="97">
        <f ca="1">NOW()</f>
        <v>45439.651086111109</v>
      </c>
    </row>
    <row r="7" spans="1:22" s="4" customForma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s="4" customFormat="1" ht="15" customHeight="1">
      <c r="A8" s="101" t="s">
        <v>10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 t="s">
        <v>11</v>
      </c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2" ht="15" customHeight="1">
      <c r="A9" s="101"/>
      <c r="B9" s="98"/>
      <c r="C9" s="98"/>
      <c r="D9" s="98"/>
      <c r="E9" s="98"/>
      <c r="F9" s="98"/>
      <c r="G9" s="98"/>
      <c r="H9" s="98"/>
      <c r="I9" s="98"/>
      <c r="J9" s="98"/>
      <c r="K9" s="98"/>
      <c r="L9" s="99"/>
      <c r="M9" s="99"/>
      <c r="N9" s="99"/>
      <c r="O9" s="99"/>
      <c r="P9" s="99"/>
      <c r="Q9" s="99"/>
      <c r="R9" s="99"/>
      <c r="S9" s="99"/>
      <c r="T9" s="99"/>
      <c r="U9" s="99"/>
      <c r="V9" s="100"/>
    </row>
    <row r="10" spans="1:22" ht="18.75" customHeight="1">
      <c r="A10" s="101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1:22">
      <c r="A11" s="5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65"/>
      <c r="S11" s="65"/>
      <c r="T11" s="65"/>
      <c r="U11" s="65"/>
      <c r="V11" s="53"/>
    </row>
    <row r="12" spans="1:22" ht="15" customHeight="1">
      <c r="A12" s="51"/>
      <c r="B12" s="102" t="s">
        <v>12</v>
      </c>
      <c r="C12" s="103"/>
      <c r="D12" s="103"/>
      <c r="E12" s="104"/>
      <c r="F12" s="51"/>
      <c r="G12" s="108" t="s">
        <v>13</v>
      </c>
      <c r="H12" s="109"/>
      <c r="I12" s="109"/>
      <c r="J12" s="110"/>
      <c r="K12" s="51"/>
      <c r="L12" s="51"/>
      <c r="M12" s="130" t="s">
        <v>14</v>
      </c>
      <c r="N12" s="131"/>
      <c r="O12" s="131"/>
      <c r="P12" s="132"/>
      <c r="Q12" s="51"/>
      <c r="R12" s="108" t="s">
        <v>13</v>
      </c>
      <c r="S12" s="109"/>
      <c r="T12" s="109"/>
      <c r="U12" s="110"/>
      <c r="V12" s="51"/>
    </row>
    <row r="13" spans="1:22" ht="15" customHeight="1">
      <c r="A13" s="51"/>
      <c r="B13" s="105"/>
      <c r="C13" s="106"/>
      <c r="D13" s="106"/>
      <c r="E13" s="107"/>
      <c r="F13" s="51"/>
      <c r="G13" s="111"/>
      <c r="H13" s="112"/>
      <c r="I13" s="112"/>
      <c r="J13" s="113"/>
      <c r="K13" s="51"/>
      <c r="L13" s="51"/>
      <c r="M13" s="117">
        <f>COUNTIF(Aprovações_PSOA!H10:H127,"Versão nº 01")</f>
        <v>24</v>
      </c>
      <c r="N13" s="118"/>
      <c r="O13" s="118"/>
      <c r="P13" s="119"/>
      <c r="Q13" s="51"/>
      <c r="R13" s="111"/>
      <c r="S13" s="112"/>
      <c r="T13" s="112"/>
      <c r="U13" s="113"/>
      <c r="V13" s="51"/>
    </row>
    <row r="14" spans="1:22" ht="15" customHeight="1">
      <c r="A14" s="51"/>
      <c r="B14" s="114">
        <f>COUNTIF(Aprovações_PSA!G9:G1048576,"Revisão 00 (Original)")</f>
        <v>101</v>
      </c>
      <c r="C14" s="115"/>
      <c r="D14" s="115"/>
      <c r="E14" s="116"/>
      <c r="F14" s="51"/>
      <c r="G14" s="111"/>
      <c r="H14" s="112"/>
      <c r="I14" s="112"/>
      <c r="J14" s="113"/>
      <c r="K14" s="51"/>
      <c r="L14" s="51"/>
      <c r="M14" s="120"/>
      <c r="N14" s="118"/>
      <c r="O14" s="118"/>
      <c r="P14" s="119"/>
      <c r="Q14" s="51"/>
      <c r="R14" s="111"/>
      <c r="S14" s="112"/>
      <c r="T14" s="112"/>
      <c r="U14" s="113"/>
      <c r="V14" s="51"/>
    </row>
    <row r="15" spans="1:22" s="51" customFormat="1" ht="15" customHeight="1">
      <c r="B15" s="114"/>
      <c r="C15" s="115"/>
      <c r="D15" s="115"/>
      <c r="E15" s="116"/>
      <c r="G15" s="111"/>
      <c r="H15" s="112"/>
      <c r="I15" s="112"/>
      <c r="J15" s="113"/>
      <c r="M15" s="59"/>
      <c r="N15" s="59"/>
      <c r="O15" s="59"/>
      <c r="P15" s="59"/>
      <c r="R15" s="111"/>
      <c r="S15" s="112"/>
      <c r="T15" s="112"/>
      <c r="U15" s="113"/>
    </row>
    <row r="16" spans="1:22" s="51" customFormat="1" ht="15" customHeight="1">
      <c r="B16" s="114"/>
      <c r="C16" s="115"/>
      <c r="D16" s="115"/>
      <c r="E16" s="116"/>
      <c r="G16" s="117">
        <f>COUNTA(Aprovações_PSA!B10:B197)</f>
        <v>188</v>
      </c>
      <c r="H16" s="118"/>
      <c r="I16" s="118"/>
      <c r="J16" s="119"/>
      <c r="R16" s="117">
        <f>COUNTIF(Aprovações_PSOA!H11:H127,"&lt;&gt;N/A")</f>
        <v>38</v>
      </c>
      <c r="S16" s="115"/>
      <c r="T16" s="115"/>
      <c r="U16" s="116"/>
    </row>
    <row r="17" spans="1:25" s="51" customFormat="1" ht="15" customHeight="1">
      <c r="G17" s="120"/>
      <c r="H17" s="118"/>
      <c r="I17" s="118"/>
      <c r="J17" s="119"/>
      <c r="M17" s="130" t="s">
        <v>15</v>
      </c>
      <c r="N17" s="131"/>
      <c r="O17" s="131"/>
      <c r="P17" s="132"/>
      <c r="R17" s="114"/>
      <c r="S17" s="115"/>
      <c r="T17" s="115"/>
      <c r="U17" s="116"/>
    </row>
    <row r="18" spans="1:25" s="51" customFormat="1" ht="15" customHeight="1">
      <c r="B18" s="102" t="s">
        <v>16</v>
      </c>
      <c r="C18" s="103"/>
      <c r="D18" s="103"/>
      <c r="E18" s="104"/>
      <c r="G18" s="120"/>
      <c r="H18" s="118"/>
      <c r="I18" s="118"/>
      <c r="J18" s="119"/>
      <c r="M18" s="120">
        <f>COUNTIF(Aprovações_PSOA!H10:H123,"Versão nº 02")</f>
        <v>6</v>
      </c>
      <c r="N18" s="118"/>
      <c r="O18" s="118"/>
      <c r="P18" s="119"/>
      <c r="R18" s="114"/>
      <c r="S18" s="115"/>
      <c r="T18" s="115"/>
      <c r="U18" s="116"/>
    </row>
    <row r="19" spans="1:25" ht="15" customHeight="1">
      <c r="A19" s="51"/>
      <c r="B19" s="105"/>
      <c r="C19" s="106"/>
      <c r="D19" s="106"/>
      <c r="E19" s="107"/>
      <c r="F19" s="51"/>
      <c r="G19" s="114"/>
      <c r="H19" s="115"/>
      <c r="I19" s="115"/>
      <c r="J19" s="116"/>
      <c r="K19" s="51"/>
      <c r="L19" s="51"/>
      <c r="M19" s="120"/>
      <c r="N19" s="118"/>
      <c r="O19" s="118"/>
      <c r="P19" s="119"/>
      <c r="Q19" s="51"/>
      <c r="R19" s="114"/>
      <c r="S19" s="115"/>
      <c r="T19" s="115"/>
      <c r="U19" s="116"/>
      <c r="V19" s="51"/>
    </row>
    <row r="20" spans="1:25" ht="15" customHeight="1">
      <c r="A20" s="51"/>
      <c r="B20" s="117">
        <f>COUNTIF(Aprovações_PSA!G10:G197,"Revisão 01")</f>
        <v>45</v>
      </c>
      <c r="C20" s="118"/>
      <c r="D20" s="118"/>
      <c r="E20" s="11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5" ht="15" customHeight="1">
      <c r="A21" s="51"/>
      <c r="B21" s="120"/>
      <c r="C21" s="118"/>
      <c r="D21" s="118"/>
      <c r="E21" s="119"/>
      <c r="F21" s="51"/>
      <c r="G21" s="124" t="s">
        <v>17</v>
      </c>
      <c r="H21" s="125"/>
      <c r="I21" s="125"/>
      <c r="J21" s="126"/>
      <c r="K21" s="51"/>
      <c r="L21" s="51"/>
      <c r="M21" s="130" t="s">
        <v>18</v>
      </c>
      <c r="N21" s="131"/>
      <c r="O21" s="131"/>
      <c r="P21" s="132"/>
      <c r="Q21" s="51"/>
      <c r="R21" s="108" t="s">
        <v>19</v>
      </c>
      <c r="S21" s="109"/>
      <c r="T21" s="109"/>
      <c r="U21" s="110"/>
      <c r="V21" s="51"/>
    </row>
    <row r="22" spans="1:25" ht="15" customHeight="1">
      <c r="A22" s="51"/>
      <c r="B22" s="120"/>
      <c r="C22" s="118"/>
      <c r="D22" s="118"/>
      <c r="E22" s="119"/>
      <c r="F22" s="51"/>
      <c r="G22" s="127"/>
      <c r="H22" s="128"/>
      <c r="I22" s="128"/>
      <c r="J22" s="129"/>
      <c r="K22" s="51"/>
      <c r="L22" s="51"/>
      <c r="M22" s="114">
        <f>COUNTIF(Aprovações_PSOA!H10:H123,"Versão nº 03")</f>
        <v>5</v>
      </c>
      <c r="N22" s="115"/>
      <c r="O22" s="115"/>
      <c r="P22" s="116"/>
      <c r="Q22" s="51"/>
      <c r="R22" s="111"/>
      <c r="S22" s="112"/>
      <c r="T22" s="112"/>
      <c r="U22" s="113"/>
      <c r="V22" s="51"/>
      <c r="W22" s="44"/>
    </row>
    <row r="23" spans="1:25" ht="15" customHeight="1">
      <c r="A23" s="51"/>
      <c r="B23" s="51"/>
      <c r="C23" s="51"/>
      <c r="D23" s="51"/>
      <c r="E23" s="51"/>
      <c r="F23" s="51"/>
      <c r="G23" s="127"/>
      <c r="H23" s="128"/>
      <c r="I23" s="128"/>
      <c r="J23" s="129"/>
      <c r="K23" s="51"/>
      <c r="L23" s="51"/>
      <c r="M23" s="114"/>
      <c r="N23" s="115"/>
      <c r="O23" s="115"/>
      <c r="P23" s="116"/>
      <c r="Q23" s="51"/>
      <c r="R23" s="111"/>
      <c r="S23" s="112"/>
      <c r="T23" s="112"/>
      <c r="U23" s="113"/>
      <c r="V23" s="51"/>
      <c r="W23" s="43"/>
    </row>
    <row r="24" spans="1:25" ht="15" customHeight="1">
      <c r="A24" s="51"/>
      <c r="B24" s="102" t="s">
        <v>20</v>
      </c>
      <c r="C24" s="103"/>
      <c r="D24" s="103"/>
      <c r="E24" s="104"/>
      <c r="F24" s="51"/>
      <c r="G24" s="114">
        <f>B14</f>
        <v>101</v>
      </c>
      <c r="H24" s="115"/>
      <c r="I24" s="115"/>
      <c r="J24" s="116"/>
      <c r="K24" s="51"/>
      <c r="L24" s="51"/>
      <c r="M24" s="51"/>
      <c r="N24" s="51"/>
      <c r="O24" s="51"/>
      <c r="P24" s="51"/>
      <c r="Q24" s="51"/>
      <c r="R24" s="111"/>
      <c r="S24" s="112"/>
      <c r="T24" s="112"/>
      <c r="U24" s="113"/>
      <c r="V24" s="51"/>
      <c r="W24" s="43"/>
    </row>
    <row r="25" spans="1:25" ht="15" customHeight="1" thickBot="1">
      <c r="A25" s="51"/>
      <c r="B25" s="105"/>
      <c r="C25" s="106"/>
      <c r="D25" s="106"/>
      <c r="E25" s="107"/>
      <c r="F25" s="51"/>
      <c r="G25" s="114"/>
      <c r="H25" s="115"/>
      <c r="I25" s="115"/>
      <c r="J25" s="116"/>
      <c r="K25" s="51"/>
      <c r="L25" s="51"/>
      <c r="M25" s="51"/>
      <c r="N25" s="51"/>
      <c r="O25" s="51"/>
      <c r="P25" s="51"/>
      <c r="Q25" s="51"/>
      <c r="R25" s="133">
        <f>M13</f>
        <v>24</v>
      </c>
      <c r="S25" s="134"/>
      <c r="T25" s="134"/>
      <c r="U25" s="135"/>
      <c r="V25" s="51"/>
      <c r="W25" s="45"/>
    </row>
    <row r="26" spans="1:25" ht="15" customHeight="1">
      <c r="A26" s="51"/>
      <c r="B26" s="117">
        <f>COUNTIF(Aprovações_PSA!G10:G197,"Revisão 02")</f>
        <v>25</v>
      </c>
      <c r="C26" s="118"/>
      <c r="D26" s="118"/>
      <c r="E26" s="119"/>
      <c r="F26" s="51"/>
      <c r="G26" s="114"/>
      <c r="H26" s="115"/>
      <c r="I26" s="115"/>
      <c r="J26" s="116"/>
      <c r="K26" s="51"/>
      <c r="L26" s="51"/>
      <c r="M26" s="130" t="s">
        <v>21</v>
      </c>
      <c r="N26" s="131"/>
      <c r="O26" s="131"/>
      <c r="P26" s="132"/>
      <c r="Q26" s="51"/>
      <c r="R26" s="133"/>
      <c r="S26" s="134"/>
      <c r="T26" s="134"/>
      <c r="U26" s="135"/>
      <c r="V26" s="51"/>
    </row>
    <row r="27" spans="1:25" ht="15" customHeight="1">
      <c r="A27" s="51"/>
      <c r="B27" s="120"/>
      <c r="C27" s="118"/>
      <c r="D27" s="118"/>
      <c r="E27" s="119"/>
      <c r="F27" s="51"/>
      <c r="G27" s="114"/>
      <c r="H27" s="115"/>
      <c r="I27" s="115"/>
      <c r="J27" s="116"/>
      <c r="K27" s="51"/>
      <c r="L27" s="51"/>
      <c r="M27" s="117">
        <f>COUNTIF(Aprovações_PSOA!H10:H127,"Versão nº 04")</f>
        <v>1</v>
      </c>
      <c r="N27" s="139"/>
      <c r="O27" s="139"/>
      <c r="P27" s="140"/>
      <c r="Q27" s="51"/>
      <c r="R27" s="133"/>
      <c r="S27" s="134"/>
      <c r="T27" s="134"/>
      <c r="U27" s="135"/>
      <c r="V27" s="51"/>
    </row>
    <row r="28" spans="1:25" ht="15" customHeight="1" thickBot="1">
      <c r="A28" s="51"/>
      <c r="B28" s="120"/>
      <c r="C28" s="118"/>
      <c r="D28" s="118"/>
      <c r="E28" s="119"/>
      <c r="F28" s="51"/>
      <c r="G28" s="121"/>
      <c r="H28" s="122"/>
      <c r="I28" s="122"/>
      <c r="J28" s="123"/>
      <c r="K28" s="51"/>
      <c r="L28" s="51"/>
      <c r="M28" s="141"/>
      <c r="N28" s="139"/>
      <c r="O28" s="139"/>
      <c r="P28" s="140"/>
      <c r="Q28" s="51"/>
      <c r="R28" s="136"/>
      <c r="S28" s="137"/>
      <c r="T28" s="137"/>
      <c r="U28" s="138"/>
      <c r="V28" s="51"/>
    </row>
    <row r="29" spans="1:25" ht="1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5" ht="15" customHeight="1">
      <c r="A30" s="51"/>
      <c r="B30" s="51"/>
      <c r="C30" s="56"/>
      <c r="D30" s="56"/>
      <c r="E30" s="56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5" s="4" customFormat="1" ht="15" hidden="1" customHeight="1">
      <c r="B31" s="55"/>
      <c r="C31" s="55"/>
      <c r="D31" s="55"/>
      <c r="E31" s="55"/>
    </row>
    <row r="32" spans="1:25" s="4" customFormat="1" ht="15" hidden="1" customHeight="1">
      <c r="B32" s="55"/>
      <c r="C32" s="55"/>
      <c r="D32" s="55"/>
      <c r="E32" s="55"/>
      <c r="W32" s="46"/>
      <c r="X32" s="46"/>
      <c r="Y32" s="47"/>
    </row>
    <row r="33" spans="2:25" s="4" customFormat="1" ht="15" hidden="1" customHeight="1">
      <c r="B33" s="55"/>
      <c r="C33" s="55"/>
      <c r="D33" s="55"/>
      <c r="E33" s="55"/>
      <c r="Y33" s="48"/>
    </row>
    <row r="34" spans="2:25" s="4" customFormat="1" ht="15" hidden="1" customHeight="1">
      <c r="B34" s="55"/>
      <c r="C34" s="55"/>
      <c r="D34" s="55"/>
      <c r="X34" s="48"/>
    </row>
    <row r="35" spans="2:25" s="4" customFormat="1" ht="15" hidden="1" customHeight="1">
      <c r="X35" s="48"/>
    </row>
    <row r="36" spans="2:25" s="4" customFormat="1" ht="15" hidden="1" customHeight="1">
      <c r="F36" s="54"/>
      <c r="G36" s="54"/>
      <c r="H36" s="54"/>
      <c r="W36" s="49"/>
      <c r="X36" s="50"/>
    </row>
    <row r="37" spans="2:25" s="4" customFormat="1" ht="15" hidden="1" customHeight="1">
      <c r="E37" s="54"/>
      <c r="F37" s="54"/>
      <c r="G37" s="54"/>
      <c r="H37" s="54"/>
    </row>
    <row r="38" spans="2:25" s="4" customFormat="1" ht="15" hidden="1" customHeight="1">
      <c r="E38" s="54"/>
      <c r="F38" s="54"/>
      <c r="G38" s="54"/>
      <c r="H38" s="54"/>
    </row>
    <row r="39" spans="2:25" s="4" customFormat="1" ht="15" hidden="1" customHeight="1">
      <c r="E39" s="54"/>
      <c r="F39" s="54"/>
      <c r="G39" s="54"/>
      <c r="H39" s="54"/>
    </row>
    <row r="40" spans="2:25" s="4" customFormat="1" ht="15" hidden="1" customHeight="1">
      <c r="E40" s="54"/>
      <c r="F40" s="54"/>
      <c r="G40" s="54"/>
      <c r="H40" s="54"/>
    </row>
    <row r="41" spans="2:25" s="4" customFormat="1" hidden="1"/>
    <row r="42" spans="2:25" s="4" customFormat="1" hidden="1"/>
    <row r="43" spans="2:25" s="4" customFormat="1" hidden="1"/>
    <row r="44" spans="2:25" s="4" customFormat="1" hidden="1"/>
    <row r="45" spans="2:25" s="4" customFormat="1" hidden="1"/>
    <row r="46" spans="2:25" s="4" customFormat="1" hidden="1"/>
    <row r="47" spans="2:25" s="4" customFormat="1" hidden="1"/>
    <row r="48" spans="2:25" s="4" customFormat="1" hidden="1"/>
    <row r="49" s="4" customFormat="1" hidden="1"/>
    <row r="50" s="4" customFormat="1" hidden="1"/>
    <row r="51" s="4" customFormat="1" hidden="1"/>
    <row r="52" s="4" customFormat="1" hidden="1"/>
    <row r="53" s="4" customFormat="1" hidden="1"/>
    <row r="54" s="4" customFormat="1" hidden="1"/>
    <row r="55" s="4" customFormat="1" hidden="1"/>
    <row r="56" s="4" customFormat="1" hidden="1"/>
    <row r="57" s="4" customFormat="1" hidden="1"/>
    <row r="58" s="4" customFormat="1" hidden="1"/>
    <row r="59" s="4" customFormat="1" hidden="1"/>
    <row r="60" s="4" customFormat="1" hidden="1"/>
    <row r="61" s="4" customFormat="1" hidden="1"/>
    <row r="62" s="4" customFormat="1" hidden="1"/>
    <row r="63" s="4" customFormat="1" hidden="1"/>
  </sheetData>
  <mergeCells count="30">
    <mergeCell ref="M21:P21"/>
    <mergeCell ref="M22:P23"/>
    <mergeCell ref="R25:U28"/>
    <mergeCell ref="R21:U24"/>
    <mergeCell ref="R12:U15"/>
    <mergeCell ref="M18:P19"/>
    <mergeCell ref="M12:P12"/>
    <mergeCell ref="M13:P14"/>
    <mergeCell ref="M26:P26"/>
    <mergeCell ref="M27:P28"/>
    <mergeCell ref="M17:P17"/>
    <mergeCell ref="R16:U19"/>
    <mergeCell ref="B24:E25"/>
    <mergeCell ref="G24:J28"/>
    <mergeCell ref="G21:J23"/>
    <mergeCell ref="B20:E22"/>
    <mergeCell ref="B26:E28"/>
    <mergeCell ref="B12:E13"/>
    <mergeCell ref="B18:E19"/>
    <mergeCell ref="G12:J15"/>
    <mergeCell ref="B14:E16"/>
    <mergeCell ref="G16:J18"/>
    <mergeCell ref="G19:J19"/>
    <mergeCell ref="L8:V10"/>
    <mergeCell ref="B5:J5"/>
    <mergeCell ref="B2:M2"/>
    <mergeCell ref="B3:M3"/>
    <mergeCell ref="B4:J4"/>
    <mergeCell ref="A8:K10"/>
    <mergeCell ref="B6:XFD6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CFC3-55FD-41B8-8E4C-FD641E5BA4EF}">
  <dimension ref="A1:Y63"/>
  <sheetViews>
    <sheetView showGridLines="0" topLeftCell="A5" zoomScale="79" zoomScaleNormal="100" workbookViewId="0">
      <selection activeCell="T27" sqref="T27"/>
    </sheetView>
  </sheetViews>
  <sheetFormatPr defaultColWidth="0" defaultRowHeight="15" customHeight="1" zeroHeight="1"/>
  <cols>
    <col min="1" max="1" width="7.5703125" customWidth="1"/>
    <col min="2" max="10" width="9.140625" customWidth="1"/>
    <col min="11" max="11" width="9.28515625" customWidth="1"/>
    <col min="12" max="21" width="9.140625" customWidth="1"/>
    <col min="22" max="22" width="11.28515625" customWidth="1"/>
    <col min="23" max="23" width="9.140625" hidden="1" customWidth="1"/>
    <col min="24" max="16384" width="9.140625" hidden="1"/>
  </cols>
  <sheetData>
    <row r="1" spans="1:22" s="4" customFormat="1" ht="14.45"/>
    <row r="2" spans="1:22" s="4" customFormat="1" ht="17.4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2" s="4" customFormat="1" ht="17.4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Q3"/>
    </row>
    <row r="4" spans="1:22" s="4" customFormat="1" ht="17.45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80"/>
      <c r="L4" s="80"/>
      <c r="M4" s="42"/>
    </row>
    <row r="5" spans="1:22" s="4" customFormat="1" ht="17.45">
      <c r="B5" s="96" t="str">
        <f>Painel!B5</f>
        <v>Atualizado em 16/02/2023</v>
      </c>
      <c r="C5" s="96"/>
      <c r="D5" s="96"/>
      <c r="E5" s="96"/>
      <c r="F5" s="96"/>
      <c r="G5" s="96"/>
      <c r="H5" s="96"/>
      <c r="I5" s="96"/>
      <c r="J5" s="96"/>
      <c r="K5" s="81"/>
      <c r="L5" s="58"/>
      <c r="M5" s="42"/>
    </row>
    <row r="6" spans="1:22" s="97" customFormat="1" ht="14.45">
      <c r="A6" s="4"/>
      <c r="B6" s="97">
        <f ca="1">NOW()</f>
        <v>45439.651086111109</v>
      </c>
    </row>
    <row r="7" spans="1:22" s="4" customFormat="1" ht="14.4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s="4" customFormat="1" ht="1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ht="1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ht="18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:22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2" ht="1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:22" ht="1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ht="1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2"/>
      <c r="Q14" s="62"/>
      <c r="R14" s="62"/>
      <c r="S14" s="62"/>
      <c r="T14" s="62"/>
      <c r="U14" s="62"/>
      <c r="V14" s="62"/>
    </row>
    <row r="15" spans="1:22" s="51" customFormat="1" ht="1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2"/>
      <c r="Q15" s="62"/>
      <c r="R15" s="62"/>
      <c r="S15" s="62"/>
      <c r="T15" s="62"/>
      <c r="U15" s="62"/>
      <c r="V15" s="62"/>
    </row>
    <row r="16" spans="1:22" s="51" customFormat="1" ht="1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2"/>
      <c r="Q16" s="62"/>
      <c r="R16" s="62"/>
      <c r="S16" s="62"/>
      <c r="T16" s="62"/>
      <c r="U16" s="62"/>
      <c r="V16" s="62"/>
    </row>
    <row r="17" spans="1:25" s="51" customFormat="1" ht="1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2"/>
      <c r="Q17" s="63"/>
      <c r="R17" s="63"/>
      <c r="S17" s="63"/>
      <c r="T17" s="63"/>
      <c r="U17" s="63"/>
      <c r="V17" s="63"/>
    </row>
    <row r="18" spans="1:25" s="51" customFormat="1" ht="1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2"/>
      <c r="Q18" s="64"/>
      <c r="R18" s="64"/>
      <c r="S18" s="64"/>
      <c r="T18" s="64"/>
      <c r="U18" s="64"/>
      <c r="V18" s="64"/>
    </row>
    <row r="19" spans="1:25" ht="1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2"/>
      <c r="Q19" s="64"/>
      <c r="R19" s="64"/>
      <c r="S19" s="64"/>
      <c r="T19" s="64"/>
      <c r="U19" s="64"/>
      <c r="V19" s="64"/>
    </row>
    <row r="20" spans="1:25" ht="1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2"/>
      <c r="Q20" s="64"/>
      <c r="R20" s="64"/>
      <c r="S20" s="64"/>
      <c r="T20" s="64"/>
      <c r="U20" s="64"/>
      <c r="V20" s="64"/>
    </row>
    <row r="21" spans="1:25" ht="1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2"/>
      <c r="Q21" s="62"/>
      <c r="R21" s="62"/>
      <c r="S21" s="62"/>
      <c r="T21" s="62"/>
      <c r="U21" s="62"/>
      <c r="V21" s="62"/>
    </row>
    <row r="22" spans="1:25" ht="1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2"/>
      <c r="Q22" s="62"/>
      <c r="R22" s="62"/>
      <c r="S22" s="62"/>
      <c r="T22" s="62"/>
      <c r="U22" s="62"/>
      <c r="V22" s="62"/>
      <c r="W22" s="44"/>
    </row>
    <row r="23" spans="1:25" ht="1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2"/>
      <c r="Q23" s="62"/>
      <c r="R23" s="62"/>
      <c r="S23" s="62"/>
      <c r="T23" s="62"/>
      <c r="U23" s="62"/>
      <c r="V23" s="62"/>
      <c r="W23" s="43"/>
    </row>
    <row r="24" spans="1:25" ht="1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2"/>
      <c r="Q24" s="62"/>
      <c r="R24" s="62"/>
      <c r="S24" s="62"/>
      <c r="T24" s="62"/>
      <c r="U24" s="62"/>
      <c r="V24" s="62"/>
      <c r="W24" s="43"/>
    </row>
    <row r="25" spans="1:25" ht="1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2"/>
      <c r="Q25" s="62"/>
      <c r="R25" s="62"/>
      <c r="S25" s="62"/>
      <c r="T25" s="62"/>
      <c r="U25" s="62"/>
      <c r="V25" s="62"/>
      <c r="W25" s="45"/>
    </row>
    <row r="26" spans="1:25" ht="1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2"/>
      <c r="Q26" s="62"/>
      <c r="R26" s="62"/>
      <c r="S26" s="62"/>
      <c r="T26" s="62"/>
      <c r="U26" s="62"/>
      <c r="V26" s="62"/>
    </row>
    <row r="27" spans="1:25" ht="1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3"/>
      <c r="Q27" s="63"/>
      <c r="R27" s="63"/>
      <c r="S27" s="63"/>
      <c r="T27" s="63"/>
      <c r="U27" s="63"/>
      <c r="V27" s="63"/>
    </row>
    <row r="28" spans="1:25" ht="1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3"/>
      <c r="Q28" s="63"/>
      <c r="R28" s="63"/>
      <c r="S28" s="63"/>
      <c r="T28" s="63"/>
      <c r="U28" s="63"/>
      <c r="V28" s="63"/>
    </row>
    <row r="29" spans="1:25" ht="1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63"/>
      <c r="Q29" s="63"/>
      <c r="R29" s="63"/>
      <c r="S29" s="63"/>
      <c r="T29" s="63"/>
      <c r="U29" s="63"/>
      <c r="V29" s="63"/>
    </row>
    <row r="30" spans="1:25" ht="15" customHeight="1">
      <c r="A30" s="51"/>
      <c r="B30" s="51"/>
      <c r="C30" s="56"/>
      <c r="D30" s="56"/>
      <c r="E30" s="56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63"/>
      <c r="Q30" s="63"/>
      <c r="R30" s="63"/>
      <c r="S30" s="63"/>
      <c r="T30" s="63"/>
      <c r="U30" s="63"/>
      <c r="V30" s="63"/>
    </row>
    <row r="31" spans="1:25" s="4" customFormat="1" ht="15" hidden="1" customHeight="1">
      <c r="B31" s="55"/>
      <c r="C31" s="55"/>
      <c r="D31" s="55"/>
      <c r="E31" s="55"/>
    </row>
    <row r="32" spans="1:25" s="4" customFormat="1" ht="15" hidden="1" customHeight="1">
      <c r="B32" s="55"/>
      <c r="C32" s="55"/>
      <c r="D32" s="55"/>
      <c r="E32" s="55"/>
      <c r="W32" s="46"/>
      <c r="X32" s="46"/>
      <c r="Y32" s="47"/>
    </row>
    <row r="33" spans="2:25" s="4" customFormat="1" ht="15" hidden="1" customHeight="1">
      <c r="B33" s="55"/>
      <c r="C33" s="55"/>
      <c r="D33" s="55"/>
      <c r="E33" s="55"/>
      <c r="Y33" s="48"/>
    </row>
    <row r="34" spans="2:25" s="4" customFormat="1" ht="15" hidden="1" customHeight="1">
      <c r="B34" s="55"/>
      <c r="C34" s="55"/>
      <c r="D34" s="55"/>
      <c r="X34" s="48"/>
    </row>
    <row r="35" spans="2:25" s="4" customFormat="1" ht="15" hidden="1" customHeight="1">
      <c r="X35" s="48"/>
    </row>
    <row r="36" spans="2:25" s="4" customFormat="1" ht="15" hidden="1" customHeight="1">
      <c r="F36" s="54"/>
      <c r="G36" s="54"/>
      <c r="H36" s="54"/>
      <c r="W36" s="49"/>
      <c r="X36" s="50"/>
    </row>
    <row r="37" spans="2:25" s="4" customFormat="1" ht="15" hidden="1" customHeight="1">
      <c r="E37" s="54"/>
      <c r="F37" s="54"/>
      <c r="G37" s="54"/>
      <c r="H37" s="54"/>
    </row>
    <row r="38" spans="2:25" s="4" customFormat="1" ht="15" hidden="1" customHeight="1">
      <c r="E38" s="54"/>
      <c r="F38" s="54"/>
      <c r="G38" s="54"/>
      <c r="H38" s="54"/>
    </row>
    <row r="39" spans="2:25" s="4" customFormat="1" ht="15" hidden="1" customHeight="1">
      <c r="E39" s="54"/>
      <c r="F39" s="54"/>
      <c r="G39" s="54"/>
      <c r="H39" s="54"/>
    </row>
    <row r="40" spans="2:25" s="4" customFormat="1" ht="15" hidden="1" customHeight="1">
      <c r="E40" s="54"/>
      <c r="F40" s="54"/>
      <c r="G40" s="54"/>
      <c r="H40" s="54"/>
    </row>
    <row r="41" spans="2:25" s="4" customFormat="1" ht="14.45" hidden="1"/>
    <row r="42" spans="2:25" s="4" customFormat="1" ht="14.45" hidden="1"/>
    <row r="43" spans="2:25" s="4" customFormat="1" ht="14.45" hidden="1"/>
    <row r="44" spans="2:25" s="4" customFormat="1" ht="14.45" hidden="1"/>
    <row r="45" spans="2:25" s="4" customFormat="1" ht="14.45" hidden="1"/>
    <row r="46" spans="2:25" s="4" customFormat="1" ht="14.45" hidden="1"/>
    <row r="47" spans="2:25" s="4" customFormat="1" ht="14.45" hidden="1"/>
    <row r="48" spans="2:25" s="4" customFormat="1" ht="14.45" hidden="1"/>
    <row r="49" s="4" customFormat="1" ht="14.45" hidden="1"/>
    <row r="50" s="4" customFormat="1" ht="14.45" hidden="1"/>
    <row r="51" s="4" customFormat="1" ht="14.45" hidden="1"/>
    <row r="52" s="4" customFormat="1" ht="14.45" hidden="1"/>
    <row r="53" s="4" customFormat="1" ht="14.45" hidden="1"/>
    <row r="54" s="4" customFormat="1" ht="14.45" hidden="1"/>
    <row r="55" s="4" customFormat="1" ht="14.45" hidden="1"/>
    <row r="56" s="4" customFormat="1" ht="14.45" hidden="1"/>
    <row r="57" s="4" customFormat="1" ht="14.45" hidden="1"/>
    <row r="58" s="4" customFormat="1" ht="14.45" hidden="1"/>
    <row r="59" s="4" customFormat="1" ht="14.45" hidden="1"/>
    <row r="60" s="4" customFormat="1" ht="14.45" hidden="1"/>
    <row r="61" s="4" customFormat="1" ht="14.45" hidden="1"/>
    <row r="62" s="4" customFormat="1" ht="14.45" hidden="1"/>
    <row r="63" s="4" customFormat="1" ht="14.45" hidden="1"/>
  </sheetData>
  <mergeCells count="5">
    <mergeCell ref="B2:M2"/>
    <mergeCell ref="B3:M3"/>
    <mergeCell ref="B4:J4"/>
    <mergeCell ref="B5:J5"/>
    <mergeCell ref="B6:XFD6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2C78-CA7E-4E79-83E0-AF285F79C2AA}">
  <dimension ref="A2:J101"/>
  <sheetViews>
    <sheetView showGridLines="0" showRowColHeaders="0" zoomScale="103" workbookViewId="0">
      <pane ySplit="9" topLeftCell="A88" activePane="bottomLeft" state="frozen"/>
      <selection pane="bottomLeft" activeCell="B101" sqref="B10:B101"/>
    </sheetView>
  </sheetViews>
  <sheetFormatPr defaultColWidth="0" defaultRowHeight="14.45"/>
  <cols>
    <col min="1" max="1" width="8" customWidth="1"/>
    <col min="2" max="2" width="11.7109375" bestFit="1" customWidth="1"/>
    <col min="3" max="3" width="17.42578125" bestFit="1" customWidth="1"/>
    <col min="4" max="4" width="78.42578125" customWidth="1"/>
    <col min="5" max="5" width="28.28515625" bestFit="1" customWidth="1"/>
    <col min="6" max="6" width="10.28515625" customWidth="1"/>
    <col min="7" max="7" width="12.5703125" bestFit="1" customWidth="1"/>
    <col min="8" max="8" width="9.140625" customWidth="1"/>
    <col min="9" max="10" width="9.140625" hidden="1" customWidth="1"/>
    <col min="11" max="16384" width="9.140625" hidden="1"/>
  </cols>
  <sheetData>
    <row r="2" spans="2:10" ht="15.6">
      <c r="B2" s="143" t="s">
        <v>0</v>
      </c>
      <c r="C2" s="143"/>
      <c r="D2" s="143"/>
      <c r="E2" s="28"/>
      <c r="F2" s="28"/>
      <c r="G2" s="28"/>
      <c r="H2" s="28"/>
      <c r="I2" s="28"/>
      <c r="J2" s="28"/>
    </row>
    <row r="3" spans="2:10" ht="15.6">
      <c r="B3" s="144" t="s">
        <v>1</v>
      </c>
      <c r="C3" s="144"/>
      <c r="D3" s="144"/>
      <c r="E3" s="83"/>
      <c r="F3" s="83"/>
      <c r="G3" s="2"/>
      <c r="H3" s="2"/>
      <c r="I3" s="2"/>
      <c r="J3" s="2"/>
    </row>
    <row r="4" spans="2:10" ht="15.6">
      <c r="B4" s="144" t="s">
        <v>2</v>
      </c>
      <c r="C4" s="144"/>
      <c r="D4" s="144"/>
      <c r="E4" s="21"/>
      <c r="F4" s="21"/>
      <c r="G4" s="21"/>
      <c r="H4" s="21"/>
      <c r="I4" s="21"/>
      <c r="J4" s="21"/>
    </row>
    <row r="5" spans="2:10" ht="15.6">
      <c r="B5" s="38" t="str">
        <f>Painel!B5</f>
        <v>Atualizado em 16/02/2023</v>
      </c>
      <c r="C5" s="38"/>
      <c r="D5" s="38"/>
      <c r="E5" s="22"/>
      <c r="F5" s="22"/>
      <c r="G5" s="22"/>
      <c r="H5" s="22"/>
      <c r="I5" s="22"/>
      <c r="J5" s="22"/>
    </row>
    <row r="6" spans="2:10" ht="15.6">
      <c r="B6" s="29"/>
      <c r="C6" s="29"/>
      <c r="D6" s="29"/>
      <c r="E6" s="22"/>
      <c r="F6" s="22"/>
      <c r="G6" s="22"/>
      <c r="H6" s="22"/>
      <c r="I6" s="22"/>
      <c r="J6" s="22"/>
    </row>
    <row r="7" spans="2:10" ht="18">
      <c r="B7" s="142" t="s">
        <v>22</v>
      </c>
      <c r="C7" s="142"/>
      <c r="D7" s="142"/>
      <c r="E7" s="142"/>
      <c r="F7" s="142"/>
      <c r="G7" s="142"/>
      <c r="H7" s="22"/>
      <c r="I7" s="22"/>
      <c r="J7" s="22"/>
    </row>
    <row r="9" spans="2:10" ht="28.5" customHeight="1">
      <c r="B9" s="30" t="s">
        <v>23</v>
      </c>
      <c r="C9" s="31" t="s">
        <v>24</v>
      </c>
      <c r="D9" s="31" t="s">
        <v>25</v>
      </c>
      <c r="E9" s="31" t="s">
        <v>26</v>
      </c>
      <c r="F9" s="31" t="s">
        <v>27</v>
      </c>
      <c r="G9" s="32" t="s">
        <v>28</v>
      </c>
    </row>
    <row r="10" spans="2:10">
      <c r="B10" s="23" t="s">
        <v>29</v>
      </c>
      <c r="C10" s="20" t="s">
        <v>30</v>
      </c>
      <c r="D10" s="20" t="s">
        <v>31</v>
      </c>
      <c r="E10" s="20" t="s">
        <v>32</v>
      </c>
      <c r="F10" s="20" t="s">
        <v>33</v>
      </c>
      <c r="G10" s="24" t="s">
        <v>34</v>
      </c>
    </row>
    <row r="11" spans="2:10">
      <c r="B11" s="23" t="s">
        <v>35</v>
      </c>
      <c r="C11" s="20" t="s">
        <v>36</v>
      </c>
      <c r="D11" s="20" t="s">
        <v>37</v>
      </c>
      <c r="E11" s="20" t="s">
        <v>38</v>
      </c>
      <c r="F11" s="20" t="s">
        <v>39</v>
      </c>
      <c r="G11" s="24" t="s">
        <v>34</v>
      </c>
    </row>
    <row r="12" spans="2:10">
      <c r="B12" s="23" t="s">
        <v>40</v>
      </c>
      <c r="C12" s="20" t="s">
        <v>41</v>
      </c>
      <c r="D12" s="20" t="s">
        <v>42</v>
      </c>
      <c r="E12" s="20" t="s">
        <v>43</v>
      </c>
      <c r="F12" s="20" t="s">
        <v>44</v>
      </c>
      <c r="G12" s="24" t="s">
        <v>34</v>
      </c>
    </row>
    <row r="13" spans="2:10">
      <c r="B13" s="23" t="s">
        <v>45</v>
      </c>
      <c r="C13" s="20" t="s">
        <v>46</v>
      </c>
      <c r="D13" s="20" t="s">
        <v>47</v>
      </c>
      <c r="E13" s="20" t="s">
        <v>48</v>
      </c>
      <c r="F13" s="20" t="s">
        <v>49</v>
      </c>
      <c r="G13" s="24" t="s">
        <v>34</v>
      </c>
    </row>
    <row r="14" spans="2:10">
      <c r="B14" s="23" t="s">
        <v>50</v>
      </c>
      <c r="C14" s="20" t="s">
        <v>51</v>
      </c>
      <c r="D14" s="20" t="s">
        <v>52</v>
      </c>
      <c r="E14" s="20" t="s">
        <v>53</v>
      </c>
      <c r="F14" s="20" t="s">
        <v>54</v>
      </c>
      <c r="G14" s="24" t="s">
        <v>34</v>
      </c>
    </row>
    <row r="15" spans="2:10">
      <c r="B15" s="23" t="s">
        <v>55</v>
      </c>
      <c r="C15" s="20" t="s">
        <v>56</v>
      </c>
      <c r="D15" s="20" t="s">
        <v>57</v>
      </c>
      <c r="E15" s="20" t="s">
        <v>58</v>
      </c>
      <c r="F15" s="20" t="s">
        <v>59</v>
      </c>
      <c r="G15" s="24" t="s">
        <v>34</v>
      </c>
    </row>
    <row r="16" spans="2:10">
      <c r="B16" s="23" t="s">
        <v>60</v>
      </c>
      <c r="C16" s="20" t="s">
        <v>61</v>
      </c>
      <c r="D16" s="20" t="s">
        <v>62</v>
      </c>
      <c r="E16" s="20" t="s">
        <v>63</v>
      </c>
      <c r="F16" s="20" t="s">
        <v>59</v>
      </c>
      <c r="G16" s="24" t="s">
        <v>34</v>
      </c>
    </row>
    <row r="17" spans="2:7">
      <c r="B17" s="23" t="s">
        <v>64</v>
      </c>
      <c r="C17" s="20" t="s">
        <v>65</v>
      </c>
      <c r="D17" s="20" t="s">
        <v>66</v>
      </c>
      <c r="E17" s="20" t="s">
        <v>67</v>
      </c>
      <c r="F17" s="20" t="s">
        <v>68</v>
      </c>
      <c r="G17" s="24" t="s">
        <v>34</v>
      </c>
    </row>
    <row r="18" spans="2:7">
      <c r="B18" s="23" t="s">
        <v>69</v>
      </c>
      <c r="C18" s="20" t="s">
        <v>70</v>
      </c>
      <c r="D18" s="20" t="s">
        <v>71</v>
      </c>
      <c r="E18" s="20" t="s">
        <v>72</v>
      </c>
      <c r="F18" s="20" t="s">
        <v>73</v>
      </c>
      <c r="G18" s="24" t="s">
        <v>34</v>
      </c>
    </row>
    <row r="19" spans="2:7">
      <c r="B19" s="23" t="s">
        <v>74</v>
      </c>
      <c r="C19" s="20" t="s">
        <v>75</v>
      </c>
      <c r="D19" s="20" t="s">
        <v>76</v>
      </c>
      <c r="E19" s="20" t="s">
        <v>53</v>
      </c>
      <c r="F19" s="20" t="s">
        <v>54</v>
      </c>
      <c r="G19" s="24" t="s">
        <v>34</v>
      </c>
    </row>
    <row r="20" spans="2:7">
      <c r="B20" s="23" t="s">
        <v>77</v>
      </c>
      <c r="C20" s="20" t="s">
        <v>78</v>
      </c>
      <c r="D20" s="20" t="s">
        <v>79</v>
      </c>
      <c r="E20" s="20" t="s">
        <v>80</v>
      </c>
      <c r="F20" s="20" t="s">
        <v>59</v>
      </c>
      <c r="G20" s="24" t="s">
        <v>34</v>
      </c>
    </row>
    <row r="21" spans="2:7">
      <c r="B21" s="23" t="s">
        <v>81</v>
      </c>
      <c r="C21" s="20" t="s">
        <v>82</v>
      </c>
      <c r="D21" s="20" t="s">
        <v>83</v>
      </c>
      <c r="E21" s="20" t="s">
        <v>84</v>
      </c>
      <c r="F21" s="20" t="s">
        <v>85</v>
      </c>
      <c r="G21" s="24" t="s">
        <v>34</v>
      </c>
    </row>
    <row r="22" spans="2:7">
      <c r="B22" s="23" t="s">
        <v>86</v>
      </c>
      <c r="C22" s="20" t="s">
        <v>87</v>
      </c>
      <c r="D22" s="20" t="s">
        <v>88</v>
      </c>
      <c r="E22" s="20" t="s">
        <v>89</v>
      </c>
      <c r="F22" s="20" t="s">
        <v>90</v>
      </c>
      <c r="G22" s="24" t="s">
        <v>91</v>
      </c>
    </row>
    <row r="23" spans="2:7">
      <c r="B23" s="23" t="s">
        <v>92</v>
      </c>
      <c r="C23" s="20" t="s">
        <v>93</v>
      </c>
      <c r="D23" s="20" t="s">
        <v>94</v>
      </c>
      <c r="E23" s="20" t="s">
        <v>95</v>
      </c>
      <c r="F23" s="20" t="s">
        <v>96</v>
      </c>
      <c r="G23" s="24" t="s">
        <v>91</v>
      </c>
    </row>
    <row r="24" spans="2:7">
      <c r="B24" s="23" t="s">
        <v>97</v>
      </c>
      <c r="C24" s="20" t="s">
        <v>98</v>
      </c>
      <c r="D24" s="20" t="s">
        <v>99</v>
      </c>
      <c r="E24" s="20" t="s">
        <v>99</v>
      </c>
      <c r="F24" s="20" t="s">
        <v>100</v>
      </c>
      <c r="G24" s="24" t="s">
        <v>91</v>
      </c>
    </row>
    <row r="25" spans="2:7">
      <c r="B25" s="23" t="s">
        <v>101</v>
      </c>
      <c r="C25" s="20" t="s">
        <v>102</v>
      </c>
      <c r="D25" s="20" t="s">
        <v>103</v>
      </c>
      <c r="E25" s="20" t="s">
        <v>104</v>
      </c>
      <c r="F25" s="20" t="s">
        <v>105</v>
      </c>
      <c r="G25" s="24" t="s">
        <v>91</v>
      </c>
    </row>
    <row r="26" spans="2:7">
      <c r="B26" s="23" t="s">
        <v>106</v>
      </c>
      <c r="C26" s="20" t="s">
        <v>107</v>
      </c>
      <c r="D26" s="20" t="s">
        <v>108</v>
      </c>
      <c r="E26" s="20" t="s">
        <v>109</v>
      </c>
      <c r="F26" s="20" t="s">
        <v>110</v>
      </c>
      <c r="G26" s="24" t="s">
        <v>91</v>
      </c>
    </row>
    <row r="27" spans="2:7">
      <c r="B27" s="23" t="s">
        <v>111</v>
      </c>
      <c r="C27" s="20" t="s">
        <v>112</v>
      </c>
      <c r="D27" s="20" t="s">
        <v>113</v>
      </c>
      <c r="E27" s="20" t="s">
        <v>114</v>
      </c>
      <c r="F27" s="20" t="s">
        <v>44</v>
      </c>
      <c r="G27" s="24" t="s">
        <v>91</v>
      </c>
    </row>
    <row r="28" spans="2:7">
      <c r="B28" s="23" t="s">
        <v>115</v>
      </c>
      <c r="C28" s="20" t="s">
        <v>116</v>
      </c>
      <c r="D28" s="20" t="s">
        <v>117</v>
      </c>
      <c r="E28" s="20" t="s">
        <v>118</v>
      </c>
      <c r="F28" s="20" t="s">
        <v>119</v>
      </c>
      <c r="G28" s="24" t="s">
        <v>91</v>
      </c>
    </row>
    <row r="29" spans="2:7">
      <c r="B29" s="23" t="s">
        <v>120</v>
      </c>
      <c r="C29" s="20" t="s">
        <v>121</v>
      </c>
      <c r="D29" s="20" t="s">
        <v>122</v>
      </c>
      <c r="E29" s="20" t="s">
        <v>123</v>
      </c>
      <c r="F29" s="20" t="s">
        <v>124</v>
      </c>
      <c r="G29" s="24" t="s">
        <v>91</v>
      </c>
    </row>
    <row r="30" spans="2:7">
      <c r="B30" s="23" t="s">
        <v>125</v>
      </c>
      <c r="C30" s="20" t="s">
        <v>126</v>
      </c>
      <c r="D30" s="20" t="s">
        <v>127</v>
      </c>
      <c r="E30" s="20" t="s">
        <v>128</v>
      </c>
      <c r="F30" s="20" t="s">
        <v>129</v>
      </c>
      <c r="G30" s="24" t="s">
        <v>91</v>
      </c>
    </row>
    <row r="31" spans="2:7">
      <c r="B31" s="23" t="s">
        <v>130</v>
      </c>
      <c r="C31" s="20" t="s">
        <v>131</v>
      </c>
      <c r="D31" s="20" t="s">
        <v>132</v>
      </c>
      <c r="E31" s="20" t="s">
        <v>133</v>
      </c>
      <c r="F31" s="20" t="s">
        <v>44</v>
      </c>
      <c r="G31" s="24" t="s">
        <v>91</v>
      </c>
    </row>
    <row r="32" spans="2:7">
      <c r="B32" s="23" t="s">
        <v>134</v>
      </c>
      <c r="C32" s="20" t="s">
        <v>135</v>
      </c>
      <c r="D32" s="20" t="s">
        <v>136</v>
      </c>
      <c r="E32" s="20" t="s">
        <v>137</v>
      </c>
      <c r="F32" s="20" t="s">
        <v>44</v>
      </c>
      <c r="G32" s="24" t="s">
        <v>91</v>
      </c>
    </row>
    <row r="33" spans="2:7">
      <c r="B33" s="23" t="s">
        <v>138</v>
      </c>
      <c r="C33" s="20" t="s">
        <v>139</v>
      </c>
      <c r="D33" s="20" t="s">
        <v>140</v>
      </c>
      <c r="E33" s="20" t="s">
        <v>141</v>
      </c>
      <c r="F33" s="20" t="s">
        <v>142</v>
      </c>
      <c r="G33" s="24" t="s">
        <v>91</v>
      </c>
    </row>
    <row r="34" spans="2:7">
      <c r="B34" s="23" t="s">
        <v>143</v>
      </c>
      <c r="C34" s="20" t="s">
        <v>144</v>
      </c>
      <c r="D34" s="20" t="s">
        <v>145</v>
      </c>
      <c r="E34" s="20" t="s">
        <v>146</v>
      </c>
      <c r="F34" s="20" t="s">
        <v>119</v>
      </c>
      <c r="G34" s="24" t="s">
        <v>91</v>
      </c>
    </row>
    <row r="35" spans="2:7">
      <c r="B35" s="23" t="s">
        <v>147</v>
      </c>
      <c r="C35" s="20" t="s">
        <v>148</v>
      </c>
      <c r="D35" s="20" t="s">
        <v>149</v>
      </c>
      <c r="E35" s="20" t="s">
        <v>150</v>
      </c>
      <c r="F35" s="20" t="s">
        <v>151</v>
      </c>
      <c r="G35" s="24" t="s">
        <v>91</v>
      </c>
    </row>
    <row r="36" spans="2:7">
      <c r="B36" s="23" t="s">
        <v>152</v>
      </c>
      <c r="C36" s="20" t="s">
        <v>153</v>
      </c>
      <c r="D36" s="20" t="s">
        <v>154</v>
      </c>
      <c r="E36" s="20" t="s">
        <v>154</v>
      </c>
      <c r="F36" s="20" t="s">
        <v>85</v>
      </c>
      <c r="G36" s="24" t="s">
        <v>91</v>
      </c>
    </row>
    <row r="37" spans="2:7">
      <c r="B37" s="23" t="s">
        <v>155</v>
      </c>
      <c r="C37" s="20" t="s">
        <v>156</v>
      </c>
      <c r="D37" s="20" t="s">
        <v>157</v>
      </c>
      <c r="E37" s="20" t="s">
        <v>158</v>
      </c>
      <c r="F37" s="20" t="s">
        <v>159</v>
      </c>
      <c r="G37" s="24" t="s">
        <v>91</v>
      </c>
    </row>
    <row r="38" spans="2:7">
      <c r="B38" s="23" t="s">
        <v>160</v>
      </c>
      <c r="C38" s="20" t="s">
        <v>161</v>
      </c>
      <c r="D38" s="20" t="s">
        <v>162</v>
      </c>
      <c r="E38" s="20" t="s">
        <v>163</v>
      </c>
      <c r="F38" s="20" t="s">
        <v>59</v>
      </c>
      <c r="G38" s="24" t="s">
        <v>91</v>
      </c>
    </row>
    <row r="39" spans="2:7">
      <c r="B39" s="23" t="s">
        <v>164</v>
      </c>
      <c r="C39" s="20" t="s">
        <v>165</v>
      </c>
      <c r="D39" s="20" t="s">
        <v>166</v>
      </c>
      <c r="E39" s="20" t="s">
        <v>167</v>
      </c>
      <c r="F39" s="20" t="s">
        <v>168</v>
      </c>
      <c r="G39" s="24" t="s">
        <v>91</v>
      </c>
    </row>
    <row r="40" spans="2:7">
      <c r="B40" s="23" t="s">
        <v>169</v>
      </c>
      <c r="C40" s="20" t="s">
        <v>170</v>
      </c>
      <c r="D40" s="20" t="s">
        <v>171</v>
      </c>
      <c r="E40" s="20" t="s">
        <v>172</v>
      </c>
      <c r="F40" s="20" t="s">
        <v>173</v>
      </c>
      <c r="G40" s="24" t="s">
        <v>91</v>
      </c>
    </row>
    <row r="41" spans="2:7">
      <c r="B41" s="23" t="s">
        <v>174</v>
      </c>
      <c r="C41" s="20" t="s">
        <v>175</v>
      </c>
      <c r="D41" s="20" t="s">
        <v>176</v>
      </c>
      <c r="E41" s="20" t="s">
        <v>177</v>
      </c>
      <c r="F41" s="20" t="s">
        <v>178</v>
      </c>
      <c r="G41" s="24" t="s">
        <v>91</v>
      </c>
    </row>
    <row r="42" spans="2:7">
      <c r="B42" s="23" t="s">
        <v>179</v>
      </c>
      <c r="C42" s="20" t="s">
        <v>180</v>
      </c>
      <c r="D42" s="20" t="s">
        <v>181</v>
      </c>
      <c r="E42" s="20" t="s">
        <v>182</v>
      </c>
      <c r="F42" s="20" t="s">
        <v>39</v>
      </c>
      <c r="G42" s="24" t="s">
        <v>91</v>
      </c>
    </row>
    <row r="43" spans="2:7">
      <c r="B43" s="23" t="s">
        <v>183</v>
      </c>
      <c r="C43" s="20" t="s">
        <v>184</v>
      </c>
      <c r="D43" s="20" t="s">
        <v>185</v>
      </c>
      <c r="E43" s="20" t="s">
        <v>186</v>
      </c>
      <c r="F43" s="20" t="s">
        <v>187</v>
      </c>
      <c r="G43" s="24" t="s">
        <v>91</v>
      </c>
    </row>
    <row r="44" spans="2:7">
      <c r="B44" s="23" t="s">
        <v>188</v>
      </c>
      <c r="C44" s="20" t="s">
        <v>189</v>
      </c>
      <c r="D44" s="20" t="s">
        <v>190</v>
      </c>
      <c r="E44" s="20" t="s">
        <v>191</v>
      </c>
      <c r="F44" s="20" t="s">
        <v>59</v>
      </c>
      <c r="G44" s="24" t="s">
        <v>192</v>
      </c>
    </row>
    <row r="45" spans="2:7">
      <c r="B45" s="23" t="s">
        <v>193</v>
      </c>
      <c r="C45" s="20" t="s">
        <v>194</v>
      </c>
      <c r="D45" s="20" t="s">
        <v>195</v>
      </c>
      <c r="E45" s="20" t="s">
        <v>196</v>
      </c>
      <c r="F45" s="20" t="s">
        <v>105</v>
      </c>
      <c r="G45" s="24" t="s">
        <v>192</v>
      </c>
    </row>
    <row r="46" spans="2:7">
      <c r="B46" s="23" t="s">
        <v>197</v>
      </c>
      <c r="C46" s="20" t="s">
        <v>198</v>
      </c>
      <c r="D46" s="20" t="s">
        <v>199</v>
      </c>
      <c r="E46" s="20" t="s">
        <v>200</v>
      </c>
      <c r="F46" s="20" t="s">
        <v>39</v>
      </c>
      <c r="G46" s="24" t="s">
        <v>192</v>
      </c>
    </row>
    <row r="47" spans="2:7">
      <c r="B47" s="23" t="s">
        <v>201</v>
      </c>
      <c r="C47" s="20" t="s">
        <v>202</v>
      </c>
      <c r="D47" s="20" t="s">
        <v>203</v>
      </c>
      <c r="E47" s="20" t="s">
        <v>204</v>
      </c>
      <c r="F47" s="20" t="s">
        <v>44</v>
      </c>
      <c r="G47" s="24" t="s">
        <v>192</v>
      </c>
    </row>
    <row r="48" spans="2:7">
      <c r="B48" s="23" t="s">
        <v>205</v>
      </c>
      <c r="C48" s="20" t="s">
        <v>206</v>
      </c>
      <c r="D48" s="20" t="s">
        <v>207</v>
      </c>
      <c r="E48" s="20" t="s">
        <v>207</v>
      </c>
      <c r="F48" s="20" t="s">
        <v>54</v>
      </c>
      <c r="G48" s="24" t="s">
        <v>192</v>
      </c>
    </row>
    <row r="49" spans="2:7">
      <c r="B49" s="23" t="s">
        <v>208</v>
      </c>
      <c r="C49" s="20" t="s">
        <v>209</v>
      </c>
      <c r="D49" s="20" t="s">
        <v>210</v>
      </c>
      <c r="E49" s="20" t="s">
        <v>211</v>
      </c>
      <c r="F49" s="20" t="s">
        <v>119</v>
      </c>
      <c r="G49" s="24" t="s">
        <v>192</v>
      </c>
    </row>
    <row r="50" spans="2:7">
      <c r="B50" s="23" t="s">
        <v>212</v>
      </c>
      <c r="C50" s="20" t="s">
        <v>213</v>
      </c>
      <c r="D50" s="20" t="s">
        <v>214</v>
      </c>
      <c r="E50" s="20" t="s">
        <v>215</v>
      </c>
      <c r="F50" s="20" t="s">
        <v>96</v>
      </c>
      <c r="G50" s="24" t="s">
        <v>192</v>
      </c>
    </row>
    <row r="51" spans="2:7">
      <c r="B51" s="23" t="s">
        <v>216</v>
      </c>
      <c r="C51" s="20" t="s">
        <v>217</v>
      </c>
      <c r="D51" s="20" t="s">
        <v>218</v>
      </c>
      <c r="E51" s="20" t="s">
        <v>219</v>
      </c>
      <c r="F51" s="20" t="s">
        <v>124</v>
      </c>
      <c r="G51" s="24" t="s">
        <v>192</v>
      </c>
    </row>
    <row r="52" spans="2:7">
      <c r="B52" s="23" t="s">
        <v>220</v>
      </c>
      <c r="C52" s="20" t="s">
        <v>221</v>
      </c>
      <c r="D52" s="20" t="s">
        <v>222</v>
      </c>
      <c r="E52" s="20" t="s">
        <v>223</v>
      </c>
      <c r="F52" s="20" t="s">
        <v>54</v>
      </c>
      <c r="G52" s="24" t="s">
        <v>192</v>
      </c>
    </row>
    <row r="53" spans="2:7">
      <c r="B53" s="23" t="s">
        <v>224</v>
      </c>
      <c r="C53" s="20" t="s">
        <v>225</v>
      </c>
      <c r="D53" s="20" t="s">
        <v>226</v>
      </c>
      <c r="E53" s="20" t="s">
        <v>226</v>
      </c>
      <c r="F53" s="20" t="s">
        <v>100</v>
      </c>
      <c r="G53" s="24" t="s">
        <v>192</v>
      </c>
    </row>
    <row r="54" spans="2:7">
      <c r="B54" s="23" t="s">
        <v>227</v>
      </c>
      <c r="C54" s="20" t="s">
        <v>228</v>
      </c>
      <c r="D54" s="20" t="s">
        <v>229</v>
      </c>
      <c r="E54" s="20" t="s">
        <v>229</v>
      </c>
      <c r="F54" s="20" t="s">
        <v>230</v>
      </c>
      <c r="G54" s="24" t="s">
        <v>192</v>
      </c>
    </row>
    <row r="55" spans="2:7">
      <c r="B55" s="23" t="s">
        <v>231</v>
      </c>
      <c r="C55" s="20" t="s">
        <v>232</v>
      </c>
      <c r="D55" s="20" t="s">
        <v>233</v>
      </c>
      <c r="E55" s="20" t="s">
        <v>233</v>
      </c>
      <c r="F55" s="20" t="s">
        <v>100</v>
      </c>
      <c r="G55" s="24" t="s">
        <v>192</v>
      </c>
    </row>
    <row r="56" spans="2:7">
      <c r="B56" s="23" t="s">
        <v>234</v>
      </c>
      <c r="C56" s="20" t="s">
        <v>235</v>
      </c>
      <c r="D56" s="20" t="s">
        <v>236</v>
      </c>
      <c r="E56" s="20" t="s">
        <v>236</v>
      </c>
      <c r="F56" s="20" t="s">
        <v>59</v>
      </c>
      <c r="G56" s="24" t="s">
        <v>192</v>
      </c>
    </row>
    <row r="57" spans="2:7">
      <c r="B57" s="23" t="s">
        <v>237</v>
      </c>
      <c r="C57" s="20" t="s">
        <v>238</v>
      </c>
      <c r="D57" s="20" t="s">
        <v>239</v>
      </c>
      <c r="E57" s="20" t="s">
        <v>239</v>
      </c>
      <c r="F57" s="20" t="s">
        <v>96</v>
      </c>
      <c r="G57" s="24" t="s">
        <v>192</v>
      </c>
    </row>
    <row r="58" spans="2:7">
      <c r="B58" s="23" t="s">
        <v>240</v>
      </c>
      <c r="C58" s="20" t="s">
        <v>241</v>
      </c>
      <c r="D58" s="20" t="s">
        <v>242</v>
      </c>
      <c r="E58" s="20" t="s">
        <v>243</v>
      </c>
      <c r="F58" s="20" t="s">
        <v>85</v>
      </c>
      <c r="G58" s="24" t="s">
        <v>192</v>
      </c>
    </row>
    <row r="59" spans="2:7">
      <c r="B59" s="23" t="s">
        <v>244</v>
      </c>
      <c r="C59" s="20" t="s">
        <v>245</v>
      </c>
      <c r="D59" s="20" t="s">
        <v>246</v>
      </c>
      <c r="E59" s="20" t="s">
        <v>247</v>
      </c>
      <c r="F59" s="20" t="s">
        <v>39</v>
      </c>
      <c r="G59" s="24" t="s">
        <v>192</v>
      </c>
    </row>
    <row r="60" spans="2:7">
      <c r="B60" s="23" t="s">
        <v>248</v>
      </c>
      <c r="C60" s="20" t="s">
        <v>249</v>
      </c>
      <c r="D60" s="20" t="s">
        <v>250</v>
      </c>
      <c r="E60" s="20" t="s">
        <v>251</v>
      </c>
      <c r="F60" s="20" t="s">
        <v>119</v>
      </c>
      <c r="G60" s="24" t="s">
        <v>192</v>
      </c>
    </row>
    <row r="61" spans="2:7">
      <c r="B61" s="23" t="s">
        <v>252</v>
      </c>
      <c r="C61" s="20" t="s">
        <v>253</v>
      </c>
      <c r="D61" s="20" t="s">
        <v>254</v>
      </c>
      <c r="E61" s="20" t="s">
        <v>255</v>
      </c>
      <c r="F61" s="20" t="s">
        <v>49</v>
      </c>
      <c r="G61" s="24" t="s">
        <v>192</v>
      </c>
    </row>
    <row r="62" spans="2:7">
      <c r="B62" s="23" t="s">
        <v>256</v>
      </c>
      <c r="C62" s="20" t="s">
        <v>257</v>
      </c>
      <c r="D62" s="20" t="s">
        <v>258</v>
      </c>
      <c r="E62" s="20" t="s">
        <v>258</v>
      </c>
      <c r="F62" s="20" t="s">
        <v>159</v>
      </c>
      <c r="G62" s="24" t="s">
        <v>192</v>
      </c>
    </row>
    <row r="63" spans="2:7">
      <c r="B63" s="23" t="s">
        <v>259</v>
      </c>
      <c r="C63" s="20" t="s">
        <v>260</v>
      </c>
      <c r="D63" s="20" t="s">
        <v>261</v>
      </c>
      <c r="E63" s="20" t="s">
        <v>262</v>
      </c>
      <c r="F63" s="20" t="s">
        <v>49</v>
      </c>
      <c r="G63" s="24" t="s">
        <v>192</v>
      </c>
    </row>
    <row r="64" spans="2:7">
      <c r="B64" s="23" t="s">
        <v>263</v>
      </c>
      <c r="C64" s="20" t="s">
        <v>264</v>
      </c>
      <c r="D64" s="20" t="s">
        <v>265</v>
      </c>
      <c r="E64" s="20" t="s">
        <v>266</v>
      </c>
      <c r="F64" s="20" t="s">
        <v>119</v>
      </c>
      <c r="G64" s="24" t="s">
        <v>192</v>
      </c>
    </row>
    <row r="65" spans="2:7">
      <c r="B65" s="23" t="s">
        <v>267</v>
      </c>
      <c r="C65" s="20" t="s">
        <v>268</v>
      </c>
      <c r="D65" s="20" t="s">
        <v>269</v>
      </c>
      <c r="E65" s="20" t="s">
        <v>270</v>
      </c>
      <c r="F65" s="20" t="s">
        <v>129</v>
      </c>
      <c r="G65" s="24" t="s">
        <v>192</v>
      </c>
    </row>
    <row r="66" spans="2:7">
      <c r="B66" s="23" t="s">
        <v>271</v>
      </c>
      <c r="C66" s="20" t="s">
        <v>272</v>
      </c>
      <c r="D66" s="20" t="s">
        <v>273</v>
      </c>
      <c r="E66" s="20" t="s">
        <v>274</v>
      </c>
      <c r="F66" s="20" t="s">
        <v>96</v>
      </c>
      <c r="G66" s="24" t="s">
        <v>192</v>
      </c>
    </row>
    <row r="67" spans="2:7">
      <c r="B67" s="23" t="s">
        <v>275</v>
      </c>
      <c r="C67" s="20" t="s">
        <v>276</v>
      </c>
      <c r="D67" s="20" t="s">
        <v>277</v>
      </c>
      <c r="E67" s="20" t="s">
        <v>277</v>
      </c>
      <c r="F67" s="20" t="s">
        <v>54</v>
      </c>
      <c r="G67" s="24" t="s">
        <v>192</v>
      </c>
    </row>
    <row r="68" spans="2:7">
      <c r="B68" s="23" t="s">
        <v>278</v>
      </c>
      <c r="C68" s="20" t="s">
        <v>279</v>
      </c>
      <c r="D68" s="20" t="s">
        <v>280</v>
      </c>
      <c r="E68" s="20" t="s">
        <v>281</v>
      </c>
      <c r="F68" s="20" t="s">
        <v>39</v>
      </c>
      <c r="G68" s="24" t="s">
        <v>192</v>
      </c>
    </row>
    <row r="69" spans="2:7">
      <c r="B69" s="23" t="s">
        <v>282</v>
      </c>
      <c r="C69" s="20" t="s">
        <v>283</v>
      </c>
      <c r="D69" s="20" t="s">
        <v>284</v>
      </c>
      <c r="E69" s="20" t="s">
        <v>285</v>
      </c>
      <c r="F69" s="20" t="s">
        <v>59</v>
      </c>
      <c r="G69" s="24" t="s">
        <v>192</v>
      </c>
    </row>
    <row r="70" spans="2:7">
      <c r="B70" s="23" t="s">
        <v>286</v>
      </c>
      <c r="C70" s="20" t="s">
        <v>287</v>
      </c>
      <c r="D70" s="20" t="s">
        <v>288</v>
      </c>
      <c r="E70" s="20" t="s">
        <v>289</v>
      </c>
      <c r="F70" s="20" t="s">
        <v>290</v>
      </c>
      <c r="G70" s="24" t="s">
        <v>192</v>
      </c>
    </row>
    <row r="71" spans="2:7">
      <c r="B71" s="23" t="s">
        <v>291</v>
      </c>
      <c r="C71" s="20" t="s">
        <v>292</v>
      </c>
      <c r="D71" s="20" t="s">
        <v>293</v>
      </c>
      <c r="E71" s="20" t="s">
        <v>294</v>
      </c>
      <c r="F71" s="20" t="s">
        <v>178</v>
      </c>
      <c r="G71" s="24" t="s">
        <v>192</v>
      </c>
    </row>
    <row r="72" spans="2:7">
      <c r="B72" s="23" t="s">
        <v>295</v>
      </c>
      <c r="C72" s="20" t="s">
        <v>296</v>
      </c>
      <c r="D72" s="20" t="s">
        <v>297</v>
      </c>
      <c r="E72" s="20" t="s">
        <v>298</v>
      </c>
      <c r="F72" s="20" t="s">
        <v>44</v>
      </c>
      <c r="G72" s="24" t="s">
        <v>192</v>
      </c>
    </row>
    <row r="73" spans="2:7">
      <c r="B73" s="23" t="s">
        <v>299</v>
      </c>
      <c r="C73" s="20" t="s">
        <v>300</v>
      </c>
      <c r="D73" s="20" t="s">
        <v>301</v>
      </c>
      <c r="E73" s="20" t="s">
        <v>302</v>
      </c>
      <c r="F73" s="20" t="s">
        <v>68</v>
      </c>
      <c r="G73" s="24" t="s">
        <v>192</v>
      </c>
    </row>
    <row r="74" spans="2:7">
      <c r="B74" s="23" t="s">
        <v>303</v>
      </c>
      <c r="C74" s="20" t="s">
        <v>304</v>
      </c>
      <c r="D74" s="20" t="s">
        <v>305</v>
      </c>
      <c r="E74" s="20" t="s">
        <v>306</v>
      </c>
      <c r="F74" s="20" t="s">
        <v>73</v>
      </c>
      <c r="G74" s="24" t="s">
        <v>192</v>
      </c>
    </row>
    <row r="75" spans="2:7">
      <c r="B75" s="23" t="s">
        <v>307</v>
      </c>
      <c r="C75" s="20" t="s">
        <v>308</v>
      </c>
      <c r="D75" s="20" t="s">
        <v>309</v>
      </c>
      <c r="E75" s="20" t="s">
        <v>310</v>
      </c>
      <c r="F75" s="20" t="s">
        <v>44</v>
      </c>
      <c r="G75" s="24" t="s">
        <v>192</v>
      </c>
    </row>
    <row r="76" spans="2:7">
      <c r="B76" s="23" t="s">
        <v>311</v>
      </c>
      <c r="C76" s="20" t="s">
        <v>312</v>
      </c>
      <c r="D76" s="20" t="s">
        <v>313</v>
      </c>
      <c r="E76" s="20" t="s">
        <v>314</v>
      </c>
      <c r="F76" s="20" t="s">
        <v>230</v>
      </c>
      <c r="G76" s="24" t="s">
        <v>192</v>
      </c>
    </row>
    <row r="77" spans="2:7">
      <c r="B77" s="23" t="s">
        <v>315</v>
      </c>
      <c r="C77" s="20" t="s">
        <v>316</v>
      </c>
      <c r="D77" s="20" t="s">
        <v>317</v>
      </c>
      <c r="E77" s="20" t="s">
        <v>318</v>
      </c>
      <c r="F77" s="20" t="s">
        <v>59</v>
      </c>
      <c r="G77" s="24" t="s">
        <v>192</v>
      </c>
    </row>
    <row r="78" spans="2:7">
      <c r="B78" s="23" t="s">
        <v>319</v>
      </c>
      <c r="C78" s="20" t="s">
        <v>320</v>
      </c>
      <c r="D78" s="20" t="s">
        <v>88</v>
      </c>
      <c r="E78" s="20" t="s">
        <v>88</v>
      </c>
      <c r="F78" s="20" t="s">
        <v>68</v>
      </c>
      <c r="G78" s="24" t="s">
        <v>192</v>
      </c>
    </row>
    <row r="79" spans="2:7">
      <c r="B79" s="23" t="s">
        <v>321</v>
      </c>
      <c r="C79" s="20" t="s">
        <v>322</v>
      </c>
      <c r="D79" s="20" t="s">
        <v>323</v>
      </c>
      <c r="E79" s="20" t="s">
        <v>324</v>
      </c>
      <c r="F79" s="20" t="s">
        <v>96</v>
      </c>
      <c r="G79" s="24" t="s">
        <v>192</v>
      </c>
    </row>
    <row r="80" spans="2:7">
      <c r="B80" s="23" t="s">
        <v>325</v>
      </c>
      <c r="C80" s="20" t="s">
        <v>326</v>
      </c>
      <c r="D80" s="20" t="s">
        <v>327</v>
      </c>
      <c r="E80" s="20" t="s">
        <v>327</v>
      </c>
      <c r="F80" s="20" t="s">
        <v>110</v>
      </c>
      <c r="G80" s="24" t="s">
        <v>192</v>
      </c>
    </row>
    <row r="81" spans="2:7">
      <c r="B81" s="23" t="s">
        <v>328</v>
      </c>
      <c r="C81" s="20" t="s">
        <v>329</v>
      </c>
      <c r="D81" s="20" t="s">
        <v>330</v>
      </c>
      <c r="E81" s="20" t="s">
        <v>330</v>
      </c>
      <c r="F81" s="20" t="s">
        <v>85</v>
      </c>
      <c r="G81" s="24" t="s">
        <v>192</v>
      </c>
    </row>
    <row r="82" spans="2:7">
      <c r="B82" s="23" t="s">
        <v>331</v>
      </c>
      <c r="C82" s="20" t="s">
        <v>332</v>
      </c>
      <c r="D82" s="20" t="s">
        <v>333</v>
      </c>
      <c r="E82" s="20" t="s">
        <v>334</v>
      </c>
      <c r="F82" s="20" t="s">
        <v>68</v>
      </c>
      <c r="G82" s="24" t="s">
        <v>192</v>
      </c>
    </row>
    <row r="83" spans="2:7">
      <c r="B83" s="23" t="s">
        <v>335</v>
      </c>
      <c r="C83" s="20" t="s">
        <v>336</v>
      </c>
      <c r="D83" s="20" t="s">
        <v>337</v>
      </c>
      <c r="E83" s="20" t="s">
        <v>338</v>
      </c>
      <c r="F83" s="20" t="s">
        <v>39</v>
      </c>
      <c r="G83" s="24" t="s">
        <v>192</v>
      </c>
    </row>
    <row r="84" spans="2:7">
      <c r="B84" s="23" t="s">
        <v>339</v>
      </c>
      <c r="C84" s="20" t="s">
        <v>340</v>
      </c>
      <c r="D84" s="20" t="s">
        <v>341</v>
      </c>
      <c r="E84" s="20" t="s">
        <v>342</v>
      </c>
      <c r="F84" s="20" t="s">
        <v>85</v>
      </c>
      <c r="G84" s="24" t="s">
        <v>192</v>
      </c>
    </row>
    <row r="85" spans="2:7">
      <c r="B85" s="23" t="s">
        <v>343</v>
      </c>
      <c r="C85" s="20" t="s">
        <v>344</v>
      </c>
      <c r="D85" s="20" t="s">
        <v>345</v>
      </c>
      <c r="E85" s="20" t="s">
        <v>346</v>
      </c>
      <c r="F85" s="20" t="s">
        <v>39</v>
      </c>
      <c r="G85" s="24" t="s">
        <v>192</v>
      </c>
    </row>
    <row r="86" spans="2:7">
      <c r="B86" s="23" t="s">
        <v>347</v>
      </c>
      <c r="C86" s="20" t="s">
        <v>348</v>
      </c>
      <c r="D86" s="20" t="s">
        <v>349</v>
      </c>
      <c r="E86" s="20" t="s">
        <v>349</v>
      </c>
      <c r="F86" s="20" t="s">
        <v>159</v>
      </c>
      <c r="G86" s="24" t="s">
        <v>192</v>
      </c>
    </row>
    <row r="87" spans="2:7">
      <c r="B87" s="25" t="s">
        <v>350</v>
      </c>
      <c r="C87" s="26" t="s">
        <v>351</v>
      </c>
      <c r="D87" s="26" t="s">
        <v>352</v>
      </c>
      <c r="E87" s="26" t="s">
        <v>353</v>
      </c>
      <c r="F87" s="26" t="s">
        <v>44</v>
      </c>
      <c r="G87" s="27" t="s">
        <v>192</v>
      </c>
    </row>
    <row r="88" spans="2:7">
      <c r="B88" s="72" t="s">
        <v>354</v>
      </c>
      <c r="C88" s="73" t="s">
        <v>355</v>
      </c>
      <c r="D88" s="73" t="s">
        <v>356</v>
      </c>
      <c r="E88" s="73" t="s">
        <v>356</v>
      </c>
      <c r="F88" s="73" t="s">
        <v>100</v>
      </c>
      <c r="G88" s="74" t="s">
        <v>192</v>
      </c>
    </row>
    <row r="89" spans="2:7">
      <c r="B89" s="75" t="s">
        <v>357</v>
      </c>
      <c r="C89" s="76" t="s">
        <v>358</v>
      </c>
      <c r="D89" s="76" t="s">
        <v>359</v>
      </c>
      <c r="E89" s="76" t="s">
        <v>360</v>
      </c>
      <c r="F89" s="76" t="s">
        <v>105</v>
      </c>
      <c r="G89" s="77" t="s">
        <v>192</v>
      </c>
    </row>
    <row r="90" spans="2:7">
      <c r="B90" s="75" t="s">
        <v>361</v>
      </c>
      <c r="C90" s="76" t="s">
        <v>362</v>
      </c>
      <c r="D90" s="76" t="s">
        <v>363</v>
      </c>
      <c r="E90" s="76" t="s">
        <v>364</v>
      </c>
      <c r="F90" s="76" t="s">
        <v>39</v>
      </c>
      <c r="G90" s="77" t="s">
        <v>192</v>
      </c>
    </row>
    <row r="91" spans="2:7">
      <c r="B91" s="75" t="s">
        <v>365</v>
      </c>
      <c r="C91" s="76" t="s">
        <v>366</v>
      </c>
      <c r="D91" s="76" t="s">
        <v>367</v>
      </c>
      <c r="E91" s="76" t="s">
        <v>367</v>
      </c>
      <c r="F91" s="76" t="s">
        <v>105</v>
      </c>
      <c r="G91" s="77" t="s">
        <v>192</v>
      </c>
    </row>
    <row r="92" spans="2:7">
      <c r="B92" s="35" t="s">
        <v>368</v>
      </c>
      <c r="C92" s="8" t="s">
        <v>369</v>
      </c>
      <c r="D92" s="26" t="s">
        <v>370</v>
      </c>
      <c r="E92" s="26" t="s">
        <v>370</v>
      </c>
      <c r="F92" s="26" t="s">
        <v>100</v>
      </c>
      <c r="G92" s="77" t="s">
        <v>192</v>
      </c>
    </row>
    <row r="93" spans="2:7">
      <c r="B93" s="35" t="s">
        <v>371</v>
      </c>
      <c r="C93" s="8" t="s">
        <v>165</v>
      </c>
      <c r="D93" s="26" t="s">
        <v>372</v>
      </c>
      <c r="E93" s="26" t="s">
        <v>373</v>
      </c>
      <c r="F93" s="26" t="s">
        <v>168</v>
      </c>
      <c r="G93" s="77" t="s">
        <v>192</v>
      </c>
    </row>
    <row r="94" spans="2:7">
      <c r="B94" s="35" t="s">
        <v>374</v>
      </c>
      <c r="C94" s="8" t="s">
        <v>375</v>
      </c>
      <c r="D94" s="26" t="s">
        <v>376</v>
      </c>
      <c r="E94" s="26" t="s">
        <v>377</v>
      </c>
      <c r="F94" s="26" t="s">
        <v>44</v>
      </c>
      <c r="G94" s="77" t="s">
        <v>192</v>
      </c>
    </row>
    <row r="95" spans="2:7">
      <c r="B95" s="35" t="s">
        <v>378</v>
      </c>
      <c r="C95" s="8" t="s">
        <v>379</v>
      </c>
      <c r="D95" s="26" t="s">
        <v>380</v>
      </c>
      <c r="E95" s="26" t="s">
        <v>381</v>
      </c>
      <c r="F95" s="26" t="s">
        <v>168</v>
      </c>
      <c r="G95" s="77" t="s">
        <v>192</v>
      </c>
    </row>
    <row r="96" spans="2:7">
      <c r="B96" s="35" t="s">
        <v>382</v>
      </c>
      <c r="C96" s="8" t="s">
        <v>383</v>
      </c>
      <c r="D96" s="26" t="s">
        <v>384</v>
      </c>
      <c r="E96" s="26" t="s">
        <v>384</v>
      </c>
      <c r="F96" s="26" t="s">
        <v>151</v>
      </c>
      <c r="G96" s="77" t="s">
        <v>192</v>
      </c>
    </row>
    <row r="97" spans="2:7">
      <c r="B97" s="35" t="s">
        <v>385</v>
      </c>
      <c r="C97" s="8" t="s">
        <v>386</v>
      </c>
      <c r="D97" s="26" t="s">
        <v>387</v>
      </c>
      <c r="E97" s="26" t="s">
        <v>387</v>
      </c>
      <c r="F97" s="26" t="s">
        <v>73</v>
      </c>
      <c r="G97" s="77" t="s">
        <v>192</v>
      </c>
    </row>
    <row r="98" spans="2:7">
      <c r="B98" s="35" t="s">
        <v>388</v>
      </c>
      <c r="C98" s="36" t="s">
        <v>389</v>
      </c>
      <c r="D98" s="26" t="s">
        <v>390</v>
      </c>
      <c r="E98" s="26" t="s">
        <v>391</v>
      </c>
      <c r="F98" s="26" t="s">
        <v>85</v>
      </c>
      <c r="G98" s="77" t="s">
        <v>192</v>
      </c>
    </row>
    <row r="99" spans="2:7">
      <c r="B99" s="33" t="s">
        <v>392</v>
      </c>
      <c r="C99" s="19" t="s">
        <v>393</v>
      </c>
      <c r="D99" s="20" t="s">
        <v>394</v>
      </c>
      <c r="E99" s="20" t="s">
        <v>394</v>
      </c>
      <c r="F99" s="20" t="s">
        <v>159</v>
      </c>
      <c r="G99" s="77" t="s">
        <v>192</v>
      </c>
    </row>
    <row r="100" spans="2:7">
      <c r="B100" s="33" t="s">
        <v>395</v>
      </c>
      <c r="C100" s="19" t="s">
        <v>396</v>
      </c>
      <c r="D100" s="26" t="s">
        <v>397</v>
      </c>
      <c r="E100" s="20" t="s">
        <v>398</v>
      </c>
      <c r="F100" s="20" t="s">
        <v>105</v>
      </c>
      <c r="G100" s="77" t="s">
        <v>192</v>
      </c>
    </row>
    <row r="101" spans="2:7">
      <c r="B101" s="35" t="s">
        <v>399</v>
      </c>
      <c r="C101" s="36" t="s">
        <v>400</v>
      </c>
      <c r="D101" s="26" t="s">
        <v>401</v>
      </c>
      <c r="E101" s="26" t="s">
        <v>402</v>
      </c>
      <c r="F101" s="26" t="s">
        <v>68</v>
      </c>
      <c r="G101" s="77" t="s">
        <v>192</v>
      </c>
    </row>
  </sheetData>
  <mergeCells count="4">
    <mergeCell ref="B7:G7"/>
    <mergeCell ref="B2:D2"/>
    <mergeCell ref="B3:D3"/>
    <mergeCell ref="B4:D4"/>
  </mergeCells>
  <conditionalFormatting sqref="G9:G101">
    <cfRule type="containsText" dxfId="50" priority="1" operator="containsText" text="AP-3">
      <formula>NOT(ISERROR(SEARCH("AP-3",G9)))</formula>
    </cfRule>
    <cfRule type="containsText" dxfId="49" priority="2" operator="containsText" text="AP-2">
      <formula>NOT(ISERROR(SEARCH("AP-2",G9)))</formula>
    </cfRule>
    <cfRule type="containsText" dxfId="48" priority="3" operator="containsText" text="AP-1">
      <formula>NOT(ISERROR(SEARCH("AP-1",G9)))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18D5-333A-4434-B2DB-D383C1C3A0B0}">
  <dimension ref="A2:BQ237"/>
  <sheetViews>
    <sheetView showGridLines="0" showRowColHeaders="0" tabSelected="1" topLeftCell="B1" zoomScaleNormal="100" workbookViewId="0">
      <pane ySplit="9" topLeftCell="G200" activePane="bottomLeft" state="frozen"/>
      <selection pane="bottomLeft" activeCell="M204" sqref="M204"/>
    </sheetView>
  </sheetViews>
  <sheetFormatPr defaultColWidth="0" defaultRowHeight="14.45"/>
  <cols>
    <col min="1" max="1" width="9.42578125" customWidth="1"/>
    <col min="2" max="2" width="19.5703125" style="1" customWidth="1"/>
    <col min="3" max="3" width="15.140625" style="3" customWidth="1"/>
    <col min="4" max="4" width="9.5703125" style="3" customWidth="1"/>
    <col min="5" max="5" width="9" customWidth="1"/>
    <col min="6" max="6" width="63" customWidth="1"/>
    <col min="7" max="7" width="14.28515625" customWidth="1"/>
    <col min="8" max="8" width="11.28515625" customWidth="1"/>
    <col min="9" max="9" width="10.5703125" customWidth="1"/>
    <col min="10" max="10" width="14.85546875" customWidth="1"/>
    <col min="11" max="11" width="18" customWidth="1"/>
    <col min="12" max="12" width="20.5703125" style="5" customWidth="1"/>
    <col min="13" max="13" width="9.42578125" style="5" customWidth="1"/>
    <col min="14" max="14" width="0" hidden="1" customWidth="1"/>
    <col min="15" max="16384" width="9.140625" hidden="1"/>
  </cols>
  <sheetData>
    <row r="2" spans="2:13" ht="21">
      <c r="B2" s="145" t="s">
        <v>0</v>
      </c>
      <c r="C2" s="145"/>
      <c r="D2" s="145"/>
      <c r="E2" s="145"/>
      <c r="F2" s="145"/>
    </row>
    <row r="3" spans="2:13" ht="18">
      <c r="B3" s="146" t="s">
        <v>403</v>
      </c>
      <c r="C3" s="146"/>
      <c r="D3" s="146"/>
      <c r="E3" s="146"/>
      <c r="F3" s="146"/>
    </row>
    <row r="4" spans="2:13" ht="18">
      <c r="B4" s="146" t="s">
        <v>404</v>
      </c>
      <c r="C4" s="146"/>
      <c r="D4" s="146"/>
      <c r="E4" s="146"/>
      <c r="F4" s="146"/>
    </row>
    <row r="5" spans="2:13" ht="18">
      <c r="B5" s="147" t="s">
        <v>405</v>
      </c>
      <c r="C5" s="147"/>
      <c r="D5" s="147"/>
      <c r="E5" s="147"/>
      <c r="F5" s="147"/>
    </row>
    <row r="6" spans="2:13" ht="18">
      <c r="B6" s="82"/>
      <c r="C6" s="82"/>
      <c r="D6" s="82"/>
      <c r="E6" s="82"/>
      <c r="F6" s="82"/>
    </row>
    <row r="7" spans="2:13" ht="21">
      <c r="B7" s="148" t="s">
        <v>406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9" spans="2:13" s="14" customFormat="1" ht="46.5" customHeight="1">
      <c r="B9" s="15" t="s">
        <v>407</v>
      </c>
      <c r="C9" s="16" t="s">
        <v>408</v>
      </c>
      <c r="D9" s="17" t="s">
        <v>409</v>
      </c>
      <c r="E9" s="17" t="s">
        <v>24</v>
      </c>
      <c r="F9" s="17" t="s">
        <v>410</v>
      </c>
      <c r="G9" s="17" t="s">
        <v>411</v>
      </c>
      <c r="H9" s="17" t="s">
        <v>412</v>
      </c>
      <c r="I9" s="17" t="s">
        <v>413</v>
      </c>
      <c r="J9" s="17" t="s">
        <v>414</v>
      </c>
      <c r="K9" s="17" t="s">
        <v>415</v>
      </c>
      <c r="L9" s="17" t="s">
        <v>416</v>
      </c>
      <c r="M9" s="18" t="s">
        <v>417</v>
      </c>
    </row>
    <row r="10" spans="2:13" ht="28.9">
      <c r="B10" s="6" t="s">
        <v>418</v>
      </c>
      <c r="C10" s="7">
        <v>43111</v>
      </c>
      <c r="D10" s="8" t="s">
        <v>55</v>
      </c>
      <c r="E10" s="8" t="s">
        <v>56</v>
      </c>
      <c r="F10" s="8" t="s">
        <v>419</v>
      </c>
      <c r="G10" s="8" t="s">
        <v>7</v>
      </c>
      <c r="H10" s="8">
        <v>1</v>
      </c>
      <c r="I10" s="8" t="s">
        <v>420</v>
      </c>
      <c r="J10" s="8" t="s">
        <v>34</v>
      </c>
      <c r="K10" s="8" t="s">
        <v>421</v>
      </c>
      <c r="L10" s="8" t="s">
        <v>422</v>
      </c>
      <c r="M10" s="9" t="s">
        <v>423</v>
      </c>
    </row>
    <row r="11" spans="2:13" ht="28.9">
      <c r="B11" s="6" t="s">
        <v>424</v>
      </c>
      <c r="C11" s="7">
        <v>43172</v>
      </c>
      <c r="D11" s="8" t="s">
        <v>35</v>
      </c>
      <c r="E11" s="8" t="s">
        <v>36</v>
      </c>
      <c r="F11" s="8" t="s">
        <v>425</v>
      </c>
      <c r="G11" s="8" t="s">
        <v>7</v>
      </c>
      <c r="H11" s="8">
        <v>1</v>
      </c>
      <c r="I11" s="8" t="s">
        <v>420</v>
      </c>
      <c r="J11" s="8" t="s">
        <v>34</v>
      </c>
      <c r="K11" s="8" t="s">
        <v>421</v>
      </c>
      <c r="L11" s="8" t="s">
        <v>422</v>
      </c>
      <c r="M11" s="9" t="s">
        <v>423</v>
      </c>
    </row>
    <row r="12" spans="2:13" ht="28.9">
      <c r="B12" s="6" t="s">
        <v>426</v>
      </c>
      <c r="C12" s="7">
        <v>43349</v>
      </c>
      <c r="D12" s="8" t="s">
        <v>120</v>
      </c>
      <c r="E12" s="8" t="s">
        <v>121</v>
      </c>
      <c r="F12" s="8" t="s">
        <v>427</v>
      </c>
      <c r="G12" s="8" t="s">
        <v>7</v>
      </c>
      <c r="H12" s="8">
        <v>1</v>
      </c>
      <c r="I12" s="8" t="s">
        <v>428</v>
      </c>
      <c r="J12" s="8" t="s">
        <v>91</v>
      </c>
      <c r="K12" s="8" t="s">
        <v>429</v>
      </c>
      <c r="L12" s="8" t="s">
        <v>422</v>
      </c>
      <c r="M12" s="9" t="s">
        <v>423</v>
      </c>
    </row>
    <row r="13" spans="2:13" ht="28.9">
      <c r="B13" s="6" t="s">
        <v>430</v>
      </c>
      <c r="C13" s="7">
        <v>43363</v>
      </c>
      <c r="D13" s="8" t="s">
        <v>92</v>
      </c>
      <c r="E13" s="8" t="s">
        <v>93</v>
      </c>
      <c r="F13" s="8" t="s">
        <v>427</v>
      </c>
      <c r="G13" s="8" t="s">
        <v>7</v>
      </c>
      <c r="H13" s="8">
        <v>1</v>
      </c>
      <c r="I13" s="8" t="s">
        <v>428</v>
      </c>
      <c r="J13" s="8" t="s">
        <v>91</v>
      </c>
      <c r="K13" s="8" t="s">
        <v>421</v>
      </c>
      <c r="L13" s="8" t="s">
        <v>422</v>
      </c>
      <c r="M13" s="9" t="s">
        <v>423</v>
      </c>
    </row>
    <row r="14" spans="2:13" ht="28.9">
      <c r="B14" s="6" t="s">
        <v>431</v>
      </c>
      <c r="C14" s="7">
        <v>43369</v>
      </c>
      <c r="D14" s="8" t="s">
        <v>183</v>
      </c>
      <c r="E14" s="8" t="s">
        <v>184</v>
      </c>
      <c r="F14" s="8" t="s">
        <v>427</v>
      </c>
      <c r="G14" s="8" t="s">
        <v>7</v>
      </c>
      <c r="H14" s="8">
        <v>1</v>
      </c>
      <c r="I14" s="8" t="s">
        <v>428</v>
      </c>
      <c r="J14" s="8" t="s">
        <v>91</v>
      </c>
      <c r="K14" s="8" t="s">
        <v>421</v>
      </c>
      <c r="L14" s="8" t="s">
        <v>422</v>
      </c>
      <c r="M14" s="9" t="s">
        <v>423</v>
      </c>
    </row>
    <row r="15" spans="2:13" ht="28.9">
      <c r="B15" s="6" t="s">
        <v>432</v>
      </c>
      <c r="C15" s="7">
        <v>43390</v>
      </c>
      <c r="D15" s="8" t="s">
        <v>174</v>
      </c>
      <c r="E15" s="8" t="s">
        <v>175</v>
      </c>
      <c r="F15" s="8" t="s">
        <v>427</v>
      </c>
      <c r="G15" s="8" t="s">
        <v>7</v>
      </c>
      <c r="H15" s="8">
        <v>1</v>
      </c>
      <c r="I15" s="8" t="s">
        <v>428</v>
      </c>
      <c r="J15" s="8" t="s">
        <v>91</v>
      </c>
      <c r="K15" s="8" t="s">
        <v>429</v>
      </c>
      <c r="L15" s="8" t="s">
        <v>422</v>
      </c>
      <c r="M15" s="9" t="s">
        <v>423</v>
      </c>
    </row>
    <row r="16" spans="2:13" ht="28.9">
      <c r="B16" s="6" t="s">
        <v>433</v>
      </c>
      <c r="C16" s="7">
        <v>43411</v>
      </c>
      <c r="D16" s="8" t="s">
        <v>143</v>
      </c>
      <c r="E16" s="8" t="s">
        <v>144</v>
      </c>
      <c r="F16" s="8" t="s">
        <v>427</v>
      </c>
      <c r="G16" s="8" t="s">
        <v>7</v>
      </c>
      <c r="H16" s="8">
        <v>1</v>
      </c>
      <c r="I16" s="8" t="s">
        <v>428</v>
      </c>
      <c r="J16" s="8" t="s">
        <v>91</v>
      </c>
      <c r="K16" s="8" t="s">
        <v>421</v>
      </c>
      <c r="L16" s="8" t="s">
        <v>422</v>
      </c>
      <c r="M16" s="9" t="s">
        <v>423</v>
      </c>
    </row>
    <row r="17" spans="2:13" ht="28.9">
      <c r="B17" s="6" t="s">
        <v>434</v>
      </c>
      <c r="C17" s="7">
        <v>43434</v>
      </c>
      <c r="D17" s="8" t="s">
        <v>130</v>
      </c>
      <c r="E17" s="8" t="s">
        <v>131</v>
      </c>
      <c r="F17" s="8" t="s">
        <v>427</v>
      </c>
      <c r="G17" s="8" t="s">
        <v>7</v>
      </c>
      <c r="H17" s="8">
        <v>1</v>
      </c>
      <c r="I17" s="8" t="s">
        <v>428</v>
      </c>
      <c r="J17" s="8" t="s">
        <v>91</v>
      </c>
      <c r="K17" s="8" t="s">
        <v>429</v>
      </c>
      <c r="L17" s="8" t="s">
        <v>422</v>
      </c>
      <c r="M17" s="9" t="s">
        <v>423</v>
      </c>
    </row>
    <row r="18" spans="2:13" ht="28.9">
      <c r="B18" s="6" t="s">
        <v>435</v>
      </c>
      <c r="C18" s="7">
        <v>43462</v>
      </c>
      <c r="D18" s="8" t="s">
        <v>29</v>
      </c>
      <c r="E18" s="8" t="s">
        <v>30</v>
      </c>
      <c r="F18" s="8" t="s">
        <v>436</v>
      </c>
      <c r="G18" s="8" t="s">
        <v>7</v>
      </c>
      <c r="H18" s="8">
        <v>1</v>
      </c>
      <c r="I18" s="8" t="s">
        <v>428</v>
      </c>
      <c r="J18" s="8" t="s">
        <v>34</v>
      </c>
      <c r="K18" s="8" t="s">
        <v>421</v>
      </c>
      <c r="L18" s="8" t="s">
        <v>422</v>
      </c>
      <c r="M18" s="9" t="s">
        <v>423</v>
      </c>
    </row>
    <row r="19" spans="2:13" ht="28.9">
      <c r="B19" s="6" t="s">
        <v>437</v>
      </c>
      <c r="C19" s="7">
        <v>43468</v>
      </c>
      <c r="D19" s="8" t="s">
        <v>74</v>
      </c>
      <c r="E19" s="8" t="s">
        <v>75</v>
      </c>
      <c r="F19" s="8" t="s">
        <v>427</v>
      </c>
      <c r="G19" s="8" t="s">
        <v>7</v>
      </c>
      <c r="H19" s="8">
        <v>1</v>
      </c>
      <c r="I19" s="8" t="s">
        <v>428</v>
      </c>
      <c r="J19" s="8" t="s">
        <v>34</v>
      </c>
      <c r="K19" s="8" t="s">
        <v>429</v>
      </c>
      <c r="L19" s="8" t="s">
        <v>422</v>
      </c>
      <c r="M19" s="9" t="s">
        <v>423</v>
      </c>
    </row>
    <row r="20" spans="2:13" ht="28.9">
      <c r="B20" s="6" t="s">
        <v>438</v>
      </c>
      <c r="C20" s="7">
        <v>43515</v>
      </c>
      <c r="D20" s="8" t="s">
        <v>50</v>
      </c>
      <c r="E20" s="8" t="s">
        <v>51</v>
      </c>
      <c r="F20" s="8" t="s">
        <v>439</v>
      </c>
      <c r="G20" s="8" t="s">
        <v>7</v>
      </c>
      <c r="H20" s="8">
        <v>1</v>
      </c>
      <c r="I20" s="8" t="s">
        <v>428</v>
      </c>
      <c r="J20" s="8" t="s">
        <v>34</v>
      </c>
      <c r="K20" s="8" t="s">
        <v>421</v>
      </c>
      <c r="L20" s="8" t="s">
        <v>422</v>
      </c>
      <c r="M20" s="9" t="s">
        <v>423</v>
      </c>
    </row>
    <row r="21" spans="2:13" ht="28.9">
      <c r="B21" s="6" t="s">
        <v>440</v>
      </c>
      <c r="C21" s="7">
        <v>43523</v>
      </c>
      <c r="D21" s="8" t="s">
        <v>101</v>
      </c>
      <c r="E21" s="8" t="s">
        <v>102</v>
      </c>
      <c r="F21" s="8" t="s">
        <v>427</v>
      </c>
      <c r="G21" s="8" t="s">
        <v>7</v>
      </c>
      <c r="H21" s="8">
        <v>1</v>
      </c>
      <c r="I21" s="8" t="s">
        <v>428</v>
      </c>
      <c r="J21" s="8" t="s">
        <v>91</v>
      </c>
      <c r="K21" s="8" t="s">
        <v>421</v>
      </c>
      <c r="L21" s="8" t="s">
        <v>422</v>
      </c>
      <c r="M21" s="9" t="s">
        <v>423</v>
      </c>
    </row>
    <row r="22" spans="2:13" ht="28.9">
      <c r="B22" s="6" t="s">
        <v>441</v>
      </c>
      <c r="C22" s="7">
        <v>43535</v>
      </c>
      <c r="D22" s="8" t="s">
        <v>134</v>
      </c>
      <c r="E22" s="8" t="s">
        <v>135</v>
      </c>
      <c r="F22" s="8" t="s">
        <v>442</v>
      </c>
      <c r="G22" s="8" t="s">
        <v>7</v>
      </c>
      <c r="H22" s="8">
        <v>1</v>
      </c>
      <c r="I22" s="8" t="s">
        <v>428</v>
      </c>
      <c r="J22" s="8" t="s">
        <v>91</v>
      </c>
      <c r="K22" s="8" t="s">
        <v>429</v>
      </c>
      <c r="L22" s="8" t="s">
        <v>422</v>
      </c>
      <c r="M22" s="9" t="s">
        <v>423</v>
      </c>
    </row>
    <row r="23" spans="2:13" ht="28.9">
      <c r="B23" s="6" t="s">
        <v>443</v>
      </c>
      <c r="C23" s="7">
        <v>43539</v>
      </c>
      <c r="D23" s="8" t="s">
        <v>64</v>
      </c>
      <c r="E23" s="8" t="s">
        <v>65</v>
      </c>
      <c r="F23" s="8" t="s">
        <v>444</v>
      </c>
      <c r="G23" s="8" t="s">
        <v>7</v>
      </c>
      <c r="H23" s="8">
        <v>1</v>
      </c>
      <c r="I23" s="8" t="s">
        <v>428</v>
      </c>
      <c r="J23" s="8" t="s">
        <v>34</v>
      </c>
      <c r="K23" s="8" t="s">
        <v>421</v>
      </c>
      <c r="L23" s="8" t="s">
        <v>422</v>
      </c>
      <c r="M23" s="9" t="s">
        <v>423</v>
      </c>
    </row>
    <row r="24" spans="2:13" ht="28.9">
      <c r="B24" s="6" t="s">
        <v>445</v>
      </c>
      <c r="C24" s="7">
        <v>43552</v>
      </c>
      <c r="D24" s="8" t="s">
        <v>86</v>
      </c>
      <c r="E24" s="8" t="s">
        <v>87</v>
      </c>
      <c r="F24" s="8" t="s">
        <v>427</v>
      </c>
      <c r="G24" s="8" t="s">
        <v>7</v>
      </c>
      <c r="H24" s="8">
        <v>1</v>
      </c>
      <c r="I24" s="8" t="s">
        <v>428</v>
      </c>
      <c r="J24" s="8" t="s">
        <v>91</v>
      </c>
      <c r="K24" s="8" t="s">
        <v>421</v>
      </c>
      <c r="L24" s="8" t="s">
        <v>422</v>
      </c>
      <c r="M24" s="9" t="s">
        <v>423</v>
      </c>
    </row>
    <row r="25" spans="2:13" ht="28.9">
      <c r="B25" s="6" t="s">
        <v>446</v>
      </c>
      <c r="C25" s="7">
        <v>43570</v>
      </c>
      <c r="D25" s="8" t="s">
        <v>164</v>
      </c>
      <c r="E25" s="8" t="s">
        <v>165</v>
      </c>
      <c r="F25" s="8" t="s">
        <v>447</v>
      </c>
      <c r="G25" s="8" t="s">
        <v>7</v>
      </c>
      <c r="H25" s="8">
        <v>1</v>
      </c>
      <c r="I25" s="8" t="s">
        <v>428</v>
      </c>
      <c r="J25" s="8" t="s">
        <v>91</v>
      </c>
      <c r="K25" s="8" t="s">
        <v>421</v>
      </c>
      <c r="L25" s="8" t="s">
        <v>422</v>
      </c>
      <c r="M25" s="9" t="s">
        <v>423</v>
      </c>
    </row>
    <row r="26" spans="2:13" ht="28.9">
      <c r="B26" s="6" t="s">
        <v>448</v>
      </c>
      <c r="C26" s="7">
        <v>43575</v>
      </c>
      <c r="D26" s="8" t="s">
        <v>40</v>
      </c>
      <c r="E26" s="8" t="s">
        <v>41</v>
      </c>
      <c r="F26" s="8" t="s">
        <v>427</v>
      </c>
      <c r="G26" s="8" t="s">
        <v>7</v>
      </c>
      <c r="H26" s="8">
        <v>1</v>
      </c>
      <c r="I26" s="8" t="s">
        <v>428</v>
      </c>
      <c r="J26" s="8" t="s">
        <v>34</v>
      </c>
      <c r="K26" s="8" t="s">
        <v>421</v>
      </c>
      <c r="L26" s="8" t="s">
        <v>422</v>
      </c>
      <c r="M26" s="9" t="s">
        <v>423</v>
      </c>
    </row>
    <row r="27" spans="2:13" ht="28.9">
      <c r="B27" s="6" t="s">
        <v>449</v>
      </c>
      <c r="C27" s="7">
        <v>43587</v>
      </c>
      <c r="D27" s="8" t="s">
        <v>331</v>
      </c>
      <c r="E27" s="8" t="s">
        <v>332</v>
      </c>
      <c r="F27" s="8" t="s">
        <v>427</v>
      </c>
      <c r="G27" s="8" t="s">
        <v>7</v>
      </c>
      <c r="H27" s="8">
        <v>1</v>
      </c>
      <c r="I27" s="8" t="s">
        <v>428</v>
      </c>
      <c r="J27" s="8" t="s">
        <v>192</v>
      </c>
      <c r="K27" s="8" t="s">
        <v>429</v>
      </c>
      <c r="L27" s="8" t="s">
        <v>422</v>
      </c>
      <c r="M27" s="9" t="s">
        <v>423</v>
      </c>
    </row>
    <row r="28" spans="2:13" ht="28.9">
      <c r="B28" s="6" t="s">
        <v>450</v>
      </c>
      <c r="C28" s="7">
        <v>43594</v>
      </c>
      <c r="D28" s="8" t="s">
        <v>111</v>
      </c>
      <c r="E28" s="8" t="s">
        <v>112</v>
      </c>
      <c r="F28" s="8" t="s">
        <v>427</v>
      </c>
      <c r="G28" s="8" t="s">
        <v>7</v>
      </c>
      <c r="H28" s="8">
        <v>1</v>
      </c>
      <c r="I28" s="8" t="s">
        <v>428</v>
      </c>
      <c r="J28" s="8" t="s">
        <v>91</v>
      </c>
      <c r="K28" s="8" t="s">
        <v>421</v>
      </c>
      <c r="L28" s="8" t="s">
        <v>422</v>
      </c>
      <c r="M28" s="9" t="s">
        <v>423</v>
      </c>
    </row>
    <row r="29" spans="2:13" ht="28.9">
      <c r="B29" s="6" t="s">
        <v>451</v>
      </c>
      <c r="C29" s="7">
        <v>43600</v>
      </c>
      <c r="D29" s="8" t="s">
        <v>201</v>
      </c>
      <c r="E29" s="8" t="s">
        <v>202</v>
      </c>
      <c r="F29" s="8" t="s">
        <v>452</v>
      </c>
      <c r="G29" s="8" t="s">
        <v>7</v>
      </c>
      <c r="H29" s="8">
        <v>1</v>
      </c>
      <c r="I29" s="8" t="s">
        <v>428</v>
      </c>
      <c r="J29" s="8" t="s">
        <v>192</v>
      </c>
      <c r="K29" s="8" t="s">
        <v>429</v>
      </c>
      <c r="L29" s="8" t="s">
        <v>422</v>
      </c>
      <c r="M29" s="9" t="s">
        <v>423</v>
      </c>
    </row>
    <row r="30" spans="2:13" ht="28.9">
      <c r="B30" s="6" t="s">
        <v>453</v>
      </c>
      <c r="C30" s="7">
        <v>43600</v>
      </c>
      <c r="D30" s="8" t="s">
        <v>205</v>
      </c>
      <c r="E30" s="8" t="s">
        <v>206</v>
      </c>
      <c r="F30" s="8" t="s">
        <v>454</v>
      </c>
      <c r="G30" s="8" t="s">
        <v>7</v>
      </c>
      <c r="H30" s="8">
        <v>1</v>
      </c>
      <c r="I30" s="8" t="s">
        <v>428</v>
      </c>
      <c r="J30" s="8" t="s">
        <v>192</v>
      </c>
      <c r="K30" s="8" t="s">
        <v>421</v>
      </c>
      <c r="L30" s="8" t="s">
        <v>422</v>
      </c>
      <c r="M30" s="9" t="s">
        <v>423</v>
      </c>
    </row>
    <row r="31" spans="2:13" ht="28.9">
      <c r="B31" s="6" t="s">
        <v>455</v>
      </c>
      <c r="C31" s="7">
        <v>43600</v>
      </c>
      <c r="D31" s="8" t="s">
        <v>45</v>
      </c>
      <c r="E31" s="8" t="s">
        <v>46</v>
      </c>
      <c r="F31" s="8" t="s">
        <v>456</v>
      </c>
      <c r="G31" s="8" t="s">
        <v>7</v>
      </c>
      <c r="H31" s="8">
        <v>1</v>
      </c>
      <c r="I31" s="8" t="s">
        <v>428</v>
      </c>
      <c r="J31" s="8" t="s">
        <v>34</v>
      </c>
      <c r="K31" s="8" t="s">
        <v>421</v>
      </c>
      <c r="L31" s="8" t="s">
        <v>422</v>
      </c>
      <c r="M31" s="9" t="s">
        <v>423</v>
      </c>
    </row>
    <row r="32" spans="2:13" ht="28.9">
      <c r="B32" s="6" t="s">
        <v>457</v>
      </c>
      <c r="C32" s="7">
        <v>43600</v>
      </c>
      <c r="D32" s="8" t="s">
        <v>244</v>
      </c>
      <c r="E32" s="8" t="s">
        <v>245</v>
      </c>
      <c r="F32" s="8" t="s">
        <v>458</v>
      </c>
      <c r="G32" s="8" t="s">
        <v>7</v>
      </c>
      <c r="H32" s="8">
        <v>1</v>
      </c>
      <c r="I32" s="8" t="s">
        <v>428</v>
      </c>
      <c r="J32" s="8" t="s">
        <v>192</v>
      </c>
      <c r="K32" s="8" t="s">
        <v>429</v>
      </c>
      <c r="L32" s="8" t="s">
        <v>422</v>
      </c>
      <c r="M32" s="9" t="s">
        <v>459</v>
      </c>
    </row>
    <row r="33" spans="2:13" ht="28.9">
      <c r="B33" s="6" t="s">
        <v>460</v>
      </c>
      <c r="C33" s="7">
        <v>43601</v>
      </c>
      <c r="D33" s="8" t="s">
        <v>263</v>
      </c>
      <c r="E33" s="8" t="s">
        <v>264</v>
      </c>
      <c r="F33" s="8" t="s">
        <v>427</v>
      </c>
      <c r="G33" s="8" t="s">
        <v>7</v>
      </c>
      <c r="H33" s="8">
        <v>1</v>
      </c>
      <c r="I33" s="8" t="s">
        <v>428</v>
      </c>
      <c r="J33" s="8" t="s">
        <v>192</v>
      </c>
      <c r="K33" s="8" t="s">
        <v>429</v>
      </c>
      <c r="L33" s="8" t="s">
        <v>422</v>
      </c>
      <c r="M33" s="9" t="s">
        <v>423</v>
      </c>
    </row>
    <row r="34" spans="2:13" ht="28.9">
      <c r="B34" s="6" t="s">
        <v>461</v>
      </c>
      <c r="C34" s="7">
        <v>43612</v>
      </c>
      <c r="D34" s="8" t="s">
        <v>55</v>
      </c>
      <c r="E34" s="8" t="s">
        <v>56</v>
      </c>
      <c r="F34" s="8" t="s">
        <v>419</v>
      </c>
      <c r="G34" s="8" t="s">
        <v>462</v>
      </c>
      <c r="H34" s="8">
        <v>2</v>
      </c>
      <c r="I34" s="8" t="s">
        <v>463</v>
      </c>
      <c r="J34" s="8" t="s">
        <v>34</v>
      </c>
      <c r="K34" s="8" t="s">
        <v>421</v>
      </c>
      <c r="L34" s="8" t="s">
        <v>422</v>
      </c>
      <c r="M34" s="9" t="s">
        <v>423</v>
      </c>
    </row>
    <row r="35" spans="2:13" ht="28.9">
      <c r="B35" s="6" t="s">
        <v>464</v>
      </c>
      <c r="C35" s="7">
        <v>43612</v>
      </c>
      <c r="D35" s="8" t="s">
        <v>29</v>
      </c>
      <c r="E35" s="8" t="s">
        <v>30</v>
      </c>
      <c r="F35" s="8" t="s">
        <v>465</v>
      </c>
      <c r="G35" s="8" t="s">
        <v>462</v>
      </c>
      <c r="H35" s="8">
        <v>2</v>
      </c>
      <c r="I35" s="8" t="s">
        <v>463</v>
      </c>
      <c r="J35" s="8" t="s">
        <v>34</v>
      </c>
      <c r="K35" s="8" t="s">
        <v>421</v>
      </c>
      <c r="L35" s="8" t="s">
        <v>422</v>
      </c>
      <c r="M35" s="9" t="s">
        <v>423</v>
      </c>
    </row>
    <row r="36" spans="2:13" ht="28.9">
      <c r="B36" s="6" t="s">
        <v>466</v>
      </c>
      <c r="C36" s="7">
        <v>43628</v>
      </c>
      <c r="D36" s="8" t="s">
        <v>208</v>
      </c>
      <c r="E36" s="8" t="s">
        <v>209</v>
      </c>
      <c r="F36" s="8" t="s">
        <v>467</v>
      </c>
      <c r="G36" s="8" t="s">
        <v>7</v>
      </c>
      <c r="H36" s="8">
        <v>2</v>
      </c>
      <c r="I36" s="8" t="s">
        <v>463</v>
      </c>
      <c r="J36" s="8" t="s">
        <v>192</v>
      </c>
      <c r="K36" s="8" t="s">
        <v>429</v>
      </c>
      <c r="L36" s="8" t="s">
        <v>422</v>
      </c>
      <c r="M36" s="9" t="s">
        <v>459</v>
      </c>
    </row>
    <row r="37" spans="2:13" ht="28.9">
      <c r="B37" s="6" t="s">
        <v>468</v>
      </c>
      <c r="C37" s="7">
        <v>43634</v>
      </c>
      <c r="D37" s="8" t="s">
        <v>325</v>
      </c>
      <c r="E37" s="8" t="s">
        <v>326</v>
      </c>
      <c r="F37" s="8" t="s">
        <v>427</v>
      </c>
      <c r="G37" s="8" t="s">
        <v>7</v>
      </c>
      <c r="H37" s="8">
        <v>2</v>
      </c>
      <c r="I37" s="8" t="s">
        <v>463</v>
      </c>
      <c r="J37" s="8" t="s">
        <v>192</v>
      </c>
      <c r="K37" s="8" t="s">
        <v>429</v>
      </c>
      <c r="L37" s="8" t="s">
        <v>422</v>
      </c>
      <c r="M37" s="9" t="s">
        <v>459</v>
      </c>
    </row>
    <row r="38" spans="2:13" ht="28.9">
      <c r="B38" s="6" t="s">
        <v>469</v>
      </c>
      <c r="C38" s="7">
        <v>43671</v>
      </c>
      <c r="D38" s="8" t="s">
        <v>237</v>
      </c>
      <c r="E38" s="8" t="s">
        <v>238</v>
      </c>
      <c r="F38" s="8" t="s">
        <v>427</v>
      </c>
      <c r="G38" s="8" t="s">
        <v>7</v>
      </c>
      <c r="H38" s="8">
        <v>2</v>
      </c>
      <c r="I38" s="8" t="s">
        <v>463</v>
      </c>
      <c r="J38" s="8" t="s">
        <v>192</v>
      </c>
      <c r="K38" s="8" t="s">
        <v>429</v>
      </c>
      <c r="L38" s="8" t="s">
        <v>422</v>
      </c>
      <c r="M38" s="9" t="s">
        <v>459</v>
      </c>
    </row>
    <row r="39" spans="2:13" ht="28.9">
      <c r="B39" s="6" t="s">
        <v>470</v>
      </c>
      <c r="C39" s="7">
        <v>43711</v>
      </c>
      <c r="D39" s="8" t="s">
        <v>231</v>
      </c>
      <c r="E39" s="8" t="s">
        <v>232</v>
      </c>
      <c r="F39" s="8" t="s">
        <v>471</v>
      </c>
      <c r="G39" s="8" t="s">
        <v>7</v>
      </c>
      <c r="H39" s="8">
        <v>2</v>
      </c>
      <c r="I39" s="8" t="s">
        <v>463</v>
      </c>
      <c r="J39" s="8" t="s">
        <v>192</v>
      </c>
      <c r="K39" s="8" t="s">
        <v>429</v>
      </c>
      <c r="L39" s="8" t="s">
        <v>422</v>
      </c>
      <c r="M39" s="9" t="s">
        <v>459</v>
      </c>
    </row>
    <row r="40" spans="2:13" ht="28.9">
      <c r="B40" s="6" t="s">
        <v>472</v>
      </c>
      <c r="C40" s="7">
        <v>43711</v>
      </c>
      <c r="D40" s="8" t="s">
        <v>248</v>
      </c>
      <c r="E40" s="8" t="s">
        <v>249</v>
      </c>
      <c r="F40" s="8" t="s">
        <v>473</v>
      </c>
      <c r="G40" s="8" t="s">
        <v>7</v>
      </c>
      <c r="H40" s="8">
        <v>2</v>
      </c>
      <c r="I40" s="8" t="s">
        <v>463</v>
      </c>
      <c r="J40" s="8" t="s">
        <v>192</v>
      </c>
      <c r="K40" s="8" t="s">
        <v>429</v>
      </c>
      <c r="L40" s="8" t="s">
        <v>422</v>
      </c>
      <c r="M40" s="9" t="s">
        <v>459</v>
      </c>
    </row>
    <row r="41" spans="2:13" ht="28.9">
      <c r="B41" s="6" t="s">
        <v>474</v>
      </c>
      <c r="C41" s="7">
        <v>43711</v>
      </c>
      <c r="D41" s="8" t="s">
        <v>328</v>
      </c>
      <c r="E41" s="8" t="s">
        <v>329</v>
      </c>
      <c r="F41" s="8" t="s">
        <v>427</v>
      </c>
      <c r="G41" s="8" t="s">
        <v>7</v>
      </c>
      <c r="H41" s="8">
        <v>2</v>
      </c>
      <c r="I41" s="8" t="s">
        <v>463</v>
      </c>
      <c r="J41" s="8" t="s">
        <v>192</v>
      </c>
      <c r="K41" s="8" t="s">
        <v>429</v>
      </c>
      <c r="L41" s="8" t="s">
        <v>422</v>
      </c>
      <c r="M41" s="9" t="s">
        <v>459</v>
      </c>
    </row>
    <row r="42" spans="2:13" ht="28.9">
      <c r="B42" s="6" t="s">
        <v>475</v>
      </c>
      <c r="C42" s="7">
        <v>43714</v>
      </c>
      <c r="D42" s="8" t="s">
        <v>271</v>
      </c>
      <c r="E42" s="8" t="s">
        <v>272</v>
      </c>
      <c r="F42" s="8" t="s">
        <v>427</v>
      </c>
      <c r="G42" s="8" t="s">
        <v>7</v>
      </c>
      <c r="H42" s="8">
        <v>2</v>
      </c>
      <c r="I42" s="8" t="s">
        <v>463</v>
      </c>
      <c r="J42" s="8" t="s">
        <v>192</v>
      </c>
      <c r="K42" s="8" t="s">
        <v>429</v>
      </c>
      <c r="L42" s="8" t="s">
        <v>422</v>
      </c>
      <c r="M42" s="9" t="s">
        <v>459</v>
      </c>
    </row>
    <row r="43" spans="2:13" ht="28.9">
      <c r="B43" s="6" t="s">
        <v>476</v>
      </c>
      <c r="C43" s="7">
        <v>43714</v>
      </c>
      <c r="D43" s="8" t="s">
        <v>282</v>
      </c>
      <c r="E43" s="8" t="s">
        <v>283</v>
      </c>
      <c r="F43" s="8" t="s">
        <v>477</v>
      </c>
      <c r="G43" s="8" t="s">
        <v>7</v>
      </c>
      <c r="H43" s="8">
        <v>2</v>
      </c>
      <c r="I43" s="8" t="s">
        <v>463</v>
      </c>
      <c r="J43" s="8" t="s">
        <v>192</v>
      </c>
      <c r="K43" s="8" t="s">
        <v>429</v>
      </c>
      <c r="L43" s="8" t="s">
        <v>422</v>
      </c>
      <c r="M43" s="9" t="s">
        <v>459</v>
      </c>
    </row>
    <row r="44" spans="2:13" ht="28.9">
      <c r="B44" s="6" t="s">
        <v>478</v>
      </c>
      <c r="C44" s="7">
        <v>43714</v>
      </c>
      <c r="D44" s="8" t="s">
        <v>160</v>
      </c>
      <c r="E44" s="8" t="s">
        <v>161</v>
      </c>
      <c r="F44" s="8" t="s">
        <v>477</v>
      </c>
      <c r="G44" s="8" t="s">
        <v>7</v>
      </c>
      <c r="H44" s="8">
        <v>2</v>
      </c>
      <c r="I44" s="8" t="s">
        <v>463</v>
      </c>
      <c r="J44" s="8" t="s">
        <v>91</v>
      </c>
      <c r="K44" s="8" t="s">
        <v>429</v>
      </c>
      <c r="L44" s="8" t="s">
        <v>422</v>
      </c>
      <c r="M44" s="9" t="s">
        <v>459</v>
      </c>
    </row>
    <row r="45" spans="2:13" ht="28.9">
      <c r="B45" s="6" t="s">
        <v>479</v>
      </c>
      <c r="C45" s="7">
        <v>43727</v>
      </c>
      <c r="D45" s="8" t="s">
        <v>188</v>
      </c>
      <c r="E45" s="8" t="s">
        <v>189</v>
      </c>
      <c r="F45" s="8" t="s">
        <v>477</v>
      </c>
      <c r="G45" s="8" t="s">
        <v>7</v>
      </c>
      <c r="H45" s="8">
        <v>2</v>
      </c>
      <c r="I45" s="8" t="s">
        <v>463</v>
      </c>
      <c r="J45" s="8" t="s">
        <v>192</v>
      </c>
      <c r="K45" s="8" t="s">
        <v>429</v>
      </c>
      <c r="L45" s="8" t="s">
        <v>422</v>
      </c>
      <c r="M45" s="9" t="s">
        <v>459</v>
      </c>
    </row>
    <row r="46" spans="2:13" ht="28.9">
      <c r="B46" s="6" t="s">
        <v>480</v>
      </c>
      <c r="C46" s="7">
        <v>43732</v>
      </c>
      <c r="D46" s="8" t="s">
        <v>256</v>
      </c>
      <c r="E46" s="8" t="s">
        <v>257</v>
      </c>
      <c r="F46" s="8" t="s">
        <v>481</v>
      </c>
      <c r="G46" s="8" t="s">
        <v>7</v>
      </c>
      <c r="H46" s="8">
        <v>2</v>
      </c>
      <c r="I46" s="8" t="s">
        <v>463</v>
      </c>
      <c r="J46" s="8" t="s">
        <v>192</v>
      </c>
      <c r="K46" s="8" t="s">
        <v>429</v>
      </c>
      <c r="L46" s="8" t="s">
        <v>422</v>
      </c>
      <c r="M46" s="9" t="s">
        <v>423</v>
      </c>
    </row>
    <row r="47" spans="2:13" ht="28.9">
      <c r="B47" s="6" t="s">
        <v>482</v>
      </c>
      <c r="C47" s="7">
        <v>43740</v>
      </c>
      <c r="D47" s="8" t="s">
        <v>343</v>
      </c>
      <c r="E47" s="8" t="s">
        <v>344</v>
      </c>
      <c r="F47" s="8" t="s">
        <v>483</v>
      </c>
      <c r="G47" s="8" t="s">
        <v>7</v>
      </c>
      <c r="H47" s="8">
        <v>2</v>
      </c>
      <c r="I47" s="8" t="s">
        <v>463</v>
      </c>
      <c r="J47" s="8" t="s">
        <v>192</v>
      </c>
      <c r="K47" s="8" t="s">
        <v>429</v>
      </c>
      <c r="L47" s="8" t="s">
        <v>422</v>
      </c>
      <c r="M47" s="9" t="s">
        <v>459</v>
      </c>
    </row>
    <row r="48" spans="2:13" ht="28.9">
      <c r="B48" s="6" t="s">
        <v>484</v>
      </c>
      <c r="C48" s="7">
        <v>43740</v>
      </c>
      <c r="D48" s="8" t="s">
        <v>347</v>
      </c>
      <c r="E48" s="8" t="s">
        <v>348</v>
      </c>
      <c r="F48" s="8" t="s">
        <v>485</v>
      </c>
      <c r="G48" s="8" t="s">
        <v>7</v>
      </c>
      <c r="H48" s="8">
        <v>2</v>
      </c>
      <c r="I48" s="8" t="s">
        <v>463</v>
      </c>
      <c r="J48" s="8" t="s">
        <v>192</v>
      </c>
      <c r="K48" s="8" t="s">
        <v>429</v>
      </c>
      <c r="L48" s="8" t="s">
        <v>422</v>
      </c>
      <c r="M48" s="9" t="s">
        <v>459</v>
      </c>
    </row>
    <row r="49" spans="2:13" ht="28.9">
      <c r="B49" s="6" t="s">
        <v>486</v>
      </c>
      <c r="C49" s="7">
        <v>43741</v>
      </c>
      <c r="D49" s="8" t="s">
        <v>252</v>
      </c>
      <c r="E49" s="8" t="s">
        <v>253</v>
      </c>
      <c r="F49" s="8" t="s">
        <v>487</v>
      </c>
      <c r="G49" s="8" t="s">
        <v>7</v>
      </c>
      <c r="H49" s="8">
        <v>2</v>
      </c>
      <c r="I49" s="8" t="s">
        <v>463</v>
      </c>
      <c r="J49" s="8" t="s">
        <v>192</v>
      </c>
      <c r="K49" s="8" t="s">
        <v>429</v>
      </c>
      <c r="L49" s="8" t="s">
        <v>422</v>
      </c>
      <c r="M49" s="9" t="s">
        <v>459</v>
      </c>
    </row>
    <row r="50" spans="2:13" ht="28.9">
      <c r="B50" s="6" t="s">
        <v>488</v>
      </c>
      <c r="C50" s="7">
        <v>43741</v>
      </c>
      <c r="D50" s="8" t="s">
        <v>321</v>
      </c>
      <c r="E50" s="8" t="s">
        <v>322</v>
      </c>
      <c r="F50" s="8" t="s">
        <v>427</v>
      </c>
      <c r="G50" s="8" t="s">
        <v>7</v>
      </c>
      <c r="H50" s="8">
        <v>2</v>
      </c>
      <c r="I50" s="8" t="s">
        <v>463</v>
      </c>
      <c r="J50" s="8" t="s">
        <v>192</v>
      </c>
      <c r="K50" s="8" t="s">
        <v>429</v>
      </c>
      <c r="L50" s="8" t="s">
        <v>422</v>
      </c>
      <c r="M50" s="9" t="s">
        <v>459</v>
      </c>
    </row>
    <row r="51" spans="2:13" ht="28.9">
      <c r="B51" s="6" t="s">
        <v>489</v>
      </c>
      <c r="C51" s="7">
        <v>43752</v>
      </c>
      <c r="D51" s="8" t="s">
        <v>125</v>
      </c>
      <c r="E51" s="8" t="s">
        <v>126</v>
      </c>
      <c r="F51" s="8" t="s">
        <v>427</v>
      </c>
      <c r="G51" s="8" t="s">
        <v>7</v>
      </c>
      <c r="H51" s="8">
        <v>2</v>
      </c>
      <c r="I51" s="8" t="s">
        <v>463</v>
      </c>
      <c r="J51" s="8" t="s">
        <v>91</v>
      </c>
      <c r="K51" s="8" t="s">
        <v>421</v>
      </c>
      <c r="L51" s="8" t="s">
        <v>422</v>
      </c>
      <c r="M51" s="9" t="s">
        <v>423</v>
      </c>
    </row>
    <row r="52" spans="2:13" ht="28.9">
      <c r="B52" s="6" t="s">
        <v>490</v>
      </c>
      <c r="C52" s="7">
        <v>43752</v>
      </c>
      <c r="D52" s="8" t="s">
        <v>174</v>
      </c>
      <c r="E52" s="8" t="s">
        <v>175</v>
      </c>
      <c r="F52" s="8" t="s">
        <v>427</v>
      </c>
      <c r="G52" s="8" t="s">
        <v>462</v>
      </c>
      <c r="H52" s="8">
        <v>2</v>
      </c>
      <c r="I52" s="8" t="s">
        <v>463</v>
      </c>
      <c r="J52" s="8" t="s">
        <v>91</v>
      </c>
      <c r="K52" s="8" t="s">
        <v>429</v>
      </c>
      <c r="L52" s="8" t="s">
        <v>422</v>
      </c>
      <c r="M52" s="9" t="s">
        <v>423</v>
      </c>
    </row>
    <row r="53" spans="2:13" ht="28.9">
      <c r="B53" s="6" t="s">
        <v>491</v>
      </c>
      <c r="C53" s="7">
        <v>43755</v>
      </c>
      <c r="D53" s="8" t="s">
        <v>152</v>
      </c>
      <c r="E53" s="8" t="s">
        <v>153</v>
      </c>
      <c r="F53" s="8" t="s">
        <v>492</v>
      </c>
      <c r="G53" s="8" t="s">
        <v>7</v>
      </c>
      <c r="H53" s="8">
        <v>2</v>
      </c>
      <c r="I53" s="8" t="s">
        <v>463</v>
      </c>
      <c r="J53" s="8" t="s">
        <v>91</v>
      </c>
      <c r="K53" s="8" t="s">
        <v>421</v>
      </c>
      <c r="L53" s="8" t="s">
        <v>422</v>
      </c>
      <c r="M53" s="9" t="s">
        <v>459</v>
      </c>
    </row>
    <row r="54" spans="2:13" ht="28.9">
      <c r="B54" s="6" t="s">
        <v>493</v>
      </c>
      <c r="C54" s="7">
        <v>43817</v>
      </c>
      <c r="D54" s="8" t="s">
        <v>234</v>
      </c>
      <c r="E54" s="8" t="s">
        <v>235</v>
      </c>
      <c r="F54" s="8" t="s">
        <v>477</v>
      </c>
      <c r="G54" s="8" t="s">
        <v>7</v>
      </c>
      <c r="H54" s="8">
        <v>2</v>
      </c>
      <c r="I54" s="8" t="s">
        <v>463</v>
      </c>
      <c r="J54" s="8" t="s">
        <v>192</v>
      </c>
      <c r="K54" s="8" t="s">
        <v>429</v>
      </c>
      <c r="L54" s="8" t="s">
        <v>422</v>
      </c>
      <c r="M54" s="9" t="s">
        <v>459</v>
      </c>
    </row>
    <row r="55" spans="2:13" ht="28.9">
      <c r="B55" s="6" t="s">
        <v>494</v>
      </c>
      <c r="C55" s="7">
        <v>43819</v>
      </c>
      <c r="D55" s="8" t="s">
        <v>50</v>
      </c>
      <c r="E55" s="8" t="s">
        <v>51</v>
      </c>
      <c r="F55" s="8" t="s">
        <v>495</v>
      </c>
      <c r="G55" s="8" t="s">
        <v>462</v>
      </c>
      <c r="H55" s="8">
        <v>2</v>
      </c>
      <c r="I55" s="8" t="s">
        <v>463</v>
      </c>
      <c r="J55" s="8" t="s">
        <v>34</v>
      </c>
      <c r="K55" s="8" t="s">
        <v>421</v>
      </c>
      <c r="L55" s="8" t="s">
        <v>422</v>
      </c>
      <c r="M55" s="9" t="s">
        <v>423</v>
      </c>
    </row>
    <row r="56" spans="2:13" ht="28.9">
      <c r="B56" s="6" t="s">
        <v>496</v>
      </c>
      <c r="C56" s="7">
        <v>43837</v>
      </c>
      <c r="D56" s="8" t="s">
        <v>179</v>
      </c>
      <c r="E56" s="8" t="s">
        <v>180</v>
      </c>
      <c r="F56" s="8" t="s">
        <v>427</v>
      </c>
      <c r="G56" s="8" t="s">
        <v>7</v>
      </c>
      <c r="H56" s="8">
        <v>2</v>
      </c>
      <c r="I56" s="8" t="s">
        <v>463</v>
      </c>
      <c r="J56" s="8" t="s">
        <v>91</v>
      </c>
      <c r="K56" s="8" t="s">
        <v>429</v>
      </c>
      <c r="L56" s="8" t="s">
        <v>422</v>
      </c>
      <c r="M56" s="9" t="s">
        <v>459</v>
      </c>
    </row>
    <row r="57" spans="2:13" ht="28.9">
      <c r="B57" s="6" t="s">
        <v>497</v>
      </c>
      <c r="C57" s="7">
        <v>43851</v>
      </c>
      <c r="D57" s="8" t="s">
        <v>77</v>
      </c>
      <c r="E57" s="8" t="s">
        <v>78</v>
      </c>
      <c r="F57" s="8" t="s">
        <v>427</v>
      </c>
      <c r="G57" s="8" t="s">
        <v>7</v>
      </c>
      <c r="H57" s="8">
        <v>2</v>
      </c>
      <c r="I57" s="8" t="s">
        <v>463</v>
      </c>
      <c r="J57" s="8" t="s">
        <v>34</v>
      </c>
      <c r="K57" s="8" t="s">
        <v>429</v>
      </c>
      <c r="L57" s="8" t="s">
        <v>422</v>
      </c>
      <c r="M57" s="9" t="s">
        <v>423</v>
      </c>
    </row>
    <row r="58" spans="2:13" ht="28.9">
      <c r="B58" s="6" t="s">
        <v>498</v>
      </c>
      <c r="C58" s="7">
        <v>43859</v>
      </c>
      <c r="D58" s="8" t="s">
        <v>64</v>
      </c>
      <c r="E58" s="8" t="s">
        <v>65</v>
      </c>
      <c r="F58" s="8" t="s">
        <v>444</v>
      </c>
      <c r="G58" s="8" t="s">
        <v>462</v>
      </c>
      <c r="H58" s="8">
        <v>2</v>
      </c>
      <c r="I58" s="8" t="s">
        <v>463</v>
      </c>
      <c r="J58" s="8" t="s">
        <v>34</v>
      </c>
      <c r="K58" s="8" t="s">
        <v>421</v>
      </c>
      <c r="L58" s="8" t="s">
        <v>422</v>
      </c>
      <c r="M58" s="9" t="s">
        <v>423</v>
      </c>
    </row>
    <row r="59" spans="2:13">
      <c r="B59" s="6" t="s">
        <v>499</v>
      </c>
      <c r="C59" s="7">
        <v>43880</v>
      </c>
      <c r="D59" s="8" t="s">
        <v>74</v>
      </c>
      <c r="E59" s="8" t="s">
        <v>75</v>
      </c>
      <c r="F59" s="8" t="s">
        <v>427</v>
      </c>
      <c r="G59" s="8" t="s">
        <v>462</v>
      </c>
      <c r="H59" s="8">
        <v>2</v>
      </c>
      <c r="I59" s="8" t="s">
        <v>463</v>
      </c>
      <c r="J59" s="8" t="s">
        <v>34</v>
      </c>
      <c r="K59" s="8" t="s">
        <v>429</v>
      </c>
      <c r="L59" s="8" t="s">
        <v>422</v>
      </c>
      <c r="M59" s="9" t="s">
        <v>459</v>
      </c>
    </row>
    <row r="60" spans="2:13" ht="28.9">
      <c r="B60" s="6" t="s">
        <v>500</v>
      </c>
      <c r="C60" s="7">
        <v>43888</v>
      </c>
      <c r="D60" s="8" t="s">
        <v>291</v>
      </c>
      <c r="E60" s="8" t="s">
        <v>292</v>
      </c>
      <c r="F60" s="8" t="s">
        <v>427</v>
      </c>
      <c r="G60" s="8" t="s">
        <v>7</v>
      </c>
      <c r="H60" s="8">
        <v>2</v>
      </c>
      <c r="I60" s="8" t="s">
        <v>463</v>
      </c>
      <c r="J60" s="8" t="s">
        <v>192</v>
      </c>
      <c r="K60" s="8" t="s">
        <v>421</v>
      </c>
      <c r="L60" s="8" t="s">
        <v>422</v>
      </c>
      <c r="M60" s="9" t="s">
        <v>459</v>
      </c>
    </row>
    <row r="61" spans="2:13" ht="28.9">
      <c r="B61" s="6" t="s">
        <v>501</v>
      </c>
      <c r="C61" s="7">
        <v>43893</v>
      </c>
      <c r="D61" s="8" t="s">
        <v>216</v>
      </c>
      <c r="E61" s="8" t="s">
        <v>217</v>
      </c>
      <c r="F61" s="8" t="s">
        <v>502</v>
      </c>
      <c r="G61" s="8" t="s">
        <v>7</v>
      </c>
      <c r="H61" s="8">
        <v>2</v>
      </c>
      <c r="I61" s="8" t="s">
        <v>463</v>
      </c>
      <c r="J61" s="8" t="s">
        <v>192</v>
      </c>
      <c r="K61" s="8" t="s">
        <v>503</v>
      </c>
      <c r="L61" s="8" t="s">
        <v>422</v>
      </c>
      <c r="M61" s="9" t="s">
        <v>459</v>
      </c>
    </row>
    <row r="62" spans="2:13" ht="28.9">
      <c r="B62" s="6" t="s">
        <v>504</v>
      </c>
      <c r="C62" s="7">
        <v>43893</v>
      </c>
      <c r="D62" s="8" t="s">
        <v>60</v>
      </c>
      <c r="E62" s="8" t="s">
        <v>61</v>
      </c>
      <c r="F62" s="8" t="s">
        <v>505</v>
      </c>
      <c r="G62" s="8" t="s">
        <v>7</v>
      </c>
      <c r="H62" s="8">
        <v>2</v>
      </c>
      <c r="I62" s="8" t="s">
        <v>463</v>
      </c>
      <c r="J62" s="8" t="s">
        <v>34</v>
      </c>
      <c r="K62" s="8" t="s">
        <v>421</v>
      </c>
      <c r="L62" s="8" t="s">
        <v>422</v>
      </c>
      <c r="M62" s="9" t="s">
        <v>423</v>
      </c>
    </row>
    <row r="63" spans="2:13" ht="28.9">
      <c r="B63" s="6" t="s">
        <v>506</v>
      </c>
      <c r="C63" s="7">
        <v>43923</v>
      </c>
      <c r="D63" s="8" t="s">
        <v>45</v>
      </c>
      <c r="E63" s="8" t="s">
        <v>46</v>
      </c>
      <c r="F63" s="8" t="s">
        <v>456</v>
      </c>
      <c r="G63" s="8" t="s">
        <v>462</v>
      </c>
      <c r="H63" s="8">
        <v>2</v>
      </c>
      <c r="I63" s="8" t="s">
        <v>463</v>
      </c>
      <c r="J63" s="8" t="s">
        <v>34</v>
      </c>
      <c r="K63" s="8" t="s">
        <v>421</v>
      </c>
      <c r="L63" s="8" t="s">
        <v>422</v>
      </c>
      <c r="M63" s="9" t="s">
        <v>423</v>
      </c>
    </row>
    <row r="64" spans="2:13" ht="28.9">
      <c r="B64" s="6" t="s">
        <v>507</v>
      </c>
      <c r="C64" s="7">
        <v>43923</v>
      </c>
      <c r="D64" s="8" t="s">
        <v>111</v>
      </c>
      <c r="E64" s="8" t="s">
        <v>112</v>
      </c>
      <c r="F64" s="8" t="s">
        <v>427</v>
      </c>
      <c r="G64" s="8" t="s">
        <v>462</v>
      </c>
      <c r="H64" s="8">
        <v>2</v>
      </c>
      <c r="I64" s="8" t="s">
        <v>463</v>
      </c>
      <c r="J64" s="8" t="s">
        <v>91</v>
      </c>
      <c r="K64" s="8" t="s">
        <v>421</v>
      </c>
      <c r="L64" s="8" t="s">
        <v>422</v>
      </c>
      <c r="M64" s="9" t="s">
        <v>423</v>
      </c>
    </row>
    <row r="65" spans="2:13" ht="28.9">
      <c r="B65" s="6" t="s">
        <v>508</v>
      </c>
      <c r="C65" s="7">
        <v>43924</v>
      </c>
      <c r="D65" s="8" t="s">
        <v>286</v>
      </c>
      <c r="E65" s="8" t="s">
        <v>287</v>
      </c>
      <c r="F65" s="8" t="s">
        <v>427</v>
      </c>
      <c r="G65" s="8" t="s">
        <v>7</v>
      </c>
      <c r="H65" s="8">
        <v>2</v>
      </c>
      <c r="I65" s="8" t="s">
        <v>463</v>
      </c>
      <c r="J65" s="8" t="s">
        <v>192</v>
      </c>
      <c r="K65" s="8" t="s">
        <v>421</v>
      </c>
      <c r="L65" s="8" t="s">
        <v>422</v>
      </c>
      <c r="M65" s="9" t="s">
        <v>459</v>
      </c>
    </row>
    <row r="66" spans="2:13" ht="28.9">
      <c r="B66" s="6" t="s">
        <v>509</v>
      </c>
      <c r="C66" s="7">
        <v>43930</v>
      </c>
      <c r="D66" s="8" t="s">
        <v>319</v>
      </c>
      <c r="E66" s="8" t="s">
        <v>320</v>
      </c>
      <c r="F66" s="8" t="s">
        <v>510</v>
      </c>
      <c r="G66" s="8" t="s">
        <v>7</v>
      </c>
      <c r="H66" s="8">
        <v>2</v>
      </c>
      <c r="I66" s="8" t="s">
        <v>463</v>
      </c>
      <c r="J66" s="8" t="s">
        <v>192</v>
      </c>
      <c r="K66" s="8" t="s">
        <v>429</v>
      </c>
      <c r="L66" s="8" t="s">
        <v>422</v>
      </c>
      <c r="M66" s="9" t="s">
        <v>459</v>
      </c>
    </row>
    <row r="67" spans="2:13" ht="28.9">
      <c r="B67" s="6" t="s">
        <v>511</v>
      </c>
      <c r="C67" s="7">
        <v>43937</v>
      </c>
      <c r="D67" s="8" t="s">
        <v>205</v>
      </c>
      <c r="E67" s="8" t="s">
        <v>206</v>
      </c>
      <c r="F67" s="8" t="s">
        <v>512</v>
      </c>
      <c r="G67" s="8" t="s">
        <v>462</v>
      </c>
      <c r="H67" s="8">
        <v>2</v>
      </c>
      <c r="I67" s="8" t="s">
        <v>463</v>
      </c>
      <c r="J67" s="8" t="s">
        <v>192</v>
      </c>
      <c r="K67" s="8" t="s">
        <v>421</v>
      </c>
      <c r="L67" s="8" t="s">
        <v>422</v>
      </c>
      <c r="M67" s="9" t="s">
        <v>459</v>
      </c>
    </row>
    <row r="68" spans="2:13" ht="28.9">
      <c r="B68" s="6" t="s">
        <v>513</v>
      </c>
      <c r="C68" s="7">
        <v>43938</v>
      </c>
      <c r="D68" s="8" t="s">
        <v>97</v>
      </c>
      <c r="E68" s="8" t="s">
        <v>98</v>
      </c>
      <c r="F68" s="8" t="s">
        <v>427</v>
      </c>
      <c r="G68" s="8" t="s">
        <v>7</v>
      </c>
      <c r="H68" s="8">
        <v>2</v>
      </c>
      <c r="I68" s="8" t="s">
        <v>463</v>
      </c>
      <c r="J68" s="8" t="s">
        <v>91</v>
      </c>
      <c r="K68" s="8" t="s">
        <v>421</v>
      </c>
      <c r="L68" s="8" t="s">
        <v>422</v>
      </c>
      <c r="M68" s="9" t="s">
        <v>459</v>
      </c>
    </row>
    <row r="69" spans="2:13" ht="28.9">
      <c r="B69" s="6" t="s">
        <v>514</v>
      </c>
      <c r="C69" s="7">
        <v>43943</v>
      </c>
      <c r="D69" s="8" t="s">
        <v>81</v>
      </c>
      <c r="E69" s="8" t="s">
        <v>82</v>
      </c>
      <c r="F69" s="8" t="s">
        <v>515</v>
      </c>
      <c r="G69" s="8" t="s">
        <v>7</v>
      </c>
      <c r="H69" s="8">
        <v>2</v>
      </c>
      <c r="I69" s="8" t="s">
        <v>463</v>
      </c>
      <c r="J69" s="8" t="s">
        <v>34</v>
      </c>
      <c r="K69" s="8" t="s">
        <v>421</v>
      </c>
      <c r="L69" s="8" t="s">
        <v>422</v>
      </c>
      <c r="M69" s="9" t="s">
        <v>459</v>
      </c>
    </row>
    <row r="70" spans="2:13" ht="28.9">
      <c r="B70" s="6" t="s">
        <v>516</v>
      </c>
      <c r="C70" s="7">
        <v>43964</v>
      </c>
      <c r="D70" s="8" t="s">
        <v>101</v>
      </c>
      <c r="E70" s="8" t="s">
        <v>102</v>
      </c>
      <c r="F70" s="8" t="s">
        <v>517</v>
      </c>
      <c r="G70" s="8" t="s">
        <v>462</v>
      </c>
      <c r="H70" s="8">
        <v>2</v>
      </c>
      <c r="I70" s="8" t="s">
        <v>463</v>
      </c>
      <c r="J70" s="8" t="s">
        <v>91</v>
      </c>
      <c r="K70" s="8" t="s">
        <v>429</v>
      </c>
      <c r="L70" s="8" t="s">
        <v>422</v>
      </c>
      <c r="M70" s="9" t="s">
        <v>459</v>
      </c>
    </row>
    <row r="71" spans="2:13" ht="28.9">
      <c r="B71" s="6" t="s">
        <v>518</v>
      </c>
      <c r="C71" s="7">
        <v>43969</v>
      </c>
      <c r="D71" s="8" t="s">
        <v>299</v>
      </c>
      <c r="E71" s="8" t="s">
        <v>300</v>
      </c>
      <c r="F71" s="8" t="s">
        <v>427</v>
      </c>
      <c r="G71" s="8" t="s">
        <v>7</v>
      </c>
      <c r="H71" s="8">
        <v>2</v>
      </c>
      <c r="I71" s="8" t="s">
        <v>463</v>
      </c>
      <c r="J71" s="8" t="s">
        <v>192</v>
      </c>
      <c r="K71" s="8" t="s">
        <v>429</v>
      </c>
      <c r="L71" s="8" t="s">
        <v>422</v>
      </c>
      <c r="M71" s="9" t="s">
        <v>423</v>
      </c>
    </row>
    <row r="72" spans="2:13" ht="28.9">
      <c r="B72" s="6" t="s">
        <v>519</v>
      </c>
      <c r="C72" s="7">
        <v>43979</v>
      </c>
      <c r="D72" s="8" t="s">
        <v>115</v>
      </c>
      <c r="E72" s="8" t="s">
        <v>116</v>
      </c>
      <c r="F72" s="8" t="s">
        <v>520</v>
      </c>
      <c r="G72" s="8" t="s">
        <v>7</v>
      </c>
      <c r="H72" s="8">
        <v>2</v>
      </c>
      <c r="I72" s="8" t="s">
        <v>463</v>
      </c>
      <c r="J72" s="8" t="s">
        <v>91</v>
      </c>
      <c r="K72" s="8" t="s">
        <v>421</v>
      </c>
      <c r="L72" s="8" t="s">
        <v>422</v>
      </c>
      <c r="M72" s="9" t="s">
        <v>459</v>
      </c>
    </row>
    <row r="73" spans="2:13" ht="28.9">
      <c r="B73" s="6" t="s">
        <v>521</v>
      </c>
      <c r="C73" s="7">
        <v>43992</v>
      </c>
      <c r="D73" s="8" t="s">
        <v>155</v>
      </c>
      <c r="E73" s="8" t="s">
        <v>156</v>
      </c>
      <c r="F73" s="8" t="s">
        <v>522</v>
      </c>
      <c r="G73" s="8" t="s">
        <v>7</v>
      </c>
      <c r="H73" s="8">
        <v>2</v>
      </c>
      <c r="I73" s="8" t="s">
        <v>463</v>
      </c>
      <c r="J73" s="8" t="s">
        <v>91</v>
      </c>
      <c r="K73" s="8" t="s">
        <v>429</v>
      </c>
      <c r="L73" s="8" t="s">
        <v>422</v>
      </c>
      <c r="M73" s="9" t="s">
        <v>423</v>
      </c>
    </row>
    <row r="74" spans="2:13" ht="28.9">
      <c r="B74" s="6" t="s">
        <v>523</v>
      </c>
      <c r="C74" s="7">
        <v>44013</v>
      </c>
      <c r="D74" s="8" t="s">
        <v>35</v>
      </c>
      <c r="E74" s="8" t="s">
        <v>36</v>
      </c>
      <c r="F74" s="8" t="s">
        <v>524</v>
      </c>
      <c r="G74" s="8" t="s">
        <v>462</v>
      </c>
      <c r="H74" s="8">
        <v>2</v>
      </c>
      <c r="I74" s="8" t="s">
        <v>463</v>
      </c>
      <c r="J74" s="8" t="s">
        <v>34</v>
      </c>
      <c r="K74" s="8" t="s">
        <v>421</v>
      </c>
      <c r="L74" s="8" t="s">
        <v>422</v>
      </c>
      <c r="M74" s="9" t="s">
        <v>459</v>
      </c>
    </row>
    <row r="75" spans="2:13" ht="28.9">
      <c r="B75" s="6" t="s">
        <v>525</v>
      </c>
      <c r="C75" s="7">
        <v>44018</v>
      </c>
      <c r="D75" s="8" t="s">
        <v>138</v>
      </c>
      <c r="E75" s="8" t="s">
        <v>139</v>
      </c>
      <c r="F75" s="8" t="s">
        <v>526</v>
      </c>
      <c r="G75" s="8" t="s">
        <v>7</v>
      </c>
      <c r="H75" s="8">
        <v>2</v>
      </c>
      <c r="I75" s="8" t="s">
        <v>463</v>
      </c>
      <c r="J75" s="8" t="s">
        <v>91</v>
      </c>
      <c r="K75" s="8" t="s">
        <v>421</v>
      </c>
      <c r="L75" s="8" t="s">
        <v>422</v>
      </c>
      <c r="M75" s="9" t="s">
        <v>423</v>
      </c>
    </row>
    <row r="76" spans="2:13" ht="28.9">
      <c r="B76" s="6" t="s">
        <v>527</v>
      </c>
      <c r="C76" s="7">
        <v>44018</v>
      </c>
      <c r="D76" s="8" t="s">
        <v>69</v>
      </c>
      <c r="E76" s="8" t="s">
        <v>70</v>
      </c>
      <c r="F76" s="8" t="s">
        <v>528</v>
      </c>
      <c r="G76" s="8" t="s">
        <v>7</v>
      </c>
      <c r="H76" s="8">
        <v>2</v>
      </c>
      <c r="I76" s="8" t="s">
        <v>463</v>
      </c>
      <c r="J76" s="8" t="s">
        <v>34</v>
      </c>
      <c r="K76" s="8" t="s">
        <v>421</v>
      </c>
      <c r="L76" s="8" t="s">
        <v>422</v>
      </c>
      <c r="M76" s="9" t="s">
        <v>459</v>
      </c>
    </row>
    <row r="77" spans="2:13" ht="28.9">
      <c r="B77" s="6" t="s">
        <v>529</v>
      </c>
      <c r="C77" s="7">
        <v>44020</v>
      </c>
      <c r="D77" s="8" t="s">
        <v>259</v>
      </c>
      <c r="E77" s="8" t="s">
        <v>260</v>
      </c>
      <c r="F77" s="8" t="s">
        <v>526</v>
      </c>
      <c r="G77" s="8" t="s">
        <v>7</v>
      </c>
      <c r="H77" s="8">
        <v>2</v>
      </c>
      <c r="I77" s="8" t="s">
        <v>463</v>
      </c>
      <c r="J77" s="8" t="s">
        <v>192</v>
      </c>
      <c r="K77" s="8" t="s">
        <v>429</v>
      </c>
      <c r="L77" s="8" t="s">
        <v>422</v>
      </c>
      <c r="M77" s="9" t="s">
        <v>459</v>
      </c>
    </row>
    <row r="78" spans="2:13" ht="28.9">
      <c r="B78" s="6" t="s">
        <v>530</v>
      </c>
      <c r="C78" s="7">
        <v>44020</v>
      </c>
      <c r="D78" s="8" t="s">
        <v>267</v>
      </c>
      <c r="E78" s="8" t="s">
        <v>268</v>
      </c>
      <c r="F78" s="8" t="s">
        <v>526</v>
      </c>
      <c r="G78" s="8" t="s">
        <v>7</v>
      </c>
      <c r="H78" s="8">
        <v>2</v>
      </c>
      <c r="I78" s="8" t="s">
        <v>463</v>
      </c>
      <c r="J78" s="8" t="s">
        <v>192</v>
      </c>
      <c r="K78" s="8" t="s">
        <v>429</v>
      </c>
      <c r="L78" s="8" t="s">
        <v>422</v>
      </c>
      <c r="M78" s="9" t="s">
        <v>423</v>
      </c>
    </row>
    <row r="79" spans="2:13" ht="28.9">
      <c r="B79" s="6" t="s">
        <v>531</v>
      </c>
      <c r="C79" s="7">
        <v>44020</v>
      </c>
      <c r="D79" s="8" t="s">
        <v>92</v>
      </c>
      <c r="E79" s="8" t="s">
        <v>93</v>
      </c>
      <c r="F79" s="8" t="s">
        <v>427</v>
      </c>
      <c r="G79" s="8" t="s">
        <v>462</v>
      </c>
      <c r="H79" s="8">
        <v>2</v>
      </c>
      <c r="I79" s="8" t="s">
        <v>463</v>
      </c>
      <c r="J79" s="8" t="s">
        <v>91</v>
      </c>
      <c r="K79" s="8" t="s">
        <v>421</v>
      </c>
      <c r="L79" s="8" t="s">
        <v>422</v>
      </c>
      <c r="M79" s="9" t="s">
        <v>423</v>
      </c>
    </row>
    <row r="80" spans="2:13" ht="28.9">
      <c r="B80" s="6" t="s">
        <v>532</v>
      </c>
      <c r="C80" s="7">
        <v>44021</v>
      </c>
      <c r="D80" s="8" t="s">
        <v>240</v>
      </c>
      <c r="E80" s="8" t="s">
        <v>241</v>
      </c>
      <c r="F80" s="8" t="s">
        <v>533</v>
      </c>
      <c r="G80" s="8" t="s">
        <v>7</v>
      </c>
      <c r="H80" s="8">
        <v>2</v>
      </c>
      <c r="I80" s="8" t="s">
        <v>463</v>
      </c>
      <c r="J80" s="8" t="s">
        <v>192</v>
      </c>
      <c r="K80" s="8" t="s">
        <v>429</v>
      </c>
      <c r="L80" s="8" t="s">
        <v>422</v>
      </c>
      <c r="M80" s="9" t="s">
        <v>459</v>
      </c>
    </row>
    <row r="81" spans="2:13" ht="28.9">
      <c r="B81" s="6" t="s">
        <v>534</v>
      </c>
      <c r="C81" s="7">
        <v>44033</v>
      </c>
      <c r="D81" s="8" t="s">
        <v>86</v>
      </c>
      <c r="E81" s="8" t="s">
        <v>87</v>
      </c>
      <c r="F81" s="8" t="s">
        <v>526</v>
      </c>
      <c r="G81" s="8" t="s">
        <v>462</v>
      </c>
      <c r="H81" s="8">
        <v>2</v>
      </c>
      <c r="I81" s="8" t="s">
        <v>463</v>
      </c>
      <c r="J81" s="8" t="s">
        <v>91</v>
      </c>
      <c r="K81" s="8" t="s">
        <v>429</v>
      </c>
      <c r="L81" s="8" t="s">
        <v>422</v>
      </c>
      <c r="M81" s="9" t="s">
        <v>459</v>
      </c>
    </row>
    <row r="82" spans="2:13" ht="28.9">
      <c r="B82" s="6" t="s">
        <v>535</v>
      </c>
      <c r="C82" s="7">
        <v>44034</v>
      </c>
      <c r="D82" s="8" t="s">
        <v>125</v>
      </c>
      <c r="E82" s="8" t="s">
        <v>126</v>
      </c>
      <c r="F82" s="8" t="s">
        <v>526</v>
      </c>
      <c r="G82" s="8" t="s">
        <v>462</v>
      </c>
      <c r="H82" s="8">
        <v>2</v>
      </c>
      <c r="I82" s="8" t="s">
        <v>463</v>
      </c>
      <c r="J82" s="8" t="s">
        <v>91</v>
      </c>
      <c r="K82" s="8" t="s">
        <v>421</v>
      </c>
      <c r="L82" s="8" t="s">
        <v>422</v>
      </c>
      <c r="M82" s="9" t="s">
        <v>423</v>
      </c>
    </row>
    <row r="83" spans="2:13" ht="28.9">
      <c r="B83" s="6" t="s">
        <v>536</v>
      </c>
      <c r="C83" s="7">
        <v>44035</v>
      </c>
      <c r="D83" s="8" t="s">
        <v>275</v>
      </c>
      <c r="E83" s="8" t="s">
        <v>276</v>
      </c>
      <c r="F83" s="8" t="s">
        <v>537</v>
      </c>
      <c r="G83" s="8" t="s">
        <v>7</v>
      </c>
      <c r="H83" s="8">
        <v>2</v>
      </c>
      <c r="I83" s="8" t="s">
        <v>463</v>
      </c>
      <c r="J83" s="8" t="s">
        <v>192</v>
      </c>
      <c r="K83" s="8" t="s">
        <v>429</v>
      </c>
      <c r="L83" s="8" t="s">
        <v>422</v>
      </c>
      <c r="M83" s="9" t="s">
        <v>459</v>
      </c>
    </row>
    <row r="84" spans="2:13" ht="28.9">
      <c r="B84" s="6" t="s">
        <v>538</v>
      </c>
      <c r="C84" s="7">
        <v>44055</v>
      </c>
      <c r="D84" s="8" t="s">
        <v>164</v>
      </c>
      <c r="E84" s="8" t="s">
        <v>165</v>
      </c>
      <c r="F84" s="8" t="s">
        <v>539</v>
      </c>
      <c r="G84" s="8" t="s">
        <v>462</v>
      </c>
      <c r="H84" s="8">
        <v>2</v>
      </c>
      <c r="I84" s="8" t="s">
        <v>463</v>
      </c>
      <c r="J84" s="8" t="s">
        <v>91</v>
      </c>
      <c r="K84" s="8" t="s">
        <v>421</v>
      </c>
      <c r="L84" s="8" t="s">
        <v>422</v>
      </c>
      <c r="M84" s="9" t="s">
        <v>423</v>
      </c>
    </row>
    <row r="85" spans="2:13" ht="28.9">
      <c r="B85" s="6" t="s">
        <v>540</v>
      </c>
      <c r="C85" s="7">
        <v>44063</v>
      </c>
      <c r="D85" s="8" t="s">
        <v>40</v>
      </c>
      <c r="E85" s="8" t="s">
        <v>41</v>
      </c>
      <c r="F85" s="8" t="s">
        <v>427</v>
      </c>
      <c r="G85" s="8" t="s">
        <v>462</v>
      </c>
      <c r="H85" s="8">
        <v>2</v>
      </c>
      <c r="I85" s="8" t="s">
        <v>463</v>
      </c>
      <c r="J85" s="8" t="s">
        <v>34</v>
      </c>
      <c r="K85" s="8" t="s">
        <v>421</v>
      </c>
      <c r="L85" s="8" t="s">
        <v>422</v>
      </c>
      <c r="M85" s="9" t="s">
        <v>459</v>
      </c>
    </row>
    <row r="86" spans="2:13" ht="28.9">
      <c r="B86" s="6" t="s">
        <v>541</v>
      </c>
      <c r="C86" s="7">
        <v>44063</v>
      </c>
      <c r="D86" s="8" t="s">
        <v>244</v>
      </c>
      <c r="E86" s="8" t="s">
        <v>245</v>
      </c>
      <c r="F86" s="8" t="s">
        <v>458</v>
      </c>
      <c r="G86" s="8" t="s">
        <v>462</v>
      </c>
      <c r="H86" s="8">
        <v>2</v>
      </c>
      <c r="I86" s="8" t="s">
        <v>463</v>
      </c>
      <c r="J86" s="8" t="s">
        <v>192</v>
      </c>
      <c r="K86" s="8" t="s">
        <v>429</v>
      </c>
      <c r="L86" s="8" t="s">
        <v>422</v>
      </c>
      <c r="M86" s="9" t="s">
        <v>459</v>
      </c>
    </row>
    <row r="87" spans="2:13" ht="28.9">
      <c r="B87" s="6" t="s">
        <v>542</v>
      </c>
      <c r="C87" s="7">
        <v>44067</v>
      </c>
      <c r="D87" s="8" t="s">
        <v>220</v>
      </c>
      <c r="E87" s="8" t="s">
        <v>221</v>
      </c>
      <c r="F87" s="8" t="s">
        <v>543</v>
      </c>
      <c r="G87" s="8" t="s">
        <v>7</v>
      </c>
      <c r="H87" s="8">
        <v>2</v>
      </c>
      <c r="I87" s="8" t="s">
        <v>463</v>
      </c>
      <c r="J87" s="8" t="s">
        <v>192</v>
      </c>
      <c r="K87" s="8" t="s">
        <v>429</v>
      </c>
      <c r="L87" s="8" t="s">
        <v>422</v>
      </c>
      <c r="M87" s="9" t="s">
        <v>459</v>
      </c>
    </row>
    <row r="88" spans="2:13" ht="28.9">
      <c r="B88" s="6" t="s">
        <v>544</v>
      </c>
      <c r="C88" s="7">
        <v>44088</v>
      </c>
      <c r="D88" s="8" t="s">
        <v>130</v>
      </c>
      <c r="E88" s="8" t="s">
        <v>131</v>
      </c>
      <c r="F88" s="8" t="s">
        <v>427</v>
      </c>
      <c r="G88" s="8" t="s">
        <v>462</v>
      </c>
      <c r="H88" s="8">
        <v>2</v>
      </c>
      <c r="I88" s="8" t="s">
        <v>463</v>
      </c>
      <c r="J88" s="8" t="s">
        <v>91</v>
      </c>
      <c r="K88" s="8" t="s">
        <v>429</v>
      </c>
      <c r="L88" s="8" t="s">
        <v>422</v>
      </c>
      <c r="M88" s="9" t="s">
        <v>423</v>
      </c>
    </row>
    <row r="89" spans="2:13" ht="28.9">
      <c r="B89" s="6" t="s">
        <v>545</v>
      </c>
      <c r="C89" s="7">
        <v>44088</v>
      </c>
      <c r="D89" s="8" t="s">
        <v>143</v>
      </c>
      <c r="E89" s="8" t="s">
        <v>144</v>
      </c>
      <c r="F89" s="8" t="s">
        <v>427</v>
      </c>
      <c r="G89" s="8" t="s">
        <v>462</v>
      </c>
      <c r="H89" s="8">
        <v>2</v>
      </c>
      <c r="I89" s="8" t="s">
        <v>463</v>
      </c>
      <c r="J89" s="8" t="s">
        <v>91</v>
      </c>
      <c r="K89" s="8" t="s">
        <v>421</v>
      </c>
      <c r="L89" s="8" t="s">
        <v>422</v>
      </c>
      <c r="M89" s="9" t="s">
        <v>459</v>
      </c>
    </row>
    <row r="90" spans="2:13" ht="28.9">
      <c r="B90" s="6" t="s">
        <v>546</v>
      </c>
      <c r="C90" s="7">
        <v>44092</v>
      </c>
      <c r="D90" s="8" t="s">
        <v>339</v>
      </c>
      <c r="E90" s="8" t="s">
        <v>340</v>
      </c>
      <c r="F90" s="8" t="s">
        <v>547</v>
      </c>
      <c r="G90" s="8" t="s">
        <v>7</v>
      </c>
      <c r="H90" s="8">
        <v>2</v>
      </c>
      <c r="I90" s="8" t="s">
        <v>463</v>
      </c>
      <c r="J90" s="8" t="s">
        <v>192</v>
      </c>
      <c r="K90" s="8" t="s">
        <v>429</v>
      </c>
      <c r="L90" s="8" t="s">
        <v>422</v>
      </c>
      <c r="M90" s="9" t="s">
        <v>459</v>
      </c>
    </row>
    <row r="91" spans="2:13" ht="28.9">
      <c r="B91" s="6" t="s">
        <v>548</v>
      </c>
      <c r="C91" s="7">
        <v>44095</v>
      </c>
      <c r="D91" s="8" t="s">
        <v>224</v>
      </c>
      <c r="E91" s="8" t="s">
        <v>225</v>
      </c>
      <c r="F91" s="8" t="s">
        <v>427</v>
      </c>
      <c r="G91" s="8" t="s">
        <v>7</v>
      </c>
      <c r="H91" s="8">
        <v>2</v>
      </c>
      <c r="I91" s="8" t="s">
        <v>463</v>
      </c>
      <c r="J91" s="8" t="s">
        <v>192</v>
      </c>
      <c r="K91" s="8" t="s">
        <v>421</v>
      </c>
      <c r="L91" s="8" t="s">
        <v>422</v>
      </c>
      <c r="M91" s="9" t="s">
        <v>459</v>
      </c>
    </row>
    <row r="92" spans="2:13" ht="28.9">
      <c r="B92" s="6" t="s">
        <v>549</v>
      </c>
      <c r="C92" s="7">
        <v>44112</v>
      </c>
      <c r="D92" s="8" t="s">
        <v>183</v>
      </c>
      <c r="E92" s="8" t="s">
        <v>184</v>
      </c>
      <c r="F92" s="8" t="s">
        <v>537</v>
      </c>
      <c r="G92" s="8" t="s">
        <v>462</v>
      </c>
      <c r="H92" s="8">
        <v>2</v>
      </c>
      <c r="I92" s="8" t="s">
        <v>463</v>
      </c>
      <c r="J92" s="8" t="s">
        <v>91</v>
      </c>
      <c r="K92" s="8" t="s">
        <v>429</v>
      </c>
      <c r="L92" s="8" t="s">
        <v>422</v>
      </c>
      <c r="M92" s="9" t="s">
        <v>459</v>
      </c>
    </row>
    <row r="93" spans="2:13" ht="28.9">
      <c r="B93" s="6" t="s">
        <v>550</v>
      </c>
      <c r="C93" s="7">
        <v>44112</v>
      </c>
      <c r="D93" s="8" t="s">
        <v>263</v>
      </c>
      <c r="E93" s="8" t="s">
        <v>264</v>
      </c>
      <c r="F93" s="8" t="s">
        <v>427</v>
      </c>
      <c r="G93" s="8" t="s">
        <v>462</v>
      </c>
      <c r="H93" s="8">
        <v>2</v>
      </c>
      <c r="I93" s="8" t="s">
        <v>463</v>
      </c>
      <c r="J93" s="8" t="s">
        <v>192</v>
      </c>
      <c r="K93" s="8" t="s">
        <v>429</v>
      </c>
      <c r="L93" s="8" t="s">
        <v>422</v>
      </c>
      <c r="M93" s="9" t="s">
        <v>459</v>
      </c>
    </row>
    <row r="94" spans="2:13" ht="28.9">
      <c r="B94" s="6" t="s">
        <v>551</v>
      </c>
      <c r="C94" s="7">
        <v>44124</v>
      </c>
      <c r="D94" s="8" t="s">
        <v>227</v>
      </c>
      <c r="E94" s="8" t="s">
        <v>228</v>
      </c>
      <c r="F94" s="8" t="s">
        <v>427</v>
      </c>
      <c r="G94" s="8" t="s">
        <v>7</v>
      </c>
      <c r="H94" s="8">
        <v>2</v>
      </c>
      <c r="I94" s="8" t="s">
        <v>463</v>
      </c>
      <c r="J94" s="8" t="s">
        <v>192</v>
      </c>
      <c r="K94" s="8" t="s">
        <v>421</v>
      </c>
      <c r="L94" s="8" t="s">
        <v>422</v>
      </c>
      <c r="M94" s="9" t="s">
        <v>459</v>
      </c>
    </row>
    <row r="95" spans="2:13" ht="28.9">
      <c r="B95" s="6" t="s">
        <v>552</v>
      </c>
      <c r="C95" s="7">
        <v>44139</v>
      </c>
      <c r="D95" s="8" t="s">
        <v>307</v>
      </c>
      <c r="E95" s="8" t="s">
        <v>308</v>
      </c>
      <c r="F95" s="8" t="s">
        <v>553</v>
      </c>
      <c r="G95" s="8" t="s">
        <v>7</v>
      </c>
      <c r="H95" s="8">
        <v>2</v>
      </c>
      <c r="I95" s="8" t="s">
        <v>463</v>
      </c>
      <c r="J95" s="8" t="s">
        <v>192</v>
      </c>
      <c r="K95" s="8" t="s">
        <v>429</v>
      </c>
      <c r="L95" s="8" t="s">
        <v>422</v>
      </c>
      <c r="M95" s="9" t="s">
        <v>459</v>
      </c>
    </row>
    <row r="96" spans="2:13" ht="28.9">
      <c r="B96" s="6" t="s">
        <v>554</v>
      </c>
      <c r="C96" s="7">
        <v>44153</v>
      </c>
      <c r="D96" s="8" t="s">
        <v>106</v>
      </c>
      <c r="E96" s="8" t="s">
        <v>107</v>
      </c>
      <c r="F96" s="8" t="s">
        <v>427</v>
      </c>
      <c r="G96" s="8" t="s">
        <v>7</v>
      </c>
      <c r="H96" s="8">
        <v>2</v>
      </c>
      <c r="I96" s="8" t="s">
        <v>463</v>
      </c>
      <c r="J96" s="8" t="s">
        <v>91</v>
      </c>
      <c r="K96" s="8" t="s">
        <v>421</v>
      </c>
      <c r="L96" s="8" t="s">
        <v>422</v>
      </c>
      <c r="M96" s="9" t="s">
        <v>423</v>
      </c>
    </row>
    <row r="97" spans="2:13" ht="43.15">
      <c r="B97" s="6" t="s">
        <v>555</v>
      </c>
      <c r="C97" s="7">
        <v>44153</v>
      </c>
      <c r="D97" s="8" t="s">
        <v>315</v>
      </c>
      <c r="E97" s="8" t="s">
        <v>316</v>
      </c>
      <c r="F97" s="8" t="s">
        <v>427</v>
      </c>
      <c r="G97" s="8" t="s">
        <v>556</v>
      </c>
      <c r="H97" s="8">
        <v>2</v>
      </c>
      <c r="I97" s="8" t="s">
        <v>463</v>
      </c>
      <c r="J97" s="8" t="s">
        <v>192</v>
      </c>
      <c r="K97" s="8" t="s">
        <v>429</v>
      </c>
      <c r="L97" s="8" t="s">
        <v>422</v>
      </c>
      <c r="M97" s="9" t="s">
        <v>557</v>
      </c>
    </row>
    <row r="98" spans="2:13" ht="28.9">
      <c r="B98" s="6" t="s">
        <v>558</v>
      </c>
      <c r="C98" s="7">
        <v>44155</v>
      </c>
      <c r="D98" s="8" t="s">
        <v>193</v>
      </c>
      <c r="E98" s="8" t="s">
        <v>194</v>
      </c>
      <c r="F98" s="8" t="s">
        <v>559</v>
      </c>
      <c r="G98" s="8" t="s">
        <v>7</v>
      </c>
      <c r="H98" s="8">
        <v>2</v>
      </c>
      <c r="I98" s="8" t="s">
        <v>463</v>
      </c>
      <c r="J98" s="8" t="s">
        <v>192</v>
      </c>
      <c r="K98" s="8" t="s">
        <v>429</v>
      </c>
      <c r="L98" s="8" t="s">
        <v>422</v>
      </c>
      <c r="M98" s="9" t="s">
        <v>423</v>
      </c>
    </row>
    <row r="99" spans="2:13" ht="57.6">
      <c r="B99" s="6" t="s">
        <v>560</v>
      </c>
      <c r="C99" s="7">
        <v>44155</v>
      </c>
      <c r="D99" s="8" t="s">
        <v>303</v>
      </c>
      <c r="E99" s="8" t="s">
        <v>304</v>
      </c>
      <c r="F99" s="8" t="s">
        <v>427</v>
      </c>
      <c r="G99" s="8" t="s">
        <v>7</v>
      </c>
      <c r="H99" s="8">
        <v>2</v>
      </c>
      <c r="I99" s="8" t="s">
        <v>463</v>
      </c>
      <c r="J99" s="8" t="s">
        <v>192</v>
      </c>
      <c r="K99" s="8" t="s">
        <v>561</v>
      </c>
      <c r="L99" s="8" t="s">
        <v>422</v>
      </c>
      <c r="M99" s="9" t="s">
        <v>423</v>
      </c>
    </row>
    <row r="100" spans="2:13" ht="28.9">
      <c r="B100" s="6" t="s">
        <v>562</v>
      </c>
      <c r="C100" s="7">
        <v>44155</v>
      </c>
      <c r="D100" s="8" t="s">
        <v>311</v>
      </c>
      <c r="E100" s="8" t="s">
        <v>312</v>
      </c>
      <c r="F100" s="8" t="s">
        <v>427</v>
      </c>
      <c r="G100" s="8" t="s">
        <v>7</v>
      </c>
      <c r="H100" s="8">
        <v>2</v>
      </c>
      <c r="I100" s="8" t="s">
        <v>463</v>
      </c>
      <c r="J100" s="8" t="s">
        <v>192</v>
      </c>
      <c r="K100" s="8" t="s">
        <v>429</v>
      </c>
      <c r="L100" s="8" t="s">
        <v>422</v>
      </c>
      <c r="M100" s="9" t="s">
        <v>423</v>
      </c>
    </row>
    <row r="101" spans="2:13" ht="28.9">
      <c r="B101" s="6" t="s">
        <v>563</v>
      </c>
      <c r="C101" s="7">
        <v>44175</v>
      </c>
      <c r="D101" s="8" t="s">
        <v>295</v>
      </c>
      <c r="E101" s="8" t="s">
        <v>564</v>
      </c>
      <c r="F101" s="8" t="s">
        <v>565</v>
      </c>
      <c r="G101" s="8" t="s">
        <v>7</v>
      </c>
      <c r="H101" s="8">
        <v>2</v>
      </c>
      <c r="I101" s="8" t="s">
        <v>463</v>
      </c>
      <c r="J101" s="8" t="s">
        <v>192</v>
      </c>
      <c r="K101" s="8" t="s">
        <v>429</v>
      </c>
      <c r="L101" s="8" t="s">
        <v>422</v>
      </c>
      <c r="M101" s="9" t="s">
        <v>423</v>
      </c>
    </row>
    <row r="102" spans="2:13" ht="28.9">
      <c r="B102" s="6" t="s">
        <v>566</v>
      </c>
      <c r="C102" s="7">
        <v>44175</v>
      </c>
      <c r="D102" s="8" t="s">
        <v>120</v>
      </c>
      <c r="E102" s="8" t="s">
        <v>121</v>
      </c>
      <c r="F102" s="8" t="s">
        <v>567</v>
      </c>
      <c r="G102" s="8" t="s">
        <v>462</v>
      </c>
      <c r="H102" s="8">
        <v>2</v>
      </c>
      <c r="I102" s="8" t="s">
        <v>463</v>
      </c>
      <c r="J102" s="8" t="s">
        <v>91</v>
      </c>
      <c r="K102" s="8" t="s">
        <v>421</v>
      </c>
      <c r="L102" s="8" t="s">
        <v>422</v>
      </c>
      <c r="M102" s="9" t="s">
        <v>459</v>
      </c>
    </row>
    <row r="103" spans="2:13" ht="28.9">
      <c r="B103" s="6" t="s">
        <v>568</v>
      </c>
      <c r="C103" s="7">
        <v>44203</v>
      </c>
      <c r="D103" s="8" t="s">
        <v>174</v>
      </c>
      <c r="E103" s="8" t="s">
        <v>175</v>
      </c>
      <c r="F103" s="8" t="s">
        <v>567</v>
      </c>
      <c r="G103" s="8" t="s">
        <v>569</v>
      </c>
      <c r="H103" s="8">
        <v>2</v>
      </c>
      <c r="I103" s="8" t="s">
        <v>463</v>
      </c>
      <c r="J103" s="8" t="s">
        <v>91</v>
      </c>
      <c r="K103" s="8" t="s">
        <v>429</v>
      </c>
      <c r="L103" s="8" t="s">
        <v>422</v>
      </c>
      <c r="M103" s="9" t="s">
        <v>459</v>
      </c>
    </row>
    <row r="104" spans="2:13" ht="28.9">
      <c r="B104" s="6" t="s">
        <v>570</v>
      </c>
      <c r="C104" s="7">
        <v>44208</v>
      </c>
      <c r="D104" s="8" t="s">
        <v>335</v>
      </c>
      <c r="E104" s="8" t="s">
        <v>336</v>
      </c>
      <c r="F104" s="8" t="s">
        <v>567</v>
      </c>
      <c r="G104" s="8" t="s">
        <v>7</v>
      </c>
      <c r="H104" s="8">
        <v>2</v>
      </c>
      <c r="I104" s="8" t="s">
        <v>463</v>
      </c>
      <c r="J104" s="8" t="s">
        <v>192</v>
      </c>
      <c r="K104" s="8" t="s">
        <v>429</v>
      </c>
      <c r="L104" s="8" t="s">
        <v>422</v>
      </c>
      <c r="M104" s="9" t="s">
        <v>459</v>
      </c>
    </row>
    <row r="105" spans="2:13" ht="28.9">
      <c r="B105" s="6" t="s">
        <v>571</v>
      </c>
      <c r="C105" s="7">
        <v>44214</v>
      </c>
      <c r="D105" s="8" t="s">
        <v>60</v>
      </c>
      <c r="E105" s="8" t="s">
        <v>61</v>
      </c>
      <c r="F105" s="8" t="s">
        <v>505</v>
      </c>
      <c r="G105" s="8" t="s">
        <v>462</v>
      </c>
      <c r="H105" s="8">
        <v>2</v>
      </c>
      <c r="I105" s="8" t="s">
        <v>463</v>
      </c>
      <c r="J105" s="8" t="s">
        <v>34</v>
      </c>
      <c r="K105" s="8" t="s">
        <v>421</v>
      </c>
      <c r="L105" s="8" t="s">
        <v>422</v>
      </c>
      <c r="M105" s="9" t="s">
        <v>423</v>
      </c>
    </row>
    <row r="106" spans="2:13" ht="28.9">
      <c r="B106" s="6" t="s">
        <v>572</v>
      </c>
      <c r="C106" s="7">
        <v>44228</v>
      </c>
      <c r="D106" s="8" t="s">
        <v>350</v>
      </c>
      <c r="E106" s="8" t="s">
        <v>351</v>
      </c>
      <c r="F106" s="8" t="s">
        <v>573</v>
      </c>
      <c r="G106" s="8" t="s">
        <v>7</v>
      </c>
      <c r="H106" s="8">
        <v>2</v>
      </c>
      <c r="I106" s="8" t="s">
        <v>463</v>
      </c>
      <c r="J106" s="8" t="s">
        <v>192</v>
      </c>
      <c r="K106" s="8" t="s">
        <v>503</v>
      </c>
      <c r="L106" s="8" t="s">
        <v>422</v>
      </c>
      <c r="M106" s="9" t="s">
        <v>459</v>
      </c>
    </row>
    <row r="107" spans="2:13" ht="28.9">
      <c r="B107" s="6" t="s">
        <v>574</v>
      </c>
      <c r="C107" s="7">
        <v>44239</v>
      </c>
      <c r="D107" s="8" t="s">
        <v>197</v>
      </c>
      <c r="E107" s="8" t="s">
        <v>198</v>
      </c>
      <c r="F107" s="8" t="s">
        <v>575</v>
      </c>
      <c r="G107" s="8" t="s">
        <v>7</v>
      </c>
      <c r="H107" s="8">
        <v>2</v>
      </c>
      <c r="I107" s="8" t="s">
        <v>463</v>
      </c>
      <c r="J107" s="8" t="s">
        <v>192</v>
      </c>
      <c r="K107" s="8" t="s">
        <v>503</v>
      </c>
      <c r="L107" s="8" t="s">
        <v>422</v>
      </c>
      <c r="M107" s="9" t="s">
        <v>459</v>
      </c>
    </row>
    <row r="108" spans="2:13" ht="28.9">
      <c r="B108" s="6" t="s">
        <v>576</v>
      </c>
      <c r="C108" s="7">
        <v>44246</v>
      </c>
      <c r="D108" s="8" t="s">
        <v>147</v>
      </c>
      <c r="E108" s="8" t="s">
        <v>148</v>
      </c>
      <c r="F108" s="8" t="s">
        <v>567</v>
      </c>
      <c r="G108" s="8" t="s">
        <v>7</v>
      </c>
      <c r="H108" s="8">
        <v>2</v>
      </c>
      <c r="I108" s="8" t="s">
        <v>463</v>
      </c>
      <c r="J108" s="8" t="s">
        <v>91</v>
      </c>
      <c r="K108" s="8" t="s">
        <v>503</v>
      </c>
      <c r="L108" s="8" t="s">
        <v>422</v>
      </c>
      <c r="M108" s="9"/>
    </row>
    <row r="109" spans="2:13" ht="28.9">
      <c r="B109" s="6" t="s">
        <v>577</v>
      </c>
      <c r="C109" s="7">
        <v>44246</v>
      </c>
      <c r="D109" s="8" t="s">
        <v>169</v>
      </c>
      <c r="E109" s="8" t="s">
        <v>170</v>
      </c>
      <c r="F109" s="8" t="s">
        <v>567</v>
      </c>
      <c r="G109" s="8" t="s">
        <v>7</v>
      </c>
      <c r="H109" s="8">
        <v>2</v>
      </c>
      <c r="I109" s="8" t="s">
        <v>463</v>
      </c>
      <c r="J109" s="8" t="s">
        <v>91</v>
      </c>
      <c r="K109" s="8" t="s">
        <v>503</v>
      </c>
      <c r="L109" s="8" t="s">
        <v>422</v>
      </c>
      <c r="M109" s="9" t="s">
        <v>423</v>
      </c>
    </row>
    <row r="110" spans="2:13" ht="28.9">
      <c r="B110" s="6" t="s">
        <v>578</v>
      </c>
      <c r="C110" s="7">
        <v>44252</v>
      </c>
      <c r="D110" s="8" t="s">
        <v>278</v>
      </c>
      <c r="E110" s="8" t="s">
        <v>279</v>
      </c>
      <c r="F110" s="8" t="s">
        <v>567</v>
      </c>
      <c r="G110" s="8" t="s">
        <v>7</v>
      </c>
      <c r="H110" s="8">
        <v>2</v>
      </c>
      <c r="I110" s="8" t="s">
        <v>463</v>
      </c>
      <c r="J110" s="8" t="s">
        <v>192</v>
      </c>
      <c r="K110" s="8" t="s">
        <v>503</v>
      </c>
      <c r="L110" s="8" t="s">
        <v>422</v>
      </c>
      <c r="M110" s="9" t="s">
        <v>459</v>
      </c>
    </row>
    <row r="111" spans="2:13" ht="28.9">
      <c r="B111" s="10" t="s">
        <v>579</v>
      </c>
      <c r="C111" s="11">
        <v>44259</v>
      </c>
      <c r="D111" s="12" t="s">
        <v>267</v>
      </c>
      <c r="E111" s="12" t="s">
        <v>268</v>
      </c>
      <c r="F111" s="12" t="s">
        <v>580</v>
      </c>
      <c r="G111" s="12" t="s">
        <v>462</v>
      </c>
      <c r="H111" s="12">
        <v>2</v>
      </c>
      <c r="I111" s="12" t="s">
        <v>463</v>
      </c>
      <c r="J111" s="12" t="s">
        <v>192</v>
      </c>
      <c r="K111" s="12" t="s">
        <v>503</v>
      </c>
      <c r="L111" s="12" t="s">
        <v>422</v>
      </c>
      <c r="M111" s="13" t="s">
        <v>459</v>
      </c>
    </row>
    <row r="112" spans="2:13" ht="28.9">
      <c r="B112" s="6" t="s">
        <v>581</v>
      </c>
      <c r="C112" s="7">
        <v>44260</v>
      </c>
      <c r="D112" s="8" t="s">
        <v>212</v>
      </c>
      <c r="E112" s="8" t="s">
        <v>213</v>
      </c>
      <c r="F112" s="8" t="s">
        <v>567</v>
      </c>
      <c r="G112" s="8" t="s">
        <v>7</v>
      </c>
      <c r="H112" s="8">
        <v>2</v>
      </c>
      <c r="I112" s="8" t="s">
        <v>463</v>
      </c>
      <c r="J112" s="8" t="s">
        <v>192</v>
      </c>
      <c r="K112" s="8" t="s">
        <v>503</v>
      </c>
      <c r="L112" s="8" t="s">
        <v>422</v>
      </c>
      <c r="M112" s="9" t="s">
        <v>459</v>
      </c>
    </row>
    <row r="113" spans="2:13" ht="28.9">
      <c r="B113" s="6" t="s">
        <v>582</v>
      </c>
      <c r="C113" s="7">
        <v>44267</v>
      </c>
      <c r="D113" s="8" t="s">
        <v>55</v>
      </c>
      <c r="E113" s="8" t="s">
        <v>56</v>
      </c>
      <c r="F113" s="8" t="s">
        <v>583</v>
      </c>
      <c r="G113" s="8" t="s">
        <v>569</v>
      </c>
      <c r="H113" s="8">
        <v>2</v>
      </c>
      <c r="I113" s="8" t="s">
        <v>463</v>
      </c>
      <c r="J113" s="8" t="s">
        <v>584</v>
      </c>
      <c r="K113" s="8" t="s">
        <v>421</v>
      </c>
      <c r="L113" s="8" t="s">
        <v>422</v>
      </c>
      <c r="M113" s="9" t="s">
        <v>459</v>
      </c>
    </row>
    <row r="114" spans="2:13" ht="28.9">
      <c r="B114" s="66" t="s">
        <v>585</v>
      </c>
      <c r="C114" s="7">
        <v>44273</v>
      </c>
      <c r="D114" s="67" t="s">
        <v>357</v>
      </c>
      <c r="E114" s="67" t="s">
        <v>358</v>
      </c>
      <c r="F114" s="67" t="s">
        <v>586</v>
      </c>
      <c r="G114" s="67" t="s">
        <v>7</v>
      </c>
      <c r="H114" s="67">
        <v>2</v>
      </c>
      <c r="I114" s="67" t="s">
        <v>463</v>
      </c>
      <c r="J114" s="67" t="s">
        <v>192</v>
      </c>
      <c r="K114" s="67" t="s">
        <v>429</v>
      </c>
      <c r="L114" s="67" t="s">
        <v>422</v>
      </c>
      <c r="M114" s="68" t="s">
        <v>459</v>
      </c>
    </row>
    <row r="115" spans="2:13" ht="28.9">
      <c r="B115" s="69" t="s">
        <v>587</v>
      </c>
      <c r="C115" s="11">
        <v>44273</v>
      </c>
      <c r="D115" s="70" t="s">
        <v>354</v>
      </c>
      <c r="E115" s="70" t="s">
        <v>355</v>
      </c>
      <c r="F115" s="70" t="s">
        <v>588</v>
      </c>
      <c r="G115" s="70" t="s">
        <v>7</v>
      </c>
      <c r="H115" s="70">
        <v>2</v>
      </c>
      <c r="I115" s="70" t="s">
        <v>463</v>
      </c>
      <c r="J115" s="70" t="s">
        <v>192</v>
      </c>
      <c r="K115" s="67" t="s">
        <v>429</v>
      </c>
      <c r="L115" s="70" t="s">
        <v>422</v>
      </c>
      <c r="M115" s="71" t="s">
        <v>459</v>
      </c>
    </row>
    <row r="116" spans="2:13" ht="28.9">
      <c r="B116" s="6" t="s">
        <v>589</v>
      </c>
      <c r="C116" s="11">
        <v>44273</v>
      </c>
      <c r="D116" s="12" t="s">
        <v>60</v>
      </c>
      <c r="E116" s="8" t="s">
        <v>61</v>
      </c>
      <c r="F116" s="8" t="s">
        <v>590</v>
      </c>
      <c r="G116" s="12" t="s">
        <v>569</v>
      </c>
      <c r="H116" s="12">
        <v>2</v>
      </c>
      <c r="I116" s="12" t="s">
        <v>463</v>
      </c>
      <c r="J116" s="12" t="s">
        <v>34</v>
      </c>
      <c r="K116" s="12" t="s">
        <v>421</v>
      </c>
      <c r="L116" s="12" t="s">
        <v>422</v>
      </c>
      <c r="M116" s="13" t="s">
        <v>423</v>
      </c>
    </row>
    <row r="117" spans="2:13" ht="28.9">
      <c r="B117" s="66" t="s">
        <v>591</v>
      </c>
      <c r="C117" s="7">
        <v>44273</v>
      </c>
      <c r="D117" s="67" t="s">
        <v>321</v>
      </c>
      <c r="E117" s="67" t="s">
        <v>322</v>
      </c>
      <c r="F117" s="67" t="s">
        <v>592</v>
      </c>
      <c r="G117" s="67" t="s">
        <v>462</v>
      </c>
      <c r="H117" s="67">
        <v>2</v>
      </c>
      <c r="I117" s="67" t="s">
        <v>463</v>
      </c>
      <c r="J117" s="67" t="s">
        <v>192</v>
      </c>
      <c r="K117" s="8" t="s">
        <v>421</v>
      </c>
      <c r="L117" s="67" t="s">
        <v>422</v>
      </c>
      <c r="M117" s="68" t="s">
        <v>459</v>
      </c>
    </row>
    <row r="118" spans="2:13" ht="28.9">
      <c r="B118" s="6" t="s">
        <v>593</v>
      </c>
      <c r="C118" s="7">
        <v>44284</v>
      </c>
      <c r="D118" s="8" t="s">
        <v>50</v>
      </c>
      <c r="E118" s="8" t="s">
        <v>51</v>
      </c>
      <c r="F118" s="8" t="s">
        <v>495</v>
      </c>
      <c r="G118" s="8" t="s">
        <v>569</v>
      </c>
      <c r="H118" s="8">
        <v>2</v>
      </c>
      <c r="I118" s="8" t="s">
        <v>463</v>
      </c>
      <c r="J118" s="8" t="s">
        <v>34</v>
      </c>
      <c r="K118" s="67" t="s">
        <v>421</v>
      </c>
      <c r="L118" s="67" t="s">
        <v>422</v>
      </c>
      <c r="M118" s="68" t="s">
        <v>423</v>
      </c>
    </row>
    <row r="119" spans="2:13" ht="28.9">
      <c r="B119" s="6" t="s">
        <v>594</v>
      </c>
      <c r="C119" s="7">
        <v>44300</v>
      </c>
      <c r="D119" s="8" t="s">
        <v>111</v>
      </c>
      <c r="E119" s="8" t="s">
        <v>112</v>
      </c>
      <c r="F119" s="8" t="s">
        <v>427</v>
      </c>
      <c r="G119" s="8" t="s">
        <v>569</v>
      </c>
      <c r="H119" s="8">
        <v>2</v>
      </c>
      <c r="I119" s="8" t="s">
        <v>463</v>
      </c>
      <c r="J119" s="8" t="s">
        <v>91</v>
      </c>
      <c r="K119" s="8" t="s">
        <v>421</v>
      </c>
      <c r="L119" s="8" t="s">
        <v>422</v>
      </c>
      <c r="M119" s="9" t="s">
        <v>459</v>
      </c>
    </row>
    <row r="120" spans="2:13" ht="28.9">
      <c r="B120" s="6" t="s">
        <v>595</v>
      </c>
      <c r="C120" s="7">
        <v>44316</v>
      </c>
      <c r="D120" s="8" t="s">
        <v>130</v>
      </c>
      <c r="E120" s="8" t="s">
        <v>131</v>
      </c>
      <c r="F120" s="8" t="s">
        <v>567</v>
      </c>
      <c r="G120" s="78" t="s">
        <v>569</v>
      </c>
      <c r="H120" s="8">
        <v>2</v>
      </c>
      <c r="I120" s="8" t="s">
        <v>596</v>
      </c>
      <c r="J120" s="8" t="s">
        <v>91</v>
      </c>
      <c r="K120" s="8" t="s">
        <v>503</v>
      </c>
      <c r="L120" s="8" t="s">
        <v>422</v>
      </c>
      <c r="M120" s="9" t="s">
        <v>459</v>
      </c>
    </row>
    <row r="121" spans="2:13" ht="28.9">
      <c r="B121" s="6" t="s">
        <v>597</v>
      </c>
      <c r="C121" s="7">
        <v>44319</v>
      </c>
      <c r="D121" s="8" t="s">
        <v>361</v>
      </c>
      <c r="E121" s="8" t="s">
        <v>362</v>
      </c>
      <c r="F121" s="8" t="s">
        <v>598</v>
      </c>
      <c r="G121" s="8" t="s">
        <v>7</v>
      </c>
      <c r="H121" s="8">
        <v>2</v>
      </c>
      <c r="I121" s="8" t="s">
        <v>463</v>
      </c>
      <c r="J121" s="8" t="s">
        <v>192</v>
      </c>
      <c r="K121" s="8" t="s">
        <v>429</v>
      </c>
      <c r="L121" s="8" t="s">
        <v>422</v>
      </c>
      <c r="M121" s="9" t="s">
        <v>459</v>
      </c>
    </row>
    <row r="122" spans="2:13" ht="28.9">
      <c r="B122" s="6" t="s">
        <v>599</v>
      </c>
      <c r="C122" s="7">
        <v>44329</v>
      </c>
      <c r="D122" s="8" t="s">
        <v>295</v>
      </c>
      <c r="E122" s="8" t="s">
        <v>564</v>
      </c>
      <c r="F122" s="8" t="s">
        <v>565</v>
      </c>
      <c r="G122" s="8" t="s">
        <v>462</v>
      </c>
      <c r="H122" s="8">
        <v>2</v>
      </c>
      <c r="I122" s="8" t="s">
        <v>596</v>
      </c>
      <c r="J122" s="8" t="s">
        <v>192</v>
      </c>
      <c r="K122" s="8" t="s">
        <v>429</v>
      </c>
      <c r="L122" s="8" t="s">
        <v>422</v>
      </c>
      <c r="M122" s="9" t="s">
        <v>459</v>
      </c>
    </row>
    <row r="123" spans="2:13" ht="28.9">
      <c r="B123" s="6" t="s">
        <v>600</v>
      </c>
      <c r="C123" s="7">
        <v>44333</v>
      </c>
      <c r="D123" s="8" t="s">
        <v>365</v>
      </c>
      <c r="E123" s="8" t="s">
        <v>366</v>
      </c>
      <c r="F123" s="8" t="s">
        <v>601</v>
      </c>
      <c r="G123" s="8" t="s">
        <v>7</v>
      </c>
      <c r="H123" s="8">
        <v>2</v>
      </c>
      <c r="I123" s="8" t="s">
        <v>596</v>
      </c>
      <c r="J123" s="8" t="s">
        <v>192</v>
      </c>
      <c r="K123" s="8" t="s">
        <v>429</v>
      </c>
      <c r="L123" s="8" t="s">
        <v>422</v>
      </c>
      <c r="M123" s="9" t="s">
        <v>459</v>
      </c>
    </row>
    <row r="124" spans="2:13" ht="28.9">
      <c r="B124" s="6" t="s">
        <v>602</v>
      </c>
      <c r="C124" s="7">
        <v>44336</v>
      </c>
      <c r="D124" s="8" t="s">
        <v>92</v>
      </c>
      <c r="E124" s="8" t="s">
        <v>93</v>
      </c>
      <c r="F124" s="8" t="s">
        <v>592</v>
      </c>
      <c r="G124" s="8" t="s">
        <v>569</v>
      </c>
      <c r="H124" s="8">
        <v>2</v>
      </c>
      <c r="I124" s="8" t="s">
        <v>596</v>
      </c>
      <c r="J124" s="8" t="s">
        <v>91</v>
      </c>
      <c r="K124" s="8" t="s">
        <v>421</v>
      </c>
      <c r="L124" s="8" t="s">
        <v>422</v>
      </c>
      <c r="M124" s="9" t="s">
        <v>459</v>
      </c>
    </row>
    <row r="125" spans="2:13" ht="28.9">
      <c r="B125" s="6" t="s">
        <v>603</v>
      </c>
      <c r="C125" s="7">
        <v>44370</v>
      </c>
      <c r="D125" s="8" t="s">
        <v>368</v>
      </c>
      <c r="E125" s="8" t="s">
        <v>604</v>
      </c>
      <c r="F125" s="8" t="s">
        <v>605</v>
      </c>
      <c r="G125" s="8" t="s">
        <v>7</v>
      </c>
      <c r="H125" s="8">
        <v>2</v>
      </c>
      <c r="I125" s="8" t="s">
        <v>596</v>
      </c>
      <c r="J125" s="8" t="s">
        <v>192</v>
      </c>
      <c r="K125" s="8" t="s">
        <v>429</v>
      </c>
      <c r="L125" s="8" t="s">
        <v>422</v>
      </c>
      <c r="M125" s="9" t="s">
        <v>459</v>
      </c>
    </row>
    <row r="126" spans="2:13" ht="28.9">
      <c r="B126" s="6" t="s">
        <v>606</v>
      </c>
      <c r="C126" s="7">
        <v>44372</v>
      </c>
      <c r="D126" s="8" t="s">
        <v>371</v>
      </c>
      <c r="E126" s="8" t="s">
        <v>369</v>
      </c>
      <c r="F126" s="8" t="s">
        <v>607</v>
      </c>
      <c r="G126" s="8" t="s">
        <v>7</v>
      </c>
      <c r="H126" s="8">
        <v>2</v>
      </c>
      <c r="I126" s="8" t="s">
        <v>596</v>
      </c>
      <c r="J126" s="8" t="s">
        <v>192</v>
      </c>
      <c r="K126" s="8" t="s">
        <v>429</v>
      </c>
      <c r="L126" s="8" t="s">
        <v>422</v>
      </c>
      <c r="M126" s="9" t="s">
        <v>459</v>
      </c>
    </row>
    <row r="127" spans="2:13" ht="28.9">
      <c r="B127" s="6" t="s">
        <v>608</v>
      </c>
      <c r="C127" s="7">
        <v>44372</v>
      </c>
      <c r="D127" s="8" t="s">
        <v>164</v>
      </c>
      <c r="E127" s="8" t="s">
        <v>165</v>
      </c>
      <c r="F127" s="8" t="s">
        <v>609</v>
      </c>
      <c r="G127" s="8" t="s">
        <v>569</v>
      </c>
      <c r="H127" s="8">
        <v>2</v>
      </c>
      <c r="I127" s="8" t="s">
        <v>596</v>
      </c>
      <c r="J127" s="8" t="s">
        <v>91</v>
      </c>
      <c r="K127" s="8" t="s">
        <v>421</v>
      </c>
      <c r="L127" s="8" t="s">
        <v>422</v>
      </c>
      <c r="M127" s="9" t="s">
        <v>459</v>
      </c>
    </row>
    <row r="128" spans="2:13" ht="28.9">
      <c r="B128" s="6" t="s">
        <v>610</v>
      </c>
      <c r="C128" s="7">
        <v>44384</v>
      </c>
      <c r="D128" s="8" t="s">
        <v>374</v>
      </c>
      <c r="E128" s="8" t="s">
        <v>375</v>
      </c>
      <c r="F128" s="8" t="s">
        <v>611</v>
      </c>
      <c r="G128" s="8" t="s">
        <v>7</v>
      </c>
      <c r="H128" s="8">
        <v>2</v>
      </c>
      <c r="I128" s="8" t="s">
        <v>596</v>
      </c>
      <c r="J128" s="8" t="s">
        <v>192</v>
      </c>
      <c r="K128" s="8" t="s">
        <v>429</v>
      </c>
      <c r="L128" s="8" t="s">
        <v>422</v>
      </c>
      <c r="M128" s="9" t="s">
        <v>459</v>
      </c>
    </row>
    <row r="129" spans="2:13" ht="28.9">
      <c r="B129" s="6" t="s">
        <v>612</v>
      </c>
      <c r="C129" s="7">
        <v>44384</v>
      </c>
      <c r="D129" s="8" t="s">
        <v>134</v>
      </c>
      <c r="E129" s="8" t="s">
        <v>135</v>
      </c>
      <c r="F129" s="8" t="s">
        <v>613</v>
      </c>
      <c r="G129" s="8" t="s">
        <v>462</v>
      </c>
      <c r="H129" s="8">
        <v>2</v>
      </c>
      <c r="I129" s="8" t="s">
        <v>596</v>
      </c>
      <c r="J129" s="8" t="s">
        <v>91</v>
      </c>
      <c r="K129" s="8" t="s">
        <v>429</v>
      </c>
      <c r="L129" s="8" t="s">
        <v>422</v>
      </c>
      <c r="M129" s="9" t="s">
        <v>459</v>
      </c>
    </row>
    <row r="130" spans="2:13" ht="28.9">
      <c r="B130" s="6" t="s">
        <v>614</v>
      </c>
      <c r="C130" s="7">
        <v>44384</v>
      </c>
      <c r="D130" s="8" t="s">
        <v>29</v>
      </c>
      <c r="E130" s="8" t="s">
        <v>30</v>
      </c>
      <c r="F130" s="8" t="s">
        <v>615</v>
      </c>
      <c r="G130" s="8" t="s">
        <v>569</v>
      </c>
      <c r="H130" s="8">
        <v>2</v>
      </c>
      <c r="I130" s="8" t="s">
        <v>596</v>
      </c>
      <c r="J130" s="8" t="s">
        <v>34</v>
      </c>
      <c r="K130" s="8" t="s">
        <v>421</v>
      </c>
      <c r="L130" s="8" t="s">
        <v>422</v>
      </c>
      <c r="M130" s="9" t="s">
        <v>423</v>
      </c>
    </row>
    <row r="131" spans="2:13" ht="28.9">
      <c r="B131" s="6" t="s">
        <v>616</v>
      </c>
      <c r="C131" s="7">
        <v>44403</v>
      </c>
      <c r="D131" s="8" t="s">
        <v>378</v>
      </c>
      <c r="E131" s="8" t="s">
        <v>379</v>
      </c>
      <c r="F131" s="8" t="s">
        <v>617</v>
      </c>
      <c r="G131" s="8" t="s">
        <v>7</v>
      </c>
      <c r="H131" s="8">
        <v>2</v>
      </c>
      <c r="I131" s="8" t="s">
        <v>596</v>
      </c>
      <c r="J131" s="8" t="s">
        <v>192</v>
      </c>
      <c r="K131" s="8" t="s">
        <v>429</v>
      </c>
      <c r="L131" s="8" t="s">
        <v>422</v>
      </c>
      <c r="M131" s="9" t="s">
        <v>459</v>
      </c>
    </row>
    <row r="132" spans="2:13" ht="28.9">
      <c r="B132" s="6" t="s">
        <v>618</v>
      </c>
      <c r="C132" s="7">
        <v>44405</v>
      </c>
      <c r="D132" s="8" t="s">
        <v>259</v>
      </c>
      <c r="E132" s="8" t="s">
        <v>260</v>
      </c>
      <c r="F132" s="8" t="s">
        <v>526</v>
      </c>
      <c r="G132" s="8" t="s">
        <v>462</v>
      </c>
      <c r="H132" s="8">
        <v>2</v>
      </c>
      <c r="I132" s="8" t="s">
        <v>596</v>
      </c>
      <c r="J132" s="8" t="s">
        <v>192</v>
      </c>
      <c r="K132" s="8" t="s">
        <v>429</v>
      </c>
      <c r="L132" s="8" t="s">
        <v>422</v>
      </c>
      <c r="M132" s="9" t="s">
        <v>459</v>
      </c>
    </row>
    <row r="133" spans="2:13" ht="28.9">
      <c r="B133" s="6" t="s">
        <v>619</v>
      </c>
      <c r="C133" s="7">
        <v>44417</v>
      </c>
      <c r="D133" s="8" t="s">
        <v>201</v>
      </c>
      <c r="E133" s="8" t="s">
        <v>202</v>
      </c>
      <c r="F133" s="8" t="s">
        <v>620</v>
      </c>
      <c r="G133" s="8" t="s">
        <v>462</v>
      </c>
      <c r="H133" s="8">
        <v>4</v>
      </c>
      <c r="I133" s="8" t="s">
        <v>596</v>
      </c>
      <c r="J133" s="8" t="s">
        <v>192</v>
      </c>
      <c r="K133" s="8" t="s">
        <v>429</v>
      </c>
      <c r="L133" s="8" t="s">
        <v>422</v>
      </c>
      <c r="M133" s="9" t="s">
        <v>459</v>
      </c>
    </row>
    <row r="134" spans="2:13" ht="28.9">
      <c r="B134" s="6" t="s">
        <v>621</v>
      </c>
      <c r="C134" s="7">
        <v>44420</v>
      </c>
      <c r="D134" s="8" t="s">
        <v>169</v>
      </c>
      <c r="E134" s="8" t="s">
        <v>170</v>
      </c>
      <c r="F134" s="8" t="s">
        <v>592</v>
      </c>
      <c r="G134" s="8" t="s">
        <v>462</v>
      </c>
      <c r="H134" s="8">
        <v>4</v>
      </c>
      <c r="I134" s="8" t="s">
        <v>596</v>
      </c>
      <c r="J134" s="8" t="s">
        <v>91</v>
      </c>
      <c r="K134" s="8" t="s">
        <v>421</v>
      </c>
      <c r="L134" s="8" t="s">
        <v>422</v>
      </c>
      <c r="M134" s="9" t="s">
        <v>459</v>
      </c>
    </row>
    <row r="135" spans="2:13" ht="28.9">
      <c r="B135" s="6" t="s">
        <v>622</v>
      </c>
      <c r="C135" s="7">
        <v>44433</v>
      </c>
      <c r="D135" s="8" t="s">
        <v>77</v>
      </c>
      <c r="E135" s="8" t="s">
        <v>78</v>
      </c>
      <c r="F135" s="8" t="s">
        <v>592</v>
      </c>
      <c r="G135" s="12" t="s">
        <v>462</v>
      </c>
      <c r="H135" s="12">
        <v>4</v>
      </c>
      <c r="I135" s="12" t="s">
        <v>596</v>
      </c>
      <c r="J135" s="12" t="s">
        <v>34</v>
      </c>
      <c r="K135" s="12" t="s">
        <v>421</v>
      </c>
      <c r="L135" s="12" t="s">
        <v>422</v>
      </c>
      <c r="M135" s="13" t="s">
        <v>459</v>
      </c>
    </row>
    <row r="136" spans="2:13" ht="28.9">
      <c r="B136" s="6" t="s">
        <v>623</v>
      </c>
      <c r="C136" s="7">
        <v>44445</v>
      </c>
      <c r="D136" s="8" t="s">
        <v>256</v>
      </c>
      <c r="E136" s="8" t="s">
        <v>257</v>
      </c>
      <c r="F136" s="8" t="s">
        <v>624</v>
      </c>
      <c r="G136" s="8" t="s">
        <v>462</v>
      </c>
      <c r="H136" s="8">
        <v>4</v>
      </c>
      <c r="I136" s="8" t="s">
        <v>596</v>
      </c>
      <c r="J136" s="8" t="s">
        <v>192</v>
      </c>
      <c r="K136" s="8" t="s">
        <v>429</v>
      </c>
      <c r="L136" s="8" t="s">
        <v>422</v>
      </c>
      <c r="M136" s="9" t="s">
        <v>459</v>
      </c>
    </row>
    <row r="137" spans="2:13" ht="43.15">
      <c r="B137" s="10" t="s">
        <v>625</v>
      </c>
      <c r="C137" s="11">
        <v>44452</v>
      </c>
      <c r="D137" s="12" t="s">
        <v>155</v>
      </c>
      <c r="E137" s="12" t="s">
        <v>156</v>
      </c>
      <c r="F137" s="12" t="s">
        <v>592</v>
      </c>
      <c r="G137" s="12" t="s">
        <v>462</v>
      </c>
      <c r="H137" s="12">
        <v>4</v>
      </c>
      <c r="I137" s="12" t="s">
        <v>596</v>
      </c>
      <c r="J137" s="12" t="s">
        <v>91</v>
      </c>
      <c r="K137" s="12" t="s">
        <v>626</v>
      </c>
      <c r="L137" s="12" t="s">
        <v>422</v>
      </c>
      <c r="M137" s="13" t="s">
        <v>423</v>
      </c>
    </row>
    <row r="138" spans="2:13" ht="28.9">
      <c r="B138" s="10" t="s">
        <v>627</v>
      </c>
      <c r="C138" s="11">
        <v>44454</v>
      </c>
      <c r="D138" s="12" t="s">
        <v>193</v>
      </c>
      <c r="E138" s="12" t="s">
        <v>194</v>
      </c>
      <c r="F138" s="12" t="s">
        <v>628</v>
      </c>
      <c r="G138" s="12" t="s">
        <v>569</v>
      </c>
      <c r="H138" s="12">
        <v>4</v>
      </c>
      <c r="I138" s="12" t="s">
        <v>596</v>
      </c>
      <c r="J138" s="12" t="s">
        <v>192</v>
      </c>
      <c r="K138" s="12" t="s">
        <v>429</v>
      </c>
      <c r="L138" s="12" t="s">
        <v>422</v>
      </c>
      <c r="M138" s="13" t="s">
        <v>459</v>
      </c>
    </row>
    <row r="139" spans="2:13" ht="43.15">
      <c r="B139" s="10" t="s">
        <v>629</v>
      </c>
      <c r="C139" s="11">
        <v>44456</v>
      </c>
      <c r="D139" s="12" t="s">
        <v>303</v>
      </c>
      <c r="E139" s="12" t="s">
        <v>304</v>
      </c>
      <c r="F139" s="12" t="s">
        <v>592</v>
      </c>
      <c r="G139" s="12" t="s">
        <v>462</v>
      </c>
      <c r="H139" s="12">
        <v>4</v>
      </c>
      <c r="I139" s="12" t="s">
        <v>596</v>
      </c>
      <c r="J139" s="12" t="s">
        <v>192</v>
      </c>
      <c r="K139" s="12" t="s">
        <v>630</v>
      </c>
      <c r="L139" s="12" t="s">
        <v>422</v>
      </c>
      <c r="M139" s="13" t="s">
        <v>459</v>
      </c>
    </row>
    <row r="140" spans="2:13" ht="28.9">
      <c r="B140" s="10" t="s">
        <v>631</v>
      </c>
      <c r="C140" s="11">
        <v>44469</v>
      </c>
      <c r="D140" s="12" t="s">
        <v>29</v>
      </c>
      <c r="E140" s="12" t="s">
        <v>30</v>
      </c>
      <c r="F140" s="12" t="s">
        <v>615</v>
      </c>
      <c r="G140" s="12" t="s">
        <v>632</v>
      </c>
      <c r="H140" s="12">
        <v>4</v>
      </c>
      <c r="I140" s="12" t="s">
        <v>596</v>
      </c>
      <c r="J140" s="12" t="s">
        <v>34</v>
      </c>
      <c r="K140" s="12" t="s">
        <v>421</v>
      </c>
      <c r="L140" s="12" t="s">
        <v>422</v>
      </c>
      <c r="M140" s="13" t="s">
        <v>423</v>
      </c>
    </row>
    <row r="141" spans="2:13" ht="28.9">
      <c r="B141" s="10" t="s">
        <v>633</v>
      </c>
      <c r="C141" s="11">
        <v>44470</v>
      </c>
      <c r="D141" s="12" t="s">
        <v>138</v>
      </c>
      <c r="E141" s="12" t="s">
        <v>139</v>
      </c>
      <c r="F141" s="12" t="s">
        <v>634</v>
      </c>
      <c r="G141" s="12" t="s">
        <v>462</v>
      </c>
      <c r="H141" s="12">
        <v>4</v>
      </c>
      <c r="I141" s="12" t="s">
        <v>596</v>
      </c>
      <c r="J141" s="12" t="s">
        <v>91</v>
      </c>
      <c r="K141" s="12" t="s">
        <v>421</v>
      </c>
      <c r="L141" s="12" t="s">
        <v>422</v>
      </c>
      <c r="M141" s="13" t="s">
        <v>459</v>
      </c>
    </row>
    <row r="142" spans="2:13" ht="28.9">
      <c r="B142" s="10" t="s">
        <v>635</v>
      </c>
      <c r="C142" s="11">
        <v>44474</v>
      </c>
      <c r="D142" s="12" t="s">
        <v>382</v>
      </c>
      <c r="E142" s="12" t="s">
        <v>383</v>
      </c>
      <c r="F142" s="12" t="s">
        <v>636</v>
      </c>
      <c r="G142" s="8" t="s">
        <v>7</v>
      </c>
      <c r="H142" s="12">
        <v>4</v>
      </c>
      <c r="I142" s="12" t="s">
        <v>596</v>
      </c>
      <c r="J142" s="12" t="s">
        <v>192</v>
      </c>
      <c r="K142" s="12" t="s">
        <v>429</v>
      </c>
      <c r="L142" s="12" t="s">
        <v>422</v>
      </c>
      <c r="M142" s="13" t="s">
        <v>459</v>
      </c>
    </row>
    <row r="143" spans="2:13" ht="28.9">
      <c r="B143" s="10" t="s">
        <v>637</v>
      </c>
      <c r="C143" s="11">
        <v>44483</v>
      </c>
      <c r="D143" s="12" t="s">
        <v>385</v>
      </c>
      <c r="E143" s="12" t="s">
        <v>386</v>
      </c>
      <c r="F143" s="12" t="s">
        <v>638</v>
      </c>
      <c r="G143" s="8" t="s">
        <v>7</v>
      </c>
      <c r="H143" s="12">
        <v>4</v>
      </c>
      <c r="I143" s="12" t="s">
        <v>596</v>
      </c>
      <c r="J143" s="12" t="s">
        <v>192</v>
      </c>
      <c r="K143" s="12" t="s">
        <v>429</v>
      </c>
      <c r="L143" s="12" t="s">
        <v>422</v>
      </c>
      <c r="M143" s="13" t="s">
        <v>459</v>
      </c>
    </row>
    <row r="144" spans="2:13" ht="28.9">
      <c r="B144" s="10" t="s">
        <v>639</v>
      </c>
      <c r="C144" s="11">
        <v>44487</v>
      </c>
      <c r="D144" s="12" t="s">
        <v>60</v>
      </c>
      <c r="E144" s="12" t="s">
        <v>61</v>
      </c>
      <c r="F144" s="12" t="s">
        <v>640</v>
      </c>
      <c r="G144" s="8" t="s">
        <v>632</v>
      </c>
      <c r="H144" s="12">
        <v>4</v>
      </c>
      <c r="I144" s="12" t="s">
        <v>596</v>
      </c>
      <c r="J144" s="12" t="s">
        <v>34</v>
      </c>
      <c r="K144" s="12" t="s">
        <v>421</v>
      </c>
      <c r="L144" s="12" t="s">
        <v>422</v>
      </c>
      <c r="M144" s="13" t="s">
        <v>423</v>
      </c>
    </row>
    <row r="145" spans="2:14" ht="28.9">
      <c r="B145" s="10" t="s">
        <v>641</v>
      </c>
      <c r="C145" s="11">
        <v>44523</v>
      </c>
      <c r="D145" s="12" t="s">
        <v>125</v>
      </c>
      <c r="E145" s="12" t="s">
        <v>126</v>
      </c>
      <c r="F145" s="12" t="s">
        <v>526</v>
      </c>
      <c r="G145" s="8" t="s">
        <v>569</v>
      </c>
      <c r="H145" s="12">
        <v>4</v>
      </c>
      <c r="I145" s="12" t="s">
        <v>596</v>
      </c>
      <c r="J145" s="12" t="s">
        <v>91</v>
      </c>
      <c r="K145" s="12" t="s">
        <v>421</v>
      </c>
      <c r="L145" s="12" t="s">
        <v>422</v>
      </c>
      <c r="M145" s="13" t="s">
        <v>459</v>
      </c>
    </row>
    <row r="146" spans="2:14" ht="28.9">
      <c r="B146" s="10" t="s">
        <v>642</v>
      </c>
      <c r="C146" s="11">
        <v>44523</v>
      </c>
      <c r="D146" s="8" t="s">
        <v>331</v>
      </c>
      <c r="E146" s="12" t="s">
        <v>332</v>
      </c>
      <c r="F146" s="12" t="s">
        <v>592</v>
      </c>
      <c r="G146" s="8" t="s">
        <v>462</v>
      </c>
      <c r="H146" s="12">
        <v>4</v>
      </c>
      <c r="I146" s="12" t="s">
        <v>596</v>
      </c>
      <c r="J146" s="12" t="s">
        <v>192</v>
      </c>
      <c r="K146" s="12" t="s">
        <v>429</v>
      </c>
      <c r="L146" s="12" t="s">
        <v>422</v>
      </c>
      <c r="M146" s="13" t="s">
        <v>459</v>
      </c>
    </row>
    <row r="147" spans="2:14" ht="28.9">
      <c r="B147" s="10" t="s">
        <v>643</v>
      </c>
      <c r="C147" s="11">
        <v>44658</v>
      </c>
      <c r="D147" s="8" t="s">
        <v>60</v>
      </c>
      <c r="E147" s="12" t="s">
        <v>61</v>
      </c>
      <c r="F147" s="12" t="s">
        <v>640</v>
      </c>
      <c r="G147" s="8" t="s">
        <v>644</v>
      </c>
      <c r="H147" s="12">
        <v>5</v>
      </c>
      <c r="I147" s="12" t="s">
        <v>645</v>
      </c>
      <c r="J147" s="12" t="s">
        <v>34</v>
      </c>
      <c r="K147" s="12" t="s">
        <v>646</v>
      </c>
      <c r="L147" s="12" t="s">
        <v>422</v>
      </c>
      <c r="M147" s="13" t="s">
        <v>459</v>
      </c>
    </row>
    <row r="148" spans="2:14" ht="28.9">
      <c r="B148" s="10" t="s">
        <v>647</v>
      </c>
      <c r="C148" s="11">
        <v>44658</v>
      </c>
      <c r="D148" s="8" t="s">
        <v>64</v>
      </c>
      <c r="E148" s="12" t="s">
        <v>65</v>
      </c>
      <c r="F148" s="12" t="s">
        <v>648</v>
      </c>
      <c r="G148" s="8" t="s">
        <v>569</v>
      </c>
      <c r="H148" s="12">
        <v>5</v>
      </c>
      <c r="I148" s="12" t="s">
        <v>645</v>
      </c>
      <c r="J148" s="12" t="s">
        <v>34</v>
      </c>
      <c r="K148" s="12" t="s">
        <v>646</v>
      </c>
      <c r="L148" s="12" t="s">
        <v>422</v>
      </c>
      <c r="M148" s="13" t="s">
        <v>459</v>
      </c>
    </row>
    <row r="149" spans="2:14" ht="28.9">
      <c r="B149" s="10" t="s">
        <v>649</v>
      </c>
      <c r="C149" s="11">
        <v>44662</v>
      </c>
      <c r="D149" s="8" t="s">
        <v>50</v>
      </c>
      <c r="E149" s="12" t="s">
        <v>51</v>
      </c>
      <c r="F149" s="12" t="s">
        <v>650</v>
      </c>
      <c r="G149" s="8" t="s">
        <v>651</v>
      </c>
      <c r="H149" s="12">
        <v>5</v>
      </c>
      <c r="I149" s="12" t="s">
        <v>645</v>
      </c>
      <c r="J149" s="12" t="s">
        <v>34</v>
      </c>
      <c r="K149" s="12" t="s">
        <v>646</v>
      </c>
      <c r="L149" s="12" t="s">
        <v>422</v>
      </c>
      <c r="M149" s="13" t="s">
        <v>459</v>
      </c>
    </row>
    <row r="150" spans="2:14" ht="28.9">
      <c r="B150" s="10" t="s">
        <v>652</v>
      </c>
      <c r="C150" s="11">
        <v>44685</v>
      </c>
      <c r="D150" s="8" t="s">
        <v>388</v>
      </c>
      <c r="E150" s="12" t="s">
        <v>389</v>
      </c>
      <c r="F150" s="12" t="s">
        <v>653</v>
      </c>
      <c r="G150" s="8" t="s">
        <v>7</v>
      </c>
      <c r="H150" s="12">
        <v>5</v>
      </c>
      <c r="I150" s="12" t="s">
        <v>645</v>
      </c>
      <c r="J150" s="12" t="s">
        <v>192</v>
      </c>
      <c r="K150" s="12" t="s">
        <v>429</v>
      </c>
      <c r="L150" s="12" t="s">
        <v>422</v>
      </c>
      <c r="M150" s="13" t="s">
        <v>459</v>
      </c>
    </row>
    <row r="151" spans="2:14" ht="28.9">
      <c r="B151" s="10" t="s">
        <v>654</v>
      </c>
      <c r="C151" s="11">
        <v>44707</v>
      </c>
      <c r="D151" s="8" t="s">
        <v>45</v>
      </c>
      <c r="E151" s="12" t="s">
        <v>46</v>
      </c>
      <c r="F151" s="12" t="s">
        <v>655</v>
      </c>
      <c r="G151" s="8" t="s">
        <v>462</v>
      </c>
      <c r="H151" s="12">
        <v>5</v>
      </c>
      <c r="I151" s="12" t="s">
        <v>645</v>
      </c>
      <c r="J151" s="12" t="s">
        <v>91</v>
      </c>
      <c r="K151" s="12" t="s">
        <v>421</v>
      </c>
      <c r="L151" s="12" t="s">
        <v>422</v>
      </c>
      <c r="M151" s="13" t="s">
        <v>459</v>
      </c>
    </row>
    <row r="152" spans="2:14" ht="28.9">
      <c r="B152" s="10" t="s">
        <v>656</v>
      </c>
      <c r="C152" s="11">
        <v>44725</v>
      </c>
      <c r="D152" s="8" t="s">
        <v>392</v>
      </c>
      <c r="E152" s="12" t="s">
        <v>393</v>
      </c>
      <c r="F152" s="12" t="s">
        <v>657</v>
      </c>
      <c r="G152" s="8" t="s">
        <v>7</v>
      </c>
      <c r="H152" s="12">
        <v>7</v>
      </c>
      <c r="I152" s="12" t="s">
        <v>658</v>
      </c>
      <c r="J152" s="12" t="s">
        <v>192</v>
      </c>
      <c r="K152" s="12" t="s">
        <v>429</v>
      </c>
      <c r="L152" s="12" t="s">
        <v>422</v>
      </c>
      <c r="M152" s="13" t="s">
        <v>459</v>
      </c>
    </row>
    <row r="153" spans="2:14" ht="28.9">
      <c r="B153" s="10" t="s">
        <v>659</v>
      </c>
      <c r="C153" s="11">
        <v>44736</v>
      </c>
      <c r="D153" s="8" t="s">
        <v>395</v>
      </c>
      <c r="E153" s="12" t="s">
        <v>396</v>
      </c>
      <c r="F153" s="12" t="s">
        <v>628</v>
      </c>
      <c r="G153" s="8" t="s">
        <v>7</v>
      </c>
      <c r="H153" s="12">
        <v>7</v>
      </c>
      <c r="I153" s="12" t="s">
        <v>658</v>
      </c>
      <c r="J153" s="12" t="s">
        <v>192</v>
      </c>
      <c r="K153" s="12" t="s">
        <v>429</v>
      </c>
      <c r="L153" s="12" t="s">
        <v>422</v>
      </c>
      <c r="M153" s="13" t="s">
        <v>459</v>
      </c>
    </row>
    <row r="154" spans="2:14" ht="28.9">
      <c r="B154" s="10" t="s">
        <v>660</v>
      </c>
      <c r="C154" s="11">
        <v>44740</v>
      </c>
      <c r="D154" s="8" t="s">
        <v>399</v>
      </c>
      <c r="E154" s="12" t="s">
        <v>400</v>
      </c>
      <c r="F154" s="12" t="s">
        <v>661</v>
      </c>
      <c r="G154" s="8" t="s">
        <v>7</v>
      </c>
      <c r="H154" s="12">
        <v>7</v>
      </c>
      <c r="I154" s="12" t="s">
        <v>658</v>
      </c>
      <c r="J154" s="12" t="s">
        <v>192</v>
      </c>
      <c r="K154" s="12" t="s">
        <v>429</v>
      </c>
      <c r="L154" s="12" t="s">
        <v>422</v>
      </c>
      <c r="M154" s="13" t="s">
        <v>459</v>
      </c>
    </row>
    <row r="155" spans="2:14" ht="28.9">
      <c r="B155" s="10" t="s">
        <v>662</v>
      </c>
      <c r="C155" s="11">
        <v>44763</v>
      </c>
      <c r="D155" s="12" t="s">
        <v>224</v>
      </c>
      <c r="E155" s="12" t="s">
        <v>225</v>
      </c>
      <c r="F155" s="12" t="s">
        <v>592</v>
      </c>
      <c r="G155" s="12" t="s">
        <v>462</v>
      </c>
      <c r="H155" s="12">
        <v>7</v>
      </c>
      <c r="I155" s="12" t="s">
        <v>658</v>
      </c>
      <c r="J155" s="12" t="s">
        <v>192</v>
      </c>
      <c r="K155" s="12" t="s">
        <v>421</v>
      </c>
      <c r="L155" s="12" t="s">
        <v>422</v>
      </c>
      <c r="M155" s="13" t="s">
        <v>459</v>
      </c>
    </row>
    <row r="156" spans="2:14" ht="28.9">
      <c r="B156" s="6" t="s">
        <v>663</v>
      </c>
      <c r="C156" s="7">
        <v>44825</v>
      </c>
      <c r="D156" s="8" t="s">
        <v>664</v>
      </c>
      <c r="E156" s="8" t="s">
        <v>665</v>
      </c>
      <c r="F156" s="8" t="s">
        <v>666</v>
      </c>
      <c r="G156" s="8" t="s">
        <v>7</v>
      </c>
      <c r="H156" s="8">
        <v>7</v>
      </c>
      <c r="I156" s="8" t="s">
        <v>658</v>
      </c>
      <c r="J156" s="8" t="s">
        <v>91</v>
      </c>
      <c r="K156" s="8" t="s">
        <v>429</v>
      </c>
      <c r="L156" s="8" t="s">
        <v>422</v>
      </c>
      <c r="M156" s="9" t="s">
        <v>459</v>
      </c>
      <c r="N156" s="84"/>
    </row>
    <row r="157" spans="2:14" ht="28.9">
      <c r="B157" s="6" t="s">
        <v>667</v>
      </c>
      <c r="C157" s="7">
        <v>44894</v>
      </c>
      <c r="D157" s="8" t="s">
        <v>227</v>
      </c>
      <c r="E157" s="8" t="s">
        <v>228</v>
      </c>
      <c r="F157" s="12" t="s">
        <v>668</v>
      </c>
      <c r="G157" s="8" t="s">
        <v>462</v>
      </c>
      <c r="H157" s="8">
        <v>7</v>
      </c>
      <c r="I157" s="8" t="s">
        <v>658</v>
      </c>
      <c r="J157" s="8" t="s">
        <v>192</v>
      </c>
      <c r="K157" s="8" t="s">
        <v>429</v>
      </c>
      <c r="L157" s="8" t="s">
        <v>422</v>
      </c>
      <c r="M157" s="9" t="s">
        <v>459</v>
      </c>
    </row>
    <row r="158" spans="2:14" ht="28.9">
      <c r="B158" s="6" t="s">
        <v>669</v>
      </c>
      <c r="C158" s="7">
        <v>44910</v>
      </c>
      <c r="D158" s="8" t="s">
        <v>670</v>
      </c>
      <c r="E158" s="8" t="s">
        <v>671</v>
      </c>
      <c r="F158" s="8" t="s">
        <v>672</v>
      </c>
      <c r="G158" s="8" t="s">
        <v>7</v>
      </c>
      <c r="H158" s="8">
        <v>7</v>
      </c>
      <c r="I158" s="8" t="s">
        <v>658</v>
      </c>
      <c r="J158" s="8" t="s">
        <v>192</v>
      </c>
      <c r="K158" s="8" t="s">
        <v>429</v>
      </c>
      <c r="L158" s="8" t="s">
        <v>422</v>
      </c>
      <c r="M158" s="9" t="s">
        <v>459</v>
      </c>
    </row>
    <row r="159" spans="2:14" ht="28.9">
      <c r="B159" s="6" t="s">
        <v>673</v>
      </c>
      <c r="C159" s="7">
        <v>44914</v>
      </c>
      <c r="D159" s="8" t="s">
        <v>674</v>
      </c>
      <c r="E159" s="8" t="s">
        <v>675</v>
      </c>
      <c r="F159" s="8" t="s">
        <v>676</v>
      </c>
      <c r="G159" s="8" t="s">
        <v>7</v>
      </c>
      <c r="H159" s="8">
        <v>7</v>
      </c>
      <c r="I159" s="8" t="s">
        <v>658</v>
      </c>
      <c r="J159" s="8" t="s">
        <v>192</v>
      </c>
      <c r="K159" s="8" t="s">
        <v>429</v>
      </c>
      <c r="L159" s="8" t="s">
        <v>422</v>
      </c>
      <c r="M159" s="9" t="s">
        <v>459</v>
      </c>
    </row>
    <row r="160" spans="2:14" ht="28.9">
      <c r="B160" s="6" t="s">
        <v>677</v>
      </c>
      <c r="C160" s="7">
        <v>44914</v>
      </c>
      <c r="D160" s="8" t="s">
        <v>678</v>
      </c>
      <c r="E160" s="8" t="s">
        <v>679</v>
      </c>
      <c r="F160" s="8" t="s">
        <v>680</v>
      </c>
      <c r="G160" s="8" t="s">
        <v>7</v>
      </c>
      <c r="H160" s="8">
        <v>7</v>
      </c>
      <c r="I160" s="8" t="s">
        <v>658</v>
      </c>
      <c r="J160" s="8" t="s">
        <v>192</v>
      </c>
      <c r="K160" s="8" t="s">
        <v>429</v>
      </c>
      <c r="L160" s="8" t="s">
        <v>422</v>
      </c>
      <c r="M160" s="9" t="s">
        <v>459</v>
      </c>
    </row>
    <row r="161" spans="2:13" ht="28.9">
      <c r="B161" s="6" t="s">
        <v>681</v>
      </c>
      <c r="C161" s="7">
        <v>44915</v>
      </c>
      <c r="D161" s="8" t="s">
        <v>682</v>
      </c>
      <c r="E161" s="8" t="s">
        <v>683</v>
      </c>
      <c r="F161" s="8" t="s">
        <v>684</v>
      </c>
      <c r="G161" s="8" t="s">
        <v>7</v>
      </c>
      <c r="H161" s="8">
        <v>7</v>
      </c>
      <c r="I161" s="8" t="s">
        <v>658</v>
      </c>
      <c r="J161" s="8" t="s">
        <v>192</v>
      </c>
      <c r="K161" s="8" t="s">
        <v>429</v>
      </c>
      <c r="L161" s="8" t="s">
        <v>422</v>
      </c>
      <c r="M161" s="9" t="s">
        <v>459</v>
      </c>
    </row>
    <row r="162" spans="2:13" ht="28.9">
      <c r="B162" s="6" t="s">
        <v>685</v>
      </c>
      <c r="C162" s="7">
        <v>44918</v>
      </c>
      <c r="D162" s="8" t="s">
        <v>686</v>
      </c>
      <c r="E162" s="8" t="s">
        <v>687</v>
      </c>
      <c r="F162" s="8" t="s">
        <v>688</v>
      </c>
      <c r="G162" s="8" t="s">
        <v>7</v>
      </c>
      <c r="H162" s="8">
        <v>7</v>
      </c>
      <c r="I162" s="8" t="s">
        <v>658</v>
      </c>
      <c r="J162" s="8" t="s">
        <v>192</v>
      </c>
      <c r="K162" s="8" t="s">
        <v>429</v>
      </c>
      <c r="L162" s="8" t="s">
        <v>422</v>
      </c>
      <c r="M162" s="9" t="s">
        <v>459</v>
      </c>
    </row>
    <row r="163" spans="2:13" ht="28.9">
      <c r="B163" s="6" t="s">
        <v>689</v>
      </c>
      <c r="C163" s="7">
        <v>44923</v>
      </c>
      <c r="D163" s="8" t="s">
        <v>130</v>
      </c>
      <c r="E163" s="8" t="s">
        <v>131</v>
      </c>
      <c r="F163" s="8" t="s">
        <v>690</v>
      </c>
      <c r="G163" s="8" t="s">
        <v>632</v>
      </c>
      <c r="H163" s="8">
        <v>7</v>
      </c>
      <c r="I163" s="8" t="s">
        <v>658</v>
      </c>
      <c r="J163" s="8" t="s">
        <v>192</v>
      </c>
      <c r="K163" s="8" t="s">
        <v>429</v>
      </c>
      <c r="L163" s="8" t="s">
        <v>422</v>
      </c>
      <c r="M163" s="9" t="s">
        <v>459</v>
      </c>
    </row>
    <row r="164" spans="2:13" ht="28.9">
      <c r="B164" s="6" t="s">
        <v>691</v>
      </c>
      <c r="C164" s="7">
        <v>44923</v>
      </c>
      <c r="D164" s="8" t="s">
        <v>147</v>
      </c>
      <c r="E164" s="8" t="s">
        <v>148</v>
      </c>
      <c r="F164" s="8" t="s">
        <v>684</v>
      </c>
      <c r="G164" s="8" t="s">
        <v>462</v>
      </c>
      <c r="H164" s="8">
        <v>7</v>
      </c>
      <c r="I164" s="8" t="s">
        <v>658</v>
      </c>
      <c r="J164" s="8" t="s">
        <v>91</v>
      </c>
      <c r="K164" s="8" t="s">
        <v>429</v>
      </c>
      <c r="L164" s="8" t="s">
        <v>422</v>
      </c>
      <c r="M164" s="9"/>
    </row>
    <row r="165" spans="2:13" ht="28.9">
      <c r="B165" s="6" t="s">
        <v>692</v>
      </c>
      <c r="C165" s="7">
        <v>44924</v>
      </c>
      <c r="D165" s="8" t="s">
        <v>693</v>
      </c>
      <c r="E165" s="8" t="s">
        <v>694</v>
      </c>
      <c r="F165" s="8" t="s">
        <v>695</v>
      </c>
      <c r="G165" s="8" t="s">
        <v>7</v>
      </c>
      <c r="H165" s="8">
        <v>7</v>
      </c>
      <c r="I165" s="8" t="s">
        <v>658</v>
      </c>
      <c r="J165" s="8" t="s">
        <v>192</v>
      </c>
      <c r="K165" s="8" t="s">
        <v>429</v>
      </c>
      <c r="L165" s="8" t="s">
        <v>422</v>
      </c>
      <c r="M165" s="9" t="s">
        <v>459</v>
      </c>
    </row>
    <row r="166" spans="2:13" ht="28.9">
      <c r="B166" s="6" t="s">
        <v>696</v>
      </c>
      <c r="C166" s="7">
        <v>44928</v>
      </c>
      <c r="D166" s="8" t="s">
        <v>303</v>
      </c>
      <c r="E166" s="8" t="s">
        <v>304</v>
      </c>
      <c r="F166" s="8" t="s">
        <v>684</v>
      </c>
      <c r="G166" s="8" t="s">
        <v>569</v>
      </c>
      <c r="H166" s="8">
        <v>7</v>
      </c>
      <c r="I166" s="8" t="s">
        <v>658</v>
      </c>
      <c r="J166" s="8" t="s">
        <v>192</v>
      </c>
      <c r="K166" s="8" t="s">
        <v>421</v>
      </c>
      <c r="L166" s="8" t="s">
        <v>422</v>
      </c>
      <c r="M166" s="9" t="s">
        <v>459</v>
      </c>
    </row>
    <row r="167" spans="2:13" ht="28.9">
      <c r="B167" s="6" t="s">
        <v>697</v>
      </c>
      <c r="C167" s="7">
        <v>44936</v>
      </c>
      <c r="D167" s="8" t="s">
        <v>106</v>
      </c>
      <c r="E167" s="8" t="s">
        <v>107</v>
      </c>
      <c r="F167" s="8" t="s">
        <v>668</v>
      </c>
      <c r="G167" s="8" t="s">
        <v>462</v>
      </c>
      <c r="H167" s="8">
        <v>7</v>
      </c>
      <c r="I167" s="8" t="s">
        <v>698</v>
      </c>
      <c r="J167" s="8" t="s">
        <v>91</v>
      </c>
      <c r="K167" s="8" t="s">
        <v>421</v>
      </c>
      <c r="L167" s="8" t="s">
        <v>422</v>
      </c>
      <c r="M167" s="9" t="s">
        <v>459</v>
      </c>
    </row>
    <row r="168" spans="2:13" ht="28.9">
      <c r="B168" s="10" t="s">
        <v>699</v>
      </c>
      <c r="C168" s="11">
        <v>44936</v>
      </c>
      <c r="D168" s="12" t="s">
        <v>311</v>
      </c>
      <c r="E168" s="12" t="s">
        <v>312</v>
      </c>
      <c r="F168" s="12" t="s">
        <v>668</v>
      </c>
      <c r="G168" s="12" t="s">
        <v>462</v>
      </c>
      <c r="H168" s="12">
        <v>7</v>
      </c>
      <c r="I168" s="12" t="s">
        <v>698</v>
      </c>
      <c r="J168" s="12" t="s">
        <v>192</v>
      </c>
      <c r="K168" s="12" t="s">
        <v>421</v>
      </c>
      <c r="L168" s="12" t="s">
        <v>422</v>
      </c>
      <c r="M168" s="13" t="s">
        <v>459</v>
      </c>
    </row>
    <row r="169" spans="2:13" ht="28.9">
      <c r="B169" s="10" t="s">
        <v>700</v>
      </c>
      <c r="C169" s="11">
        <v>44937</v>
      </c>
      <c r="D169" s="12" t="s">
        <v>701</v>
      </c>
      <c r="E169" s="12" t="s">
        <v>702</v>
      </c>
      <c r="F169" s="12" t="s">
        <v>592</v>
      </c>
      <c r="G169" s="12" t="s">
        <v>7</v>
      </c>
      <c r="H169" s="12">
        <v>7</v>
      </c>
      <c r="I169" s="12" t="s">
        <v>698</v>
      </c>
      <c r="J169" s="12" t="s">
        <v>192</v>
      </c>
      <c r="K169" s="12" t="s">
        <v>421</v>
      </c>
      <c r="L169" s="12" t="s">
        <v>422</v>
      </c>
      <c r="M169" s="13" t="s">
        <v>459</v>
      </c>
    </row>
    <row r="170" spans="2:13" ht="28.9">
      <c r="B170" s="10" t="s">
        <v>703</v>
      </c>
      <c r="C170" s="11">
        <v>44960</v>
      </c>
      <c r="D170" s="12" t="s">
        <v>299</v>
      </c>
      <c r="E170" s="12" t="s">
        <v>300</v>
      </c>
      <c r="F170" s="12" t="s">
        <v>690</v>
      </c>
      <c r="G170" s="12" t="s">
        <v>462</v>
      </c>
      <c r="H170" s="12">
        <v>7</v>
      </c>
      <c r="I170" s="12" t="s">
        <v>698</v>
      </c>
      <c r="J170" s="12" t="s">
        <v>192</v>
      </c>
      <c r="K170" s="12" t="s">
        <v>421</v>
      </c>
      <c r="L170" s="12" t="s">
        <v>422</v>
      </c>
      <c r="M170" s="13" t="s">
        <v>459</v>
      </c>
    </row>
    <row r="171" spans="2:13" ht="28.9">
      <c r="B171" s="10" t="s">
        <v>704</v>
      </c>
      <c r="C171" s="11">
        <v>44960</v>
      </c>
      <c r="D171" s="12" t="s">
        <v>705</v>
      </c>
      <c r="E171" s="12" t="s">
        <v>706</v>
      </c>
      <c r="F171" s="12" t="s">
        <v>668</v>
      </c>
      <c r="G171" s="12" t="s">
        <v>7</v>
      </c>
      <c r="H171" s="12">
        <v>7</v>
      </c>
      <c r="I171" s="12" t="s">
        <v>698</v>
      </c>
      <c r="J171" s="12" t="s">
        <v>91</v>
      </c>
      <c r="K171" s="12" t="s">
        <v>421</v>
      </c>
      <c r="L171" s="12" t="s">
        <v>422</v>
      </c>
      <c r="M171" s="13" t="s">
        <v>459</v>
      </c>
    </row>
    <row r="172" spans="2:13" ht="28.9">
      <c r="B172" s="10" t="s">
        <v>707</v>
      </c>
      <c r="C172" s="11">
        <v>44967</v>
      </c>
      <c r="D172" s="12" t="s">
        <v>155</v>
      </c>
      <c r="E172" s="12" t="s">
        <v>156</v>
      </c>
      <c r="F172" s="12" t="s">
        <v>668</v>
      </c>
      <c r="G172" s="12" t="s">
        <v>569</v>
      </c>
      <c r="H172" s="12">
        <v>7</v>
      </c>
      <c r="I172" s="12" t="s">
        <v>698</v>
      </c>
      <c r="J172" s="12" t="s">
        <v>91</v>
      </c>
      <c r="K172" s="12" t="s">
        <v>421</v>
      </c>
      <c r="L172" s="12" t="s">
        <v>422</v>
      </c>
      <c r="M172" s="13" t="s">
        <v>459</v>
      </c>
    </row>
    <row r="173" spans="2:13" ht="28.9">
      <c r="B173" s="10" t="s">
        <v>708</v>
      </c>
      <c r="C173" s="11">
        <v>44972</v>
      </c>
      <c r="D173" s="12" t="s">
        <v>709</v>
      </c>
      <c r="E173" s="12" t="s">
        <v>710</v>
      </c>
      <c r="F173" s="12" t="s">
        <v>668</v>
      </c>
      <c r="G173" s="12" t="s">
        <v>7</v>
      </c>
      <c r="H173" s="12">
        <v>7</v>
      </c>
      <c r="I173" s="12" t="s">
        <v>698</v>
      </c>
      <c r="J173" s="12" t="s">
        <v>192</v>
      </c>
      <c r="K173" s="12" t="s">
        <v>421</v>
      </c>
      <c r="L173" s="12" t="s">
        <v>422</v>
      </c>
      <c r="M173" s="13" t="s">
        <v>459</v>
      </c>
    </row>
    <row r="174" spans="2:13" ht="28.9">
      <c r="B174" s="6" t="s">
        <v>711</v>
      </c>
      <c r="C174" s="7">
        <v>44992</v>
      </c>
      <c r="D174" s="8" t="s">
        <v>263</v>
      </c>
      <c r="E174" s="8" t="s">
        <v>264</v>
      </c>
      <c r="F174" s="8" t="s">
        <v>690</v>
      </c>
      <c r="G174" s="8" t="s">
        <v>569</v>
      </c>
      <c r="H174" s="8">
        <v>7</v>
      </c>
      <c r="I174" s="8" t="s">
        <v>698</v>
      </c>
      <c r="J174" s="8" t="s">
        <v>192</v>
      </c>
      <c r="K174" s="8" t="s">
        <v>429</v>
      </c>
      <c r="L174" s="8" t="s">
        <v>422</v>
      </c>
      <c r="M174" s="9" t="s">
        <v>459</v>
      </c>
    </row>
    <row r="175" spans="2:13" ht="29.45" thickBot="1">
      <c r="B175" s="10" t="s">
        <v>712</v>
      </c>
      <c r="C175" s="11">
        <v>45001</v>
      </c>
      <c r="D175" s="12" t="s">
        <v>81</v>
      </c>
      <c r="E175" s="12" t="s">
        <v>82</v>
      </c>
      <c r="F175" s="12" t="s">
        <v>713</v>
      </c>
      <c r="G175" s="12" t="s">
        <v>462</v>
      </c>
      <c r="H175" s="12">
        <v>7</v>
      </c>
      <c r="I175" s="12" t="s">
        <v>698</v>
      </c>
      <c r="J175" s="12" t="s">
        <v>34</v>
      </c>
      <c r="K175" s="12" t="s">
        <v>421</v>
      </c>
      <c r="L175" s="12" t="s">
        <v>422</v>
      </c>
      <c r="M175" s="13" t="s">
        <v>459</v>
      </c>
    </row>
    <row r="176" spans="2:13" ht="29.45" thickBot="1">
      <c r="B176" s="90" t="s">
        <v>714</v>
      </c>
      <c r="C176" s="91">
        <v>45001</v>
      </c>
      <c r="D176" s="90" t="s">
        <v>174</v>
      </c>
      <c r="E176" s="90" t="s">
        <v>175</v>
      </c>
      <c r="F176" s="90" t="s">
        <v>684</v>
      </c>
      <c r="G176" s="90" t="s">
        <v>632</v>
      </c>
      <c r="H176" s="90">
        <v>7</v>
      </c>
      <c r="I176" s="90" t="s">
        <v>698</v>
      </c>
      <c r="J176" s="90" t="s">
        <v>91</v>
      </c>
      <c r="K176" s="90" t="s">
        <v>429</v>
      </c>
      <c r="L176" s="90" t="s">
        <v>422</v>
      </c>
      <c r="M176" s="90" t="s">
        <v>459</v>
      </c>
    </row>
    <row r="177" spans="2:13" ht="29.45" thickBot="1">
      <c r="B177" s="90" t="s">
        <v>715</v>
      </c>
      <c r="C177" s="91">
        <v>45002</v>
      </c>
      <c r="D177" s="90" t="s">
        <v>120</v>
      </c>
      <c r="E177" s="90" t="s">
        <v>121</v>
      </c>
      <c r="F177" s="90" t="s">
        <v>684</v>
      </c>
      <c r="G177" s="90" t="s">
        <v>569</v>
      </c>
      <c r="H177" s="90">
        <v>7</v>
      </c>
      <c r="I177" s="90" t="s">
        <v>698</v>
      </c>
      <c r="J177" s="90" t="s">
        <v>91</v>
      </c>
      <c r="K177" s="90" t="s">
        <v>421</v>
      </c>
      <c r="L177" s="90" t="s">
        <v>422</v>
      </c>
      <c r="M177" s="90" t="s">
        <v>459</v>
      </c>
    </row>
    <row r="178" spans="2:13" ht="28.9">
      <c r="B178" s="89" t="s">
        <v>716</v>
      </c>
      <c r="C178" s="85">
        <v>45006</v>
      </c>
      <c r="D178" s="86" t="s">
        <v>40</v>
      </c>
      <c r="E178" s="86" t="s">
        <v>41</v>
      </c>
      <c r="F178" s="86" t="s">
        <v>690</v>
      </c>
      <c r="G178" s="86" t="s">
        <v>569</v>
      </c>
      <c r="H178" s="86">
        <v>7</v>
      </c>
      <c r="I178" s="86" t="s">
        <v>698</v>
      </c>
      <c r="J178" s="86" t="s">
        <v>34</v>
      </c>
      <c r="K178" s="86" t="s">
        <v>421</v>
      </c>
      <c r="L178" s="86" t="s">
        <v>422</v>
      </c>
      <c r="M178" s="87" t="s">
        <v>459</v>
      </c>
    </row>
    <row r="179" spans="2:13" ht="28.9">
      <c r="B179" s="6" t="s">
        <v>717</v>
      </c>
      <c r="C179" s="7">
        <v>45006</v>
      </c>
      <c r="D179" s="8" t="s">
        <v>169</v>
      </c>
      <c r="E179" s="8" t="s">
        <v>170</v>
      </c>
      <c r="F179" s="8" t="s">
        <v>684</v>
      </c>
      <c r="G179" s="8" t="s">
        <v>569</v>
      </c>
      <c r="H179" s="8">
        <v>7</v>
      </c>
      <c r="I179" s="8" t="s">
        <v>698</v>
      </c>
      <c r="J179" s="8" t="s">
        <v>91</v>
      </c>
      <c r="K179" s="92" t="s">
        <v>421</v>
      </c>
      <c r="L179" s="86" t="s">
        <v>422</v>
      </c>
      <c r="M179" s="87" t="s">
        <v>459</v>
      </c>
    </row>
    <row r="180" spans="2:13" ht="28.9">
      <c r="B180" s="6" t="s">
        <v>718</v>
      </c>
      <c r="C180" s="7">
        <v>45007</v>
      </c>
      <c r="D180" s="8" t="s">
        <v>101</v>
      </c>
      <c r="E180" s="8" t="s">
        <v>102</v>
      </c>
      <c r="F180" s="8" t="s">
        <v>628</v>
      </c>
      <c r="G180" s="8" t="s">
        <v>569</v>
      </c>
      <c r="H180" s="8">
        <v>7</v>
      </c>
      <c r="I180" s="8" t="s">
        <v>698</v>
      </c>
      <c r="J180" s="9" t="s">
        <v>91</v>
      </c>
      <c r="K180" s="88" t="s">
        <v>429</v>
      </c>
      <c r="L180" s="6" t="s">
        <v>422</v>
      </c>
      <c r="M180" s="9" t="s">
        <v>459</v>
      </c>
    </row>
    <row r="181" spans="2:13" ht="28.9">
      <c r="B181" s="6" t="s">
        <v>719</v>
      </c>
      <c r="C181" s="7">
        <v>45007</v>
      </c>
      <c r="D181" s="8" t="s">
        <v>111</v>
      </c>
      <c r="E181" s="8" t="s">
        <v>112</v>
      </c>
      <c r="F181" s="8" t="s">
        <v>690</v>
      </c>
      <c r="G181" s="8" t="s">
        <v>632</v>
      </c>
      <c r="H181" s="8">
        <v>7</v>
      </c>
      <c r="I181" s="8" t="s">
        <v>698</v>
      </c>
      <c r="J181" s="8" t="s">
        <v>91</v>
      </c>
      <c r="K181" s="86" t="s">
        <v>421</v>
      </c>
      <c r="L181" s="8" t="s">
        <v>422</v>
      </c>
      <c r="M181" s="9" t="s">
        <v>459</v>
      </c>
    </row>
    <row r="182" spans="2:13" ht="28.9">
      <c r="B182" s="6" t="s">
        <v>720</v>
      </c>
      <c r="C182" s="7">
        <v>45007</v>
      </c>
      <c r="D182" s="8" t="s">
        <v>143</v>
      </c>
      <c r="E182" s="8" t="s">
        <v>144</v>
      </c>
      <c r="F182" s="8" t="s">
        <v>690</v>
      </c>
      <c r="G182" s="8" t="s">
        <v>569</v>
      </c>
      <c r="H182" s="8">
        <v>7</v>
      </c>
      <c r="I182" s="8" t="s">
        <v>698</v>
      </c>
      <c r="J182" s="8" t="s">
        <v>91</v>
      </c>
      <c r="K182" s="86" t="s">
        <v>421</v>
      </c>
      <c r="L182" s="8" t="s">
        <v>422</v>
      </c>
      <c r="M182" s="9" t="s">
        <v>459</v>
      </c>
    </row>
    <row r="183" spans="2:13" ht="28.9">
      <c r="B183" s="6" t="s">
        <v>721</v>
      </c>
      <c r="C183" s="7">
        <v>45014</v>
      </c>
      <c r="D183" s="8" t="s">
        <v>64</v>
      </c>
      <c r="E183" s="8" t="s">
        <v>65</v>
      </c>
      <c r="F183" s="8" t="s">
        <v>722</v>
      </c>
      <c r="G183" s="8" t="s">
        <v>632</v>
      </c>
      <c r="H183" s="8">
        <v>7</v>
      </c>
      <c r="I183" s="8" t="s">
        <v>698</v>
      </c>
      <c r="J183" s="8" t="s">
        <v>34</v>
      </c>
      <c r="K183" s="86" t="s">
        <v>421</v>
      </c>
      <c r="L183" s="8" t="s">
        <v>422</v>
      </c>
      <c r="M183" s="9" t="s">
        <v>459</v>
      </c>
    </row>
    <row r="184" spans="2:13" ht="28.9">
      <c r="B184" s="10" t="s">
        <v>723</v>
      </c>
      <c r="C184" s="11">
        <v>45061</v>
      </c>
      <c r="D184" s="12" t="s">
        <v>106</v>
      </c>
      <c r="E184" s="12" t="s">
        <v>107</v>
      </c>
      <c r="F184" s="12" t="s">
        <v>724</v>
      </c>
      <c r="G184" s="12" t="s">
        <v>462</v>
      </c>
      <c r="H184" s="12">
        <v>8</v>
      </c>
      <c r="I184" s="12" t="s">
        <v>725</v>
      </c>
      <c r="J184" s="12" t="s">
        <v>91</v>
      </c>
      <c r="K184" s="12" t="s">
        <v>421</v>
      </c>
      <c r="L184" s="12" t="s">
        <v>422</v>
      </c>
      <c r="M184" s="13" t="s">
        <v>459</v>
      </c>
    </row>
    <row r="185" spans="2:13" ht="28.9">
      <c r="B185" s="10" t="s">
        <v>726</v>
      </c>
      <c r="C185" s="11">
        <v>45104</v>
      </c>
      <c r="D185" s="12" t="s">
        <v>727</v>
      </c>
      <c r="E185" s="12" t="s">
        <v>728</v>
      </c>
      <c r="F185" s="12" t="s">
        <v>729</v>
      </c>
      <c r="G185" s="12" t="s">
        <v>730</v>
      </c>
      <c r="H185" s="12">
        <v>8</v>
      </c>
      <c r="I185" s="12" t="s">
        <v>725</v>
      </c>
      <c r="J185" s="12" t="s">
        <v>192</v>
      </c>
      <c r="K185" s="12" t="s">
        <v>429</v>
      </c>
      <c r="L185" s="12" t="s">
        <v>422</v>
      </c>
      <c r="M185" s="13" t="s">
        <v>459</v>
      </c>
    </row>
    <row r="186" spans="2:13" ht="57.6">
      <c r="B186" s="10" t="s">
        <v>731</v>
      </c>
      <c r="C186" s="11">
        <v>45104</v>
      </c>
      <c r="D186" s="12" t="s">
        <v>134</v>
      </c>
      <c r="E186" s="12" t="s">
        <v>135</v>
      </c>
      <c r="F186" s="12" t="s">
        <v>732</v>
      </c>
      <c r="G186" s="12" t="s">
        <v>569</v>
      </c>
      <c r="H186" s="12">
        <v>8</v>
      </c>
      <c r="I186" s="12" t="s">
        <v>725</v>
      </c>
      <c r="J186" s="12" t="s">
        <v>192</v>
      </c>
      <c r="K186" s="12" t="s">
        <v>733</v>
      </c>
      <c r="L186" s="12" t="s">
        <v>422</v>
      </c>
      <c r="M186" s="13" t="s">
        <v>459</v>
      </c>
    </row>
    <row r="187" spans="2:13" ht="28.9">
      <c r="B187" s="10" t="s">
        <v>734</v>
      </c>
      <c r="C187" s="11">
        <v>45155</v>
      </c>
      <c r="D187" s="12" t="s">
        <v>60</v>
      </c>
      <c r="E187" s="12" t="s">
        <v>61</v>
      </c>
      <c r="F187" s="12" t="s">
        <v>735</v>
      </c>
      <c r="G187" s="12" t="s">
        <v>651</v>
      </c>
      <c r="H187" s="12">
        <v>8</v>
      </c>
      <c r="I187" s="12" t="s">
        <v>725</v>
      </c>
      <c r="J187" s="8" t="s">
        <v>34</v>
      </c>
      <c r="K187" s="12" t="s">
        <v>421</v>
      </c>
      <c r="L187" s="12" t="s">
        <v>422</v>
      </c>
      <c r="M187" s="13"/>
    </row>
    <row r="188" spans="2:13" ht="28.9">
      <c r="B188" s="10" t="s">
        <v>736</v>
      </c>
      <c r="C188" s="11">
        <v>45155</v>
      </c>
      <c r="D188" s="12" t="s">
        <v>259</v>
      </c>
      <c r="E188" s="12" t="s">
        <v>260</v>
      </c>
      <c r="F188" s="12" t="s">
        <v>737</v>
      </c>
      <c r="G188" s="12" t="s">
        <v>569</v>
      </c>
      <c r="H188" s="12">
        <v>8</v>
      </c>
      <c r="I188" s="12" t="s">
        <v>725</v>
      </c>
      <c r="J188" s="12" t="s">
        <v>192</v>
      </c>
      <c r="K188" s="12" t="s">
        <v>429</v>
      </c>
      <c r="L188" s="12" t="s">
        <v>422</v>
      </c>
      <c r="M188" s="13"/>
    </row>
    <row r="189" spans="2:13" ht="28.9">
      <c r="B189" s="10" t="s">
        <v>738</v>
      </c>
      <c r="C189" s="11">
        <v>45168</v>
      </c>
      <c r="D189" s="12" t="s">
        <v>50</v>
      </c>
      <c r="E189" s="12" t="s">
        <v>51</v>
      </c>
      <c r="F189" s="12" t="s">
        <v>739</v>
      </c>
      <c r="G189" s="12" t="s">
        <v>644</v>
      </c>
      <c r="H189" s="12">
        <v>8</v>
      </c>
      <c r="I189" s="12" t="s">
        <v>725</v>
      </c>
      <c r="J189" s="12" t="s">
        <v>34</v>
      </c>
      <c r="K189" s="12" t="s">
        <v>421</v>
      </c>
      <c r="L189" s="12" t="s">
        <v>422</v>
      </c>
      <c r="M189" s="9"/>
    </row>
    <row r="190" spans="2:13" ht="28.9">
      <c r="B190" s="10" t="s">
        <v>740</v>
      </c>
      <c r="C190" s="11">
        <v>45155</v>
      </c>
      <c r="D190" s="12" t="s">
        <v>60</v>
      </c>
      <c r="E190" s="12" t="s">
        <v>61</v>
      </c>
      <c r="F190" s="12" t="s">
        <v>640</v>
      </c>
      <c r="G190" s="12" t="s">
        <v>651</v>
      </c>
      <c r="H190" s="12">
        <v>8</v>
      </c>
      <c r="I190" s="12" t="s">
        <v>725</v>
      </c>
      <c r="J190" s="12" t="s">
        <v>34</v>
      </c>
      <c r="K190" s="12" t="s">
        <v>421</v>
      </c>
      <c r="L190" s="12" t="s">
        <v>422</v>
      </c>
      <c r="M190" s="9"/>
    </row>
    <row r="191" spans="2:13" ht="28.9">
      <c r="B191" s="10" t="s">
        <v>741</v>
      </c>
      <c r="C191" s="11">
        <v>45155</v>
      </c>
      <c r="D191" s="12" t="s">
        <v>259</v>
      </c>
      <c r="E191" s="12" t="s">
        <v>260</v>
      </c>
      <c r="F191" s="12" t="s">
        <v>742</v>
      </c>
      <c r="G191" s="12" t="s">
        <v>569</v>
      </c>
      <c r="H191" s="12">
        <v>8</v>
      </c>
      <c r="I191" s="12" t="s">
        <v>725</v>
      </c>
      <c r="J191" s="12" t="s">
        <v>192</v>
      </c>
      <c r="K191" s="12" t="s">
        <v>429</v>
      </c>
      <c r="L191" s="12" t="s">
        <v>422</v>
      </c>
      <c r="M191" s="9"/>
    </row>
    <row r="192" spans="2:13" ht="28.9">
      <c r="B192" s="10" t="s">
        <v>743</v>
      </c>
      <c r="C192" s="11">
        <v>45168</v>
      </c>
      <c r="D192" s="12" t="s">
        <v>50</v>
      </c>
      <c r="E192" s="12" t="s">
        <v>51</v>
      </c>
      <c r="F192" s="12" t="s">
        <v>744</v>
      </c>
      <c r="G192" s="12" t="s">
        <v>644</v>
      </c>
      <c r="H192" s="12">
        <v>8</v>
      </c>
      <c r="I192" s="12" t="s">
        <v>725</v>
      </c>
      <c r="J192" s="12" t="s">
        <v>34</v>
      </c>
      <c r="K192" s="12" t="s">
        <v>421</v>
      </c>
      <c r="L192" s="12" t="s">
        <v>422</v>
      </c>
      <c r="M192" s="9"/>
    </row>
    <row r="193" spans="2:69" ht="28.9">
      <c r="B193" s="10" t="s">
        <v>745</v>
      </c>
      <c r="C193" s="11">
        <v>45177</v>
      </c>
      <c r="D193" s="12" t="s">
        <v>29</v>
      </c>
      <c r="E193" s="12" t="s">
        <v>30</v>
      </c>
      <c r="F193" s="12" t="s">
        <v>746</v>
      </c>
      <c r="G193" s="12" t="s">
        <v>644</v>
      </c>
      <c r="H193" s="12">
        <v>8</v>
      </c>
      <c r="I193" s="12" t="s">
        <v>725</v>
      </c>
      <c r="J193" s="12" t="s">
        <v>34</v>
      </c>
      <c r="K193" s="12" t="s">
        <v>421</v>
      </c>
      <c r="L193" s="12" t="s">
        <v>422</v>
      </c>
      <c r="M193" s="13" t="s">
        <v>459</v>
      </c>
    </row>
    <row r="194" spans="2:69" ht="28.9">
      <c r="B194" s="10" t="s">
        <v>747</v>
      </c>
      <c r="C194" s="11">
        <v>45173</v>
      </c>
      <c r="D194" s="12" t="s">
        <v>748</v>
      </c>
      <c r="E194" s="12" t="s">
        <v>749</v>
      </c>
      <c r="F194" s="12" t="s">
        <v>750</v>
      </c>
      <c r="G194" s="12" t="s">
        <v>730</v>
      </c>
      <c r="H194" s="12">
        <v>8</v>
      </c>
      <c r="I194" s="12" t="s">
        <v>725</v>
      </c>
      <c r="J194" s="12" t="s">
        <v>192</v>
      </c>
      <c r="K194" s="12" t="s">
        <v>429</v>
      </c>
      <c r="L194" s="12" t="s">
        <v>422</v>
      </c>
      <c r="M194" s="13" t="s">
        <v>459</v>
      </c>
    </row>
    <row r="195" spans="2:69" ht="28.9">
      <c r="B195" s="10" t="s">
        <v>751</v>
      </c>
      <c r="C195" s="11">
        <v>45182</v>
      </c>
      <c r="D195" s="12" t="s">
        <v>147</v>
      </c>
      <c r="E195" s="12" t="s">
        <v>148</v>
      </c>
      <c r="F195" s="12" t="s">
        <v>684</v>
      </c>
      <c r="G195" s="12" t="s">
        <v>569</v>
      </c>
      <c r="H195" s="12">
        <v>8</v>
      </c>
      <c r="I195" s="12" t="s">
        <v>725</v>
      </c>
      <c r="J195" s="12" t="s">
        <v>192</v>
      </c>
      <c r="K195" s="12" t="s">
        <v>429</v>
      </c>
      <c r="L195" s="12" t="s">
        <v>422</v>
      </c>
      <c r="M195" s="13" t="s">
        <v>459</v>
      </c>
    </row>
    <row r="196" spans="2:69" ht="28.9">
      <c r="B196" s="10" t="s">
        <v>752</v>
      </c>
      <c r="C196" s="11">
        <v>45178</v>
      </c>
      <c r="D196" s="12" t="s">
        <v>74</v>
      </c>
      <c r="E196" s="12" t="s">
        <v>75</v>
      </c>
      <c r="F196" s="12" t="s">
        <v>592</v>
      </c>
      <c r="G196" s="12" t="s">
        <v>569</v>
      </c>
      <c r="H196" s="12">
        <v>8</v>
      </c>
      <c r="I196" s="12" t="s">
        <v>725</v>
      </c>
      <c r="J196" s="12" t="s">
        <v>34</v>
      </c>
      <c r="K196" s="12" t="s">
        <v>429</v>
      </c>
      <c r="L196" s="12" t="s">
        <v>422</v>
      </c>
      <c r="M196" s="13"/>
    </row>
    <row r="197" spans="2:69" ht="28.9">
      <c r="B197" s="10" t="s">
        <v>753</v>
      </c>
      <c r="C197" s="11">
        <v>45357</v>
      </c>
      <c r="D197" s="12" t="s">
        <v>130</v>
      </c>
      <c r="E197" s="12" t="s">
        <v>131</v>
      </c>
      <c r="F197" s="12" t="s">
        <v>690</v>
      </c>
      <c r="G197" s="12" t="s">
        <v>632</v>
      </c>
      <c r="H197" s="12">
        <v>8</v>
      </c>
      <c r="I197" s="12" t="s">
        <v>725</v>
      </c>
      <c r="J197" s="12" t="s">
        <v>91</v>
      </c>
      <c r="K197" s="12" t="s">
        <v>429</v>
      </c>
      <c r="L197" s="12" t="s">
        <v>422</v>
      </c>
      <c r="M197" s="13" t="s">
        <v>459</v>
      </c>
    </row>
    <row r="198" spans="2:69" ht="28.9">
      <c r="B198" s="8" t="s">
        <v>754</v>
      </c>
      <c r="C198" s="7">
        <v>45371</v>
      </c>
      <c r="D198" s="8" t="s">
        <v>55</v>
      </c>
      <c r="E198" s="8" t="s">
        <v>56</v>
      </c>
      <c r="F198" s="8" t="s">
        <v>419</v>
      </c>
      <c r="G198" s="8" t="s">
        <v>632</v>
      </c>
      <c r="H198" s="8">
        <v>9</v>
      </c>
      <c r="I198" s="8" t="s">
        <v>755</v>
      </c>
      <c r="J198" s="8" t="s">
        <v>34</v>
      </c>
      <c r="K198" s="8" t="s">
        <v>421</v>
      </c>
      <c r="L198" s="8" t="s">
        <v>422</v>
      </c>
      <c r="M198" s="8" t="s">
        <v>459</v>
      </c>
    </row>
    <row r="199" spans="2:69" ht="30.75">
      <c r="B199" s="8" t="s">
        <v>756</v>
      </c>
      <c r="C199" s="93">
        <v>45373</v>
      </c>
      <c r="D199" s="8" t="s">
        <v>315</v>
      </c>
      <c r="E199" s="8" t="s">
        <v>316</v>
      </c>
      <c r="F199" s="8" t="s">
        <v>757</v>
      </c>
      <c r="G199" s="8" t="s">
        <v>730</v>
      </c>
      <c r="H199" s="8">
        <v>9</v>
      </c>
      <c r="I199" s="8" t="s">
        <v>755</v>
      </c>
      <c r="J199" s="8" t="s">
        <v>192</v>
      </c>
      <c r="K199" s="8" t="s">
        <v>421</v>
      </c>
      <c r="L199" s="8" t="s">
        <v>422</v>
      </c>
      <c r="M199" s="8" t="s">
        <v>459</v>
      </c>
    </row>
    <row r="200" spans="2:69" ht="30.75">
      <c r="B200" s="8" t="s">
        <v>758</v>
      </c>
      <c r="C200" s="93">
        <v>45401</v>
      </c>
      <c r="D200" s="8" t="s">
        <v>35</v>
      </c>
      <c r="E200" s="8" t="s">
        <v>36</v>
      </c>
      <c r="F200" s="8" t="s">
        <v>759</v>
      </c>
      <c r="G200" s="8" t="s">
        <v>569</v>
      </c>
      <c r="H200" s="8">
        <v>9</v>
      </c>
      <c r="I200" s="8" t="s">
        <v>755</v>
      </c>
      <c r="J200" s="8" t="s">
        <v>34</v>
      </c>
      <c r="K200" s="8" t="s">
        <v>421</v>
      </c>
      <c r="L200" s="8" t="s">
        <v>422</v>
      </c>
      <c r="M200" s="8" t="s">
        <v>459</v>
      </c>
    </row>
    <row r="201" spans="2:69" ht="30.75">
      <c r="B201" s="8" t="s">
        <v>760</v>
      </c>
      <c r="C201" s="93">
        <v>45415</v>
      </c>
      <c r="D201" s="8" t="s">
        <v>227</v>
      </c>
      <c r="E201" s="8" t="s">
        <v>228</v>
      </c>
      <c r="F201" s="8" t="s">
        <v>761</v>
      </c>
      <c r="G201" s="8" t="s">
        <v>569</v>
      </c>
      <c r="H201" s="8">
        <v>9</v>
      </c>
      <c r="I201" s="8" t="s">
        <v>755</v>
      </c>
      <c r="J201" s="8" t="s">
        <v>192</v>
      </c>
      <c r="K201" s="8" t="s">
        <v>762</v>
      </c>
      <c r="L201" s="8" t="s">
        <v>422</v>
      </c>
      <c r="M201" s="8" t="s">
        <v>459</v>
      </c>
      <c r="N201" s="8" t="s">
        <v>763</v>
      </c>
    </row>
    <row r="202" spans="2:69" ht="30.75">
      <c r="B202" s="8" t="s">
        <v>764</v>
      </c>
      <c r="C202" s="93">
        <v>45420</v>
      </c>
      <c r="D202" s="8" t="s">
        <v>160</v>
      </c>
      <c r="E202" s="8" t="s">
        <v>161</v>
      </c>
      <c r="F202" s="8" t="s">
        <v>765</v>
      </c>
      <c r="G202" s="8" t="s">
        <v>462</v>
      </c>
      <c r="H202" s="8">
        <v>9</v>
      </c>
      <c r="I202" s="8" t="s">
        <v>755</v>
      </c>
      <c r="J202" s="8" t="s">
        <v>192</v>
      </c>
      <c r="K202" s="8" t="s">
        <v>429</v>
      </c>
      <c r="L202" s="8" t="s">
        <v>422</v>
      </c>
      <c r="M202" s="8" t="s">
        <v>459</v>
      </c>
      <c r="N202" s="8" t="s">
        <v>766</v>
      </c>
      <c r="O202" s="8" t="s">
        <v>767</v>
      </c>
      <c r="P202" s="8" t="s">
        <v>768</v>
      </c>
      <c r="Q202" s="8" t="s">
        <v>769</v>
      </c>
      <c r="R202" s="8" t="s">
        <v>770</v>
      </c>
      <c r="S202" s="8" t="s">
        <v>771</v>
      </c>
      <c r="T202" s="8" t="s">
        <v>772</v>
      </c>
      <c r="U202" s="8" t="s">
        <v>773</v>
      </c>
      <c r="V202" s="8" t="s">
        <v>774</v>
      </c>
      <c r="W202" s="8" t="s">
        <v>775</v>
      </c>
      <c r="X202" s="8" t="s">
        <v>776</v>
      </c>
      <c r="Y202" s="8" t="s">
        <v>777</v>
      </c>
      <c r="Z202" s="8" t="s">
        <v>778</v>
      </c>
      <c r="AA202" s="8" t="s">
        <v>779</v>
      </c>
      <c r="AB202" s="8" t="s">
        <v>780</v>
      </c>
      <c r="AC202" s="8" t="s">
        <v>781</v>
      </c>
      <c r="AD202" s="8" t="s">
        <v>782</v>
      </c>
      <c r="AE202" s="8" t="s">
        <v>783</v>
      </c>
      <c r="AF202" s="8" t="s">
        <v>784</v>
      </c>
      <c r="AG202" s="8" t="s">
        <v>785</v>
      </c>
      <c r="AH202" s="8" t="s">
        <v>786</v>
      </c>
      <c r="AI202" s="8" t="s">
        <v>787</v>
      </c>
      <c r="AJ202" s="8" t="s">
        <v>788</v>
      </c>
      <c r="AK202" s="8" t="s">
        <v>789</v>
      </c>
      <c r="AL202" s="8" t="s">
        <v>790</v>
      </c>
      <c r="AM202" s="8" t="s">
        <v>791</v>
      </c>
      <c r="AN202" s="8" t="s">
        <v>792</v>
      </c>
      <c r="AO202" s="8" t="s">
        <v>793</v>
      </c>
      <c r="AP202" s="8" t="s">
        <v>794</v>
      </c>
      <c r="AQ202" s="8" t="s">
        <v>795</v>
      </c>
      <c r="AR202" s="8" t="s">
        <v>796</v>
      </c>
      <c r="AS202" s="8" t="s">
        <v>797</v>
      </c>
      <c r="AT202" s="8" t="s">
        <v>798</v>
      </c>
      <c r="AU202" s="8" t="s">
        <v>799</v>
      </c>
      <c r="AV202" s="8" t="s">
        <v>800</v>
      </c>
      <c r="AW202" s="8" t="s">
        <v>801</v>
      </c>
      <c r="AX202" s="8" t="s">
        <v>802</v>
      </c>
      <c r="AY202" s="8" t="s">
        <v>803</v>
      </c>
      <c r="AZ202" s="8" t="s">
        <v>804</v>
      </c>
      <c r="BA202" s="8" t="s">
        <v>805</v>
      </c>
      <c r="BB202" s="8" t="s">
        <v>806</v>
      </c>
      <c r="BC202" s="8" t="s">
        <v>807</v>
      </c>
      <c r="BD202" s="8" t="s">
        <v>808</v>
      </c>
      <c r="BE202" s="8" t="s">
        <v>809</v>
      </c>
      <c r="BF202" s="8" t="s">
        <v>810</v>
      </c>
      <c r="BG202" s="8" t="s">
        <v>811</v>
      </c>
      <c r="BH202" s="8" t="s">
        <v>812</v>
      </c>
      <c r="BI202" s="8" t="s">
        <v>813</v>
      </c>
      <c r="BJ202" s="8" t="s">
        <v>814</v>
      </c>
      <c r="BK202" s="8" t="s">
        <v>815</v>
      </c>
      <c r="BL202" s="8" t="s">
        <v>816</v>
      </c>
      <c r="BM202" s="8" t="s">
        <v>817</v>
      </c>
      <c r="BN202" s="8" t="s">
        <v>818</v>
      </c>
      <c r="BO202" s="8" t="s">
        <v>819</v>
      </c>
      <c r="BP202" s="8" t="s">
        <v>820</v>
      </c>
      <c r="BQ202" s="8" t="s">
        <v>821</v>
      </c>
    </row>
    <row r="203" spans="2:69" ht="30.75">
      <c r="B203" s="8" t="s">
        <v>822</v>
      </c>
      <c r="C203" s="93">
        <v>45429</v>
      </c>
      <c r="D203" s="8" t="s">
        <v>234</v>
      </c>
      <c r="E203" s="8" t="s">
        <v>235</v>
      </c>
      <c r="F203" s="8" t="s">
        <v>823</v>
      </c>
      <c r="G203" s="8" t="s">
        <v>462</v>
      </c>
      <c r="H203" s="8">
        <v>9</v>
      </c>
      <c r="I203" s="8" t="s">
        <v>755</v>
      </c>
      <c r="J203" s="8" t="s">
        <v>192</v>
      </c>
      <c r="K203" s="8" t="s">
        <v>429</v>
      </c>
      <c r="L203" s="8" t="s">
        <v>422</v>
      </c>
      <c r="M203" s="8" t="s">
        <v>459</v>
      </c>
      <c r="N203" s="8" t="s">
        <v>824</v>
      </c>
      <c r="O203" s="8" t="s">
        <v>825</v>
      </c>
      <c r="P203" s="8" t="s">
        <v>826</v>
      </c>
      <c r="Q203" s="8" t="s">
        <v>827</v>
      </c>
      <c r="R203" s="8" t="s">
        <v>828</v>
      </c>
      <c r="S203" s="8" t="s">
        <v>829</v>
      </c>
      <c r="T203" s="8" t="s">
        <v>830</v>
      </c>
      <c r="U203" s="8" t="s">
        <v>831</v>
      </c>
      <c r="V203" s="8" t="s">
        <v>832</v>
      </c>
      <c r="W203" s="8" t="s">
        <v>833</v>
      </c>
    </row>
    <row r="204" spans="2:69" ht="15">
      <c r="B204"/>
      <c r="C204"/>
      <c r="D204"/>
      <c r="L204"/>
      <c r="M204"/>
    </row>
    <row r="205" spans="2:69">
      <c r="B205"/>
      <c r="C205"/>
      <c r="D205"/>
      <c r="L205"/>
      <c r="M205"/>
    </row>
    <row r="206" spans="2:69">
      <c r="B206"/>
      <c r="C206"/>
      <c r="D206"/>
      <c r="L206"/>
      <c r="M206"/>
    </row>
    <row r="207" spans="2:69">
      <c r="B207"/>
      <c r="C207"/>
      <c r="D207"/>
      <c r="L207"/>
      <c r="M207"/>
    </row>
    <row r="208" spans="2:69">
      <c r="B208"/>
      <c r="C208"/>
      <c r="D208"/>
      <c r="L208"/>
      <c r="M208"/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</sheetData>
  <mergeCells count="5">
    <mergeCell ref="B2:F2"/>
    <mergeCell ref="B3:F3"/>
    <mergeCell ref="B4:F4"/>
    <mergeCell ref="B5:F5"/>
    <mergeCell ref="B7:M7"/>
  </mergeCells>
  <phoneticPr fontId="31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6C39-4EC3-407C-BE8C-B52837D3B4FB}">
  <dimension ref="A2:J127"/>
  <sheetViews>
    <sheetView showGridLines="0" showRowColHeaders="0" zoomScale="89" workbookViewId="0">
      <pane ySplit="10" topLeftCell="A116" activePane="bottomLeft" state="frozen"/>
      <selection pane="bottomLeft" activeCell="B126" sqref="B126"/>
    </sheetView>
  </sheetViews>
  <sheetFormatPr defaultColWidth="0" defaultRowHeight="14.45"/>
  <cols>
    <col min="1" max="1" width="6.28515625" customWidth="1"/>
    <col min="2" max="2" width="80.28515625" bestFit="1" customWidth="1"/>
    <col min="3" max="3" width="21.5703125" bestFit="1" customWidth="1"/>
    <col min="4" max="4" width="21.140625" bestFit="1" customWidth="1"/>
    <col min="5" max="5" width="22" bestFit="1" customWidth="1"/>
    <col min="6" max="6" width="19" bestFit="1" customWidth="1"/>
    <col min="7" max="7" width="15.85546875" bestFit="1" customWidth="1"/>
    <col min="8" max="8" width="17.5703125" customWidth="1"/>
    <col min="9" max="9" width="0.140625" hidden="1" customWidth="1"/>
    <col min="10" max="10" width="8" customWidth="1"/>
    <col min="11" max="16384" width="9.140625" hidden="1"/>
  </cols>
  <sheetData>
    <row r="2" spans="2:8" ht="15.6">
      <c r="B2" s="150" t="s">
        <v>0</v>
      </c>
      <c r="C2" s="150"/>
      <c r="D2" s="150"/>
    </row>
    <row r="3" spans="2:8" ht="15.6">
      <c r="B3" s="151" t="s">
        <v>1</v>
      </c>
      <c r="C3" s="151"/>
      <c r="D3" s="151"/>
    </row>
    <row r="4" spans="2:8" ht="15.6">
      <c r="B4" s="151" t="s">
        <v>2</v>
      </c>
      <c r="C4" s="151"/>
      <c r="D4" s="151"/>
    </row>
    <row r="5" spans="2:8" ht="15.6">
      <c r="B5" s="29" t="str">
        <f>Painel!B5</f>
        <v>Atualizado em 16/02/2023</v>
      </c>
      <c r="C5" s="29"/>
      <c r="D5" s="29"/>
    </row>
    <row r="6" spans="2:8" ht="15.6">
      <c r="B6" s="29"/>
      <c r="C6" s="29"/>
      <c r="D6" s="29"/>
    </row>
    <row r="7" spans="2:8" ht="18">
      <c r="B7" s="142" t="s">
        <v>834</v>
      </c>
      <c r="C7" s="142"/>
      <c r="D7" s="142"/>
      <c r="E7" s="142"/>
      <c r="F7" s="142"/>
      <c r="G7" s="142"/>
      <c r="H7" s="142"/>
    </row>
    <row r="8" spans="2:8" ht="21">
      <c r="B8" s="152" t="s">
        <v>835</v>
      </c>
      <c r="C8" s="153"/>
      <c r="D8" s="153"/>
      <c r="E8" s="153"/>
      <c r="F8" s="153"/>
      <c r="G8" s="153"/>
      <c r="H8" s="153"/>
    </row>
    <row r="10" spans="2:8" ht="28.9">
      <c r="B10" s="30" t="s">
        <v>19</v>
      </c>
      <c r="C10" s="31" t="s">
        <v>836</v>
      </c>
      <c r="D10" s="57" t="s">
        <v>407</v>
      </c>
      <c r="E10" s="39" t="s">
        <v>408</v>
      </c>
      <c r="F10" s="31" t="s">
        <v>837</v>
      </c>
      <c r="G10" s="31" t="s">
        <v>838</v>
      </c>
      <c r="H10" s="32" t="s">
        <v>839</v>
      </c>
    </row>
    <row r="11" spans="2:8">
      <c r="B11" s="33" t="s">
        <v>840</v>
      </c>
      <c r="C11" s="19" t="s">
        <v>841</v>
      </c>
      <c r="D11" s="20" t="s">
        <v>842</v>
      </c>
      <c r="E11" s="40">
        <v>41556</v>
      </c>
      <c r="F11" s="19" t="s">
        <v>843</v>
      </c>
      <c r="G11" s="19" t="s">
        <v>844</v>
      </c>
      <c r="H11" s="34" t="s">
        <v>845</v>
      </c>
    </row>
    <row r="12" spans="2:8">
      <c r="B12" s="33" t="s">
        <v>846</v>
      </c>
      <c r="C12" s="19" t="s">
        <v>847</v>
      </c>
      <c r="D12" s="20" t="s">
        <v>848</v>
      </c>
      <c r="E12" s="40">
        <v>41666</v>
      </c>
      <c r="F12" s="19" t="s">
        <v>843</v>
      </c>
      <c r="G12" s="19" t="s">
        <v>844</v>
      </c>
      <c r="H12" s="34" t="s">
        <v>845</v>
      </c>
    </row>
    <row r="13" spans="2:8">
      <c r="B13" s="33" t="s">
        <v>849</v>
      </c>
      <c r="C13" s="19" t="s">
        <v>841</v>
      </c>
      <c r="D13" s="20" t="s">
        <v>850</v>
      </c>
      <c r="E13" s="40">
        <v>41668</v>
      </c>
      <c r="F13" s="19" t="s">
        <v>843</v>
      </c>
      <c r="G13" s="19" t="s">
        <v>844</v>
      </c>
      <c r="H13" s="34" t="s">
        <v>845</v>
      </c>
    </row>
    <row r="14" spans="2:8">
      <c r="B14" s="33" t="s">
        <v>851</v>
      </c>
      <c r="C14" s="19" t="s">
        <v>841</v>
      </c>
      <c r="D14" s="20" t="s">
        <v>852</v>
      </c>
      <c r="E14" s="40">
        <v>41668</v>
      </c>
      <c r="F14" s="19" t="s">
        <v>843</v>
      </c>
      <c r="G14" s="19" t="s">
        <v>844</v>
      </c>
      <c r="H14" s="34" t="s">
        <v>845</v>
      </c>
    </row>
    <row r="15" spans="2:8">
      <c r="B15" s="33" t="s">
        <v>853</v>
      </c>
      <c r="C15" s="19" t="s">
        <v>841</v>
      </c>
      <c r="D15" s="20" t="s">
        <v>854</v>
      </c>
      <c r="E15" s="40">
        <v>41682</v>
      </c>
      <c r="F15" s="19" t="s">
        <v>843</v>
      </c>
      <c r="G15" s="19" t="s">
        <v>844</v>
      </c>
      <c r="H15" s="34" t="s">
        <v>845</v>
      </c>
    </row>
    <row r="16" spans="2:8">
      <c r="B16" s="33" t="s">
        <v>855</v>
      </c>
      <c r="C16" s="19" t="s">
        <v>841</v>
      </c>
      <c r="D16" s="20" t="s">
        <v>856</v>
      </c>
      <c r="E16" s="40">
        <v>41733</v>
      </c>
      <c r="F16" s="19" t="s">
        <v>843</v>
      </c>
      <c r="G16" s="19" t="s">
        <v>844</v>
      </c>
      <c r="H16" s="34" t="s">
        <v>845</v>
      </c>
    </row>
    <row r="17" spans="2:8">
      <c r="B17" s="33" t="s">
        <v>857</v>
      </c>
      <c r="C17" s="19" t="s">
        <v>847</v>
      </c>
      <c r="D17" s="20" t="s">
        <v>858</v>
      </c>
      <c r="E17" s="40">
        <v>41733</v>
      </c>
      <c r="F17" s="19" t="s">
        <v>843</v>
      </c>
      <c r="G17" s="19" t="s">
        <v>844</v>
      </c>
      <c r="H17" s="34" t="s">
        <v>845</v>
      </c>
    </row>
    <row r="18" spans="2:8">
      <c r="B18" s="33" t="s">
        <v>859</v>
      </c>
      <c r="C18" s="19" t="s">
        <v>841</v>
      </c>
      <c r="D18" s="20" t="s">
        <v>860</v>
      </c>
      <c r="E18" s="40">
        <v>41733</v>
      </c>
      <c r="F18" s="19" t="s">
        <v>843</v>
      </c>
      <c r="G18" s="19" t="s">
        <v>844</v>
      </c>
      <c r="H18" s="34" t="s">
        <v>845</v>
      </c>
    </row>
    <row r="19" spans="2:8">
      <c r="B19" s="33" t="s">
        <v>861</v>
      </c>
      <c r="C19" s="19" t="s">
        <v>847</v>
      </c>
      <c r="D19" s="20" t="s">
        <v>862</v>
      </c>
      <c r="E19" s="40">
        <v>41838</v>
      </c>
      <c r="F19" s="19" t="s">
        <v>843</v>
      </c>
      <c r="G19" s="19" t="s">
        <v>844</v>
      </c>
      <c r="H19" s="34" t="s">
        <v>845</v>
      </c>
    </row>
    <row r="20" spans="2:8">
      <c r="B20" s="33" t="s">
        <v>863</v>
      </c>
      <c r="C20" s="19" t="s">
        <v>841</v>
      </c>
      <c r="D20" s="20" t="s">
        <v>864</v>
      </c>
      <c r="E20" s="40">
        <v>41842</v>
      </c>
      <c r="F20" s="19" t="s">
        <v>843</v>
      </c>
      <c r="G20" s="19" t="s">
        <v>844</v>
      </c>
      <c r="H20" s="34" t="s">
        <v>845</v>
      </c>
    </row>
    <row r="21" spans="2:8">
      <c r="B21" s="33" t="s">
        <v>865</v>
      </c>
      <c r="C21" s="19" t="s">
        <v>866</v>
      </c>
      <c r="D21" s="20" t="s">
        <v>867</v>
      </c>
      <c r="E21" s="40">
        <v>41842</v>
      </c>
      <c r="F21" s="19" t="s">
        <v>843</v>
      </c>
      <c r="G21" s="19" t="s">
        <v>844</v>
      </c>
      <c r="H21" s="34" t="s">
        <v>845</v>
      </c>
    </row>
    <row r="22" spans="2:8">
      <c r="B22" s="33" t="s">
        <v>868</v>
      </c>
      <c r="C22" s="19" t="s">
        <v>841</v>
      </c>
      <c r="D22" s="20" t="s">
        <v>869</v>
      </c>
      <c r="E22" s="40">
        <v>41842</v>
      </c>
      <c r="F22" s="19" t="s">
        <v>843</v>
      </c>
      <c r="G22" s="19" t="s">
        <v>844</v>
      </c>
      <c r="H22" s="34" t="s">
        <v>845</v>
      </c>
    </row>
    <row r="23" spans="2:8">
      <c r="B23" s="33" t="s">
        <v>870</v>
      </c>
      <c r="C23" s="19" t="s">
        <v>841</v>
      </c>
      <c r="D23" s="20" t="s">
        <v>871</v>
      </c>
      <c r="E23" s="40">
        <v>41842</v>
      </c>
      <c r="F23" s="19" t="s">
        <v>843</v>
      </c>
      <c r="G23" s="19" t="s">
        <v>844</v>
      </c>
      <c r="H23" s="34" t="s">
        <v>845</v>
      </c>
    </row>
    <row r="24" spans="2:8">
      <c r="B24" s="33" t="s">
        <v>872</v>
      </c>
      <c r="C24" s="19" t="s">
        <v>847</v>
      </c>
      <c r="D24" s="20" t="s">
        <v>873</v>
      </c>
      <c r="E24" s="40">
        <v>41842</v>
      </c>
      <c r="F24" s="19" t="s">
        <v>843</v>
      </c>
      <c r="G24" s="19" t="s">
        <v>844</v>
      </c>
      <c r="H24" s="34" t="s">
        <v>845</v>
      </c>
    </row>
    <row r="25" spans="2:8">
      <c r="B25" s="33" t="s">
        <v>874</v>
      </c>
      <c r="C25" s="19" t="s">
        <v>847</v>
      </c>
      <c r="D25" s="20" t="s">
        <v>875</v>
      </c>
      <c r="E25" s="40">
        <v>41851</v>
      </c>
      <c r="F25" s="19" t="s">
        <v>843</v>
      </c>
      <c r="G25" s="19" t="s">
        <v>844</v>
      </c>
      <c r="H25" s="34" t="s">
        <v>845</v>
      </c>
    </row>
    <row r="26" spans="2:8">
      <c r="B26" s="33" t="s">
        <v>876</v>
      </c>
      <c r="C26" s="19" t="s">
        <v>841</v>
      </c>
      <c r="D26" s="20" t="s">
        <v>877</v>
      </c>
      <c r="E26" s="40">
        <v>41899</v>
      </c>
      <c r="F26" s="19" t="s">
        <v>843</v>
      </c>
      <c r="G26" s="19" t="s">
        <v>844</v>
      </c>
      <c r="H26" s="34" t="s">
        <v>845</v>
      </c>
    </row>
    <row r="27" spans="2:8">
      <c r="B27" s="33" t="s">
        <v>878</v>
      </c>
      <c r="C27" s="19" t="s">
        <v>841</v>
      </c>
      <c r="D27" s="20" t="s">
        <v>879</v>
      </c>
      <c r="E27" s="40">
        <v>41899</v>
      </c>
      <c r="F27" s="19" t="s">
        <v>843</v>
      </c>
      <c r="G27" s="19" t="s">
        <v>844</v>
      </c>
      <c r="H27" s="34" t="s">
        <v>845</v>
      </c>
    </row>
    <row r="28" spans="2:8">
      <c r="B28" s="33" t="s">
        <v>880</v>
      </c>
      <c r="C28" s="19" t="s">
        <v>841</v>
      </c>
      <c r="D28" s="20" t="s">
        <v>881</v>
      </c>
      <c r="E28" s="40">
        <v>41942</v>
      </c>
      <c r="F28" s="19" t="s">
        <v>843</v>
      </c>
      <c r="G28" s="19" t="s">
        <v>844</v>
      </c>
      <c r="H28" s="34" t="s">
        <v>845</v>
      </c>
    </row>
    <row r="29" spans="2:8">
      <c r="B29" s="33" t="s">
        <v>882</v>
      </c>
      <c r="C29" s="19" t="s">
        <v>883</v>
      </c>
      <c r="D29" s="20" t="s">
        <v>884</v>
      </c>
      <c r="E29" s="40">
        <v>41948</v>
      </c>
      <c r="F29" s="19" t="s">
        <v>843</v>
      </c>
      <c r="G29" s="19" t="s">
        <v>844</v>
      </c>
      <c r="H29" s="34" t="s">
        <v>845</v>
      </c>
    </row>
    <row r="30" spans="2:8">
      <c r="B30" s="33" t="s">
        <v>885</v>
      </c>
      <c r="C30" s="19" t="s">
        <v>841</v>
      </c>
      <c r="D30" s="20" t="s">
        <v>886</v>
      </c>
      <c r="E30" s="40">
        <v>41948</v>
      </c>
      <c r="F30" s="19" t="s">
        <v>843</v>
      </c>
      <c r="G30" s="19" t="s">
        <v>844</v>
      </c>
      <c r="H30" s="34" t="s">
        <v>845</v>
      </c>
    </row>
    <row r="31" spans="2:8">
      <c r="B31" s="33" t="s">
        <v>887</v>
      </c>
      <c r="C31" s="19" t="s">
        <v>888</v>
      </c>
      <c r="D31" s="20" t="s">
        <v>889</v>
      </c>
      <c r="E31" s="40">
        <v>41948</v>
      </c>
      <c r="F31" s="19" t="s">
        <v>843</v>
      </c>
      <c r="G31" s="19" t="s">
        <v>844</v>
      </c>
      <c r="H31" s="34" t="s">
        <v>845</v>
      </c>
    </row>
    <row r="32" spans="2:8">
      <c r="B32" s="33" t="s">
        <v>890</v>
      </c>
      <c r="C32" s="19" t="s">
        <v>841</v>
      </c>
      <c r="D32" s="20" t="s">
        <v>891</v>
      </c>
      <c r="E32" s="40">
        <v>41948</v>
      </c>
      <c r="F32" s="19" t="s">
        <v>843</v>
      </c>
      <c r="G32" s="19" t="s">
        <v>844</v>
      </c>
      <c r="H32" s="34" t="s">
        <v>845</v>
      </c>
    </row>
    <row r="33" spans="2:8">
      <c r="B33" s="33" t="s">
        <v>892</v>
      </c>
      <c r="C33" s="19" t="s">
        <v>841</v>
      </c>
      <c r="D33" s="20" t="s">
        <v>893</v>
      </c>
      <c r="E33" s="40">
        <v>41957</v>
      </c>
      <c r="F33" s="19" t="s">
        <v>843</v>
      </c>
      <c r="G33" s="19" t="s">
        <v>844</v>
      </c>
      <c r="H33" s="34" t="s">
        <v>845</v>
      </c>
    </row>
    <row r="34" spans="2:8">
      <c r="B34" s="33" t="s">
        <v>894</v>
      </c>
      <c r="C34" s="19" t="s">
        <v>841</v>
      </c>
      <c r="D34" s="20" t="s">
        <v>895</v>
      </c>
      <c r="E34" s="40">
        <v>41957</v>
      </c>
      <c r="F34" s="19" t="s">
        <v>843</v>
      </c>
      <c r="G34" s="19" t="s">
        <v>844</v>
      </c>
      <c r="H34" s="34" t="s">
        <v>845</v>
      </c>
    </row>
    <row r="35" spans="2:8">
      <c r="B35" s="33" t="s">
        <v>896</v>
      </c>
      <c r="C35" s="19" t="s">
        <v>841</v>
      </c>
      <c r="D35" s="20" t="s">
        <v>897</v>
      </c>
      <c r="E35" s="40">
        <v>41957</v>
      </c>
      <c r="F35" s="19" t="s">
        <v>843</v>
      </c>
      <c r="G35" s="19" t="s">
        <v>844</v>
      </c>
      <c r="H35" s="34" t="s">
        <v>845</v>
      </c>
    </row>
    <row r="36" spans="2:8">
      <c r="B36" s="33" t="s">
        <v>898</v>
      </c>
      <c r="C36" s="19" t="s">
        <v>847</v>
      </c>
      <c r="D36" s="20" t="s">
        <v>899</v>
      </c>
      <c r="E36" s="40">
        <v>41988</v>
      </c>
      <c r="F36" s="19" t="s">
        <v>843</v>
      </c>
      <c r="G36" s="19" t="s">
        <v>844</v>
      </c>
      <c r="H36" s="34" t="s">
        <v>845</v>
      </c>
    </row>
    <row r="37" spans="2:8">
      <c r="B37" s="33" t="s">
        <v>900</v>
      </c>
      <c r="C37" s="19" t="s">
        <v>888</v>
      </c>
      <c r="D37" s="20" t="s">
        <v>901</v>
      </c>
      <c r="E37" s="40">
        <v>41988</v>
      </c>
      <c r="F37" s="19" t="s">
        <v>843</v>
      </c>
      <c r="G37" s="19" t="s">
        <v>844</v>
      </c>
      <c r="H37" s="34" t="s">
        <v>845</v>
      </c>
    </row>
    <row r="38" spans="2:8">
      <c r="B38" s="33" t="s">
        <v>902</v>
      </c>
      <c r="C38" s="19" t="s">
        <v>888</v>
      </c>
      <c r="D38" s="20" t="s">
        <v>903</v>
      </c>
      <c r="E38" s="40">
        <v>41988</v>
      </c>
      <c r="F38" s="19" t="s">
        <v>843</v>
      </c>
      <c r="G38" s="19" t="s">
        <v>844</v>
      </c>
      <c r="H38" s="34" t="s">
        <v>845</v>
      </c>
    </row>
    <row r="39" spans="2:8">
      <c r="B39" s="33" t="s">
        <v>904</v>
      </c>
      <c r="C39" s="19" t="s">
        <v>888</v>
      </c>
      <c r="D39" s="20" t="s">
        <v>905</v>
      </c>
      <c r="E39" s="40">
        <v>41988</v>
      </c>
      <c r="F39" s="19" t="s">
        <v>843</v>
      </c>
      <c r="G39" s="19" t="s">
        <v>844</v>
      </c>
      <c r="H39" s="34" t="s">
        <v>845</v>
      </c>
    </row>
    <row r="40" spans="2:8">
      <c r="B40" s="33" t="s">
        <v>906</v>
      </c>
      <c r="C40" s="19" t="s">
        <v>888</v>
      </c>
      <c r="D40" s="20" t="s">
        <v>907</v>
      </c>
      <c r="E40" s="40">
        <v>41988</v>
      </c>
      <c r="F40" s="19" t="s">
        <v>843</v>
      </c>
      <c r="G40" s="19" t="s">
        <v>844</v>
      </c>
      <c r="H40" s="34" t="s">
        <v>845</v>
      </c>
    </row>
    <row r="41" spans="2:8">
      <c r="B41" s="33" t="s">
        <v>908</v>
      </c>
      <c r="C41" s="19" t="s">
        <v>841</v>
      </c>
      <c r="D41" s="20" t="s">
        <v>909</v>
      </c>
      <c r="E41" s="40">
        <v>42037</v>
      </c>
      <c r="F41" s="19" t="s">
        <v>843</v>
      </c>
      <c r="G41" s="19" t="s">
        <v>844</v>
      </c>
      <c r="H41" s="34" t="s">
        <v>845</v>
      </c>
    </row>
    <row r="42" spans="2:8">
      <c r="B42" s="33" t="s">
        <v>910</v>
      </c>
      <c r="C42" s="19" t="s">
        <v>841</v>
      </c>
      <c r="D42" s="20" t="s">
        <v>911</v>
      </c>
      <c r="E42" s="40">
        <v>42074</v>
      </c>
      <c r="F42" s="19" t="s">
        <v>843</v>
      </c>
      <c r="G42" s="19" t="s">
        <v>844</v>
      </c>
      <c r="H42" s="34" t="s">
        <v>845</v>
      </c>
    </row>
    <row r="43" spans="2:8">
      <c r="B43" s="33" t="s">
        <v>912</v>
      </c>
      <c r="C43" s="19" t="s">
        <v>888</v>
      </c>
      <c r="D43" s="20" t="s">
        <v>913</v>
      </c>
      <c r="E43" s="40">
        <v>42132</v>
      </c>
      <c r="F43" s="19" t="s">
        <v>843</v>
      </c>
      <c r="G43" s="19" t="s">
        <v>844</v>
      </c>
      <c r="H43" s="34" t="s">
        <v>845</v>
      </c>
    </row>
    <row r="44" spans="2:8">
      <c r="B44" s="33" t="s">
        <v>914</v>
      </c>
      <c r="C44" s="19" t="s">
        <v>888</v>
      </c>
      <c r="D44" s="20" t="s">
        <v>915</v>
      </c>
      <c r="E44" s="40">
        <v>42132</v>
      </c>
      <c r="F44" s="19" t="s">
        <v>843</v>
      </c>
      <c r="G44" s="19" t="s">
        <v>844</v>
      </c>
      <c r="H44" s="34" t="s">
        <v>845</v>
      </c>
    </row>
    <row r="45" spans="2:8">
      <c r="B45" s="33" t="s">
        <v>916</v>
      </c>
      <c r="C45" s="19" t="s">
        <v>888</v>
      </c>
      <c r="D45" s="20" t="s">
        <v>917</v>
      </c>
      <c r="E45" s="40">
        <v>42132</v>
      </c>
      <c r="F45" s="19" t="s">
        <v>843</v>
      </c>
      <c r="G45" s="19" t="s">
        <v>844</v>
      </c>
      <c r="H45" s="34" t="s">
        <v>845</v>
      </c>
    </row>
    <row r="46" spans="2:8">
      <c r="B46" s="33" t="s">
        <v>918</v>
      </c>
      <c r="C46" s="19" t="s">
        <v>883</v>
      </c>
      <c r="D46" s="20" t="s">
        <v>919</v>
      </c>
      <c r="E46" s="40">
        <v>42132</v>
      </c>
      <c r="F46" s="19" t="s">
        <v>843</v>
      </c>
      <c r="G46" s="19" t="s">
        <v>844</v>
      </c>
      <c r="H46" s="34" t="s">
        <v>845</v>
      </c>
    </row>
    <row r="47" spans="2:8">
      <c r="B47" s="33" t="s">
        <v>920</v>
      </c>
      <c r="C47" s="19" t="s">
        <v>841</v>
      </c>
      <c r="D47" s="20" t="s">
        <v>921</v>
      </c>
      <c r="E47" s="40">
        <v>42132</v>
      </c>
      <c r="F47" s="19" t="s">
        <v>843</v>
      </c>
      <c r="G47" s="19" t="s">
        <v>844</v>
      </c>
      <c r="H47" s="34" t="s">
        <v>845</v>
      </c>
    </row>
    <row r="48" spans="2:8">
      <c r="B48" s="33" t="s">
        <v>922</v>
      </c>
      <c r="C48" s="19" t="s">
        <v>841</v>
      </c>
      <c r="D48" s="20" t="s">
        <v>923</v>
      </c>
      <c r="E48" s="40">
        <v>42157</v>
      </c>
      <c r="F48" s="19" t="s">
        <v>843</v>
      </c>
      <c r="G48" s="19" t="s">
        <v>844</v>
      </c>
      <c r="H48" s="34" t="s">
        <v>845</v>
      </c>
    </row>
    <row r="49" spans="2:8">
      <c r="B49" s="33" t="s">
        <v>924</v>
      </c>
      <c r="C49" s="19" t="s">
        <v>841</v>
      </c>
      <c r="D49" s="20" t="s">
        <v>925</v>
      </c>
      <c r="E49" s="40">
        <v>42160</v>
      </c>
      <c r="F49" s="19" t="s">
        <v>843</v>
      </c>
      <c r="G49" s="19" t="s">
        <v>844</v>
      </c>
      <c r="H49" s="34" t="s">
        <v>845</v>
      </c>
    </row>
    <row r="50" spans="2:8">
      <c r="B50" s="33" t="s">
        <v>926</v>
      </c>
      <c r="C50" s="19" t="s">
        <v>841</v>
      </c>
      <c r="D50" s="20" t="s">
        <v>927</v>
      </c>
      <c r="E50" s="40">
        <v>42167</v>
      </c>
      <c r="F50" s="19" t="s">
        <v>843</v>
      </c>
      <c r="G50" s="19" t="s">
        <v>844</v>
      </c>
      <c r="H50" s="34" t="s">
        <v>845</v>
      </c>
    </row>
    <row r="51" spans="2:8">
      <c r="B51" s="33" t="s">
        <v>928</v>
      </c>
      <c r="C51" s="19" t="s">
        <v>841</v>
      </c>
      <c r="D51" s="20" t="s">
        <v>929</v>
      </c>
      <c r="E51" s="40">
        <v>42193</v>
      </c>
      <c r="F51" s="19" t="s">
        <v>843</v>
      </c>
      <c r="G51" s="19" t="s">
        <v>844</v>
      </c>
      <c r="H51" s="34" t="s">
        <v>845</v>
      </c>
    </row>
    <row r="52" spans="2:8">
      <c r="B52" s="33" t="s">
        <v>930</v>
      </c>
      <c r="C52" s="19" t="s">
        <v>847</v>
      </c>
      <c r="D52" s="20" t="s">
        <v>931</v>
      </c>
      <c r="E52" s="40">
        <v>42272</v>
      </c>
      <c r="F52" s="19" t="s">
        <v>843</v>
      </c>
      <c r="G52" s="19" t="s">
        <v>844</v>
      </c>
      <c r="H52" s="34" t="s">
        <v>845</v>
      </c>
    </row>
    <row r="53" spans="2:8">
      <c r="B53" s="33" t="s">
        <v>932</v>
      </c>
      <c r="C53" s="19" t="s">
        <v>847</v>
      </c>
      <c r="D53" s="20" t="s">
        <v>933</v>
      </c>
      <c r="E53" s="40">
        <v>42282</v>
      </c>
      <c r="F53" s="19" t="s">
        <v>843</v>
      </c>
      <c r="G53" s="19" t="s">
        <v>844</v>
      </c>
      <c r="H53" s="34" t="s">
        <v>845</v>
      </c>
    </row>
    <row r="54" spans="2:8">
      <c r="B54" s="33" t="s">
        <v>934</v>
      </c>
      <c r="C54" s="19" t="s">
        <v>841</v>
      </c>
      <c r="D54" s="20" t="s">
        <v>935</v>
      </c>
      <c r="E54" s="40">
        <v>42296</v>
      </c>
      <c r="F54" s="19" t="s">
        <v>843</v>
      </c>
      <c r="G54" s="19" t="s">
        <v>844</v>
      </c>
      <c r="H54" s="34" t="s">
        <v>845</v>
      </c>
    </row>
    <row r="55" spans="2:8">
      <c r="B55" s="33" t="s">
        <v>936</v>
      </c>
      <c r="C55" s="19" t="s">
        <v>841</v>
      </c>
      <c r="D55" s="20" t="s">
        <v>937</v>
      </c>
      <c r="E55" s="40">
        <v>42352</v>
      </c>
      <c r="F55" s="19" t="s">
        <v>843</v>
      </c>
      <c r="G55" s="19" t="s">
        <v>844</v>
      </c>
      <c r="H55" s="34" t="s">
        <v>845</v>
      </c>
    </row>
    <row r="56" spans="2:8">
      <c r="B56" s="33" t="s">
        <v>938</v>
      </c>
      <c r="C56" s="19" t="s">
        <v>847</v>
      </c>
      <c r="D56" s="20" t="s">
        <v>939</v>
      </c>
      <c r="E56" s="40">
        <v>42366</v>
      </c>
      <c r="F56" s="19" t="s">
        <v>843</v>
      </c>
      <c r="G56" s="19" t="s">
        <v>844</v>
      </c>
      <c r="H56" s="34" t="s">
        <v>845</v>
      </c>
    </row>
    <row r="57" spans="2:8">
      <c r="B57" s="33" t="s">
        <v>940</v>
      </c>
      <c r="C57" s="19" t="s">
        <v>941</v>
      </c>
      <c r="D57" s="20" t="s">
        <v>942</v>
      </c>
      <c r="E57" s="40">
        <v>42367</v>
      </c>
      <c r="F57" s="19" t="s">
        <v>843</v>
      </c>
      <c r="G57" s="19" t="s">
        <v>844</v>
      </c>
      <c r="H57" s="34" t="s">
        <v>845</v>
      </c>
    </row>
    <row r="58" spans="2:8">
      <c r="B58" s="33" t="s">
        <v>943</v>
      </c>
      <c r="C58" s="19" t="s">
        <v>841</v>
      </c>
      <c r="D58" s="20" t="s">
        <v>944</v>
      </c>
      <c r="E58" s="40">
        <v>42388</v>
      </c>
      <c r="F58" s="19" t="s">
        <v>843</v>
      </c>
      <c r="G58" s="19" t="s">
        <v>844</v>
      </c>
      <c r="H58" s="34" t="s">
        <v>845</v>
      </c>
    </row>
    <row r="59" spans="2:8">
      <c r="B59" s="33" t="s">
        <v>945</v>
      </c>
      <c r="C59" s="19" t="s">
        <v>841</v>
      </c>
      <c r="D59" s="20" t="s">
        <v>946</v>
      </c>
      <c r="E59" s="40">
        <v>42388</v>
      </c>
      <c r="F59" s="19" t="s">
        <v>843</v>
      </c>
      <c r="G59" s="19" t="s">
        <v>844</v>
      </c>
      <c r="H59" s="34" t="s">
        <v>845</v>
      </c>
    </row>
    <row r="60" spans="2:8">
      <c r="B60" s="33" t="s">
        <v>947</v>
      </c>
      <c r="C60" s="19" t="s">
        <v>841</v>
      </c>
      <c r="D60" s="20" t="s">
        <v>948</v>
      </c>
      <c r="E60" s="40">
        <v>42395</v>
      </c>
      <c r="F60" s="19" t="s">
        <v>843</v>
      </c>
      <c r="G60" s="19" t="s">
        <v>844</v>
      </c>
      <c r="H60" s="34" t="s">
        <v>845</v>
      </c>
    </row>
    <row r="61" spans="2:8">
      <c r="B61" s="33" t="s">
        <v>949</v>
      </c>
      <c r="C61" s="19" t="s">
        <v>841</v>
      </c>
      <c r="D61" s="20" t="s">
        <v>950</v>
      </c>
      <c r="E61" s="40">
        <v>42395</v>
      </c>
      <c r="F61" s="19" t="s">
        <v>843</v>
      </c>
      <c r="G61" s="19" t="s">
        <v>844</v>
      </c>
      <c r="H61" s="34" t="s">
        <v>845</v>
      </c>
    </row>
    <row r="62" spans="2:8">
      <c r="B62" s="33" t="s">
        <v>951</v>
      </c>
      <c r="C62" s="19" t="s">
        <v>841</v>
      </c>
      <c r="D62" s="20" t="s">
        <v>952</v>
      </c>
      <c r="E62" s="40">
        <v>42439</v>
      </c>
      <c r="F62" s="19" t="s">
        <v>843</v>
      </c>
      <c r="G62" s="19" t="s">
        <v>844</v>
      </c>
      <c r="H62" s="34" t="s">
        <v>845</v>
      </c>
    </row>
    <row r="63" spans="2:8">
      <c r="B63" s="33" t="s">
        <v>953</v>
      </c>
      <c r="C63" s="19" t="s">
        <v>841</v>
      </c>
      <c r="D63" s="20" t="s">
        <v>954</v>
      </c>
      <c r="E63" s="40">
        <v>42443</v>
      </c>
      <c r="F63" s="19" t="s">
        <v>843</v>
      </c>
      <c r="G63" s="19" t="s">
        <v>844</v>
      </c>
      <c r="H63" s="34" t="s">
        <v>845</v>
      </c>
    </row>
    <row r="64" spans="2:8">
      <c r="B64" s="33" t="s">
        <v>955</v>
      </c>
      <c r="C64" s="19" t="s">
        <v>841</v>
      </c>
      <c r="D64" s="20" t="s">
        <v>956</v>
      </c>
      <c r="E64" s="40">
        <v>42443</v>
      </c>
      <c r="F64" s="19" t="s">
        <v>843</v>
      </c>
      <c r="G64" s="19" t="s">
        <v>844</v>
      </c>
      <c r="H64" s="34" t="s">
        <v>845</v>
      </c>
    </row>
    <row r="65" spans="2:8">
      <c r="B65" s="33" t="s">
        <v>957</v>
      </c>
      <c r="C65" s="19" t="s">
        <v>841</v>
      </c>
      <c r="D65" s="20" t="s">
        <v>958</v>
      </c>
      <c r="E65" s="40">
        <v>42475</v>
      </c>
      <c r="F65" s="19" t="s">
        <v>843</v>
      </c>
      <c r="G65" s="19" t="s">
        <v>844</v>
      </c>
      <c r="H65" s="34" t="s">
        <v>845</v>
      </c>
    </row>
    <row r="66" spans="2:8">
      <c r="B66" s="33" t="s">
        <v>959</v>
      </c>
      <c r="C66" s="19" t="s">
        <v>841</v>
      </c>
      <c r="D66" s="20" t="s">
        <v>960</v>
      </c>
      <c r="E66" s="40">
        <v>42499</v>
      </c>
      <c r="F66" s="19" t="s">
        <v>843</v>
      </c>
      <c r="G66" s="19" t="s">
        <v>844</v>
      </c>
      <c r="H66" s="34" t="s">
        <v>845</v>
      </c>
    </row>
    <row r="67" spans="2:8">
      <c r="B67" s="33" t="s">
        <v>961</v>
      </c>
      <c r="C67" s="19" t="s">
        <v>883</v>
      </c>
      <c r="D67" s="20" t="s">
        <v>962</v>
      </c>
      <c r="E67" s="40">
        <v>42502</v>
      </c>
      <c r="F67" s="19" t="s">
        <v>843</v>
      </c>
      <c r="G67" s="19" t="s">
        <v>844</v>
      </c>
      <c r="H67" s="34" t="s">
        <v>845</v>
      </c>
    </row>
    <row r="68" spans="2:8">
      <c r="B68" s="33" t="s">
        <v>963</v>
      </c>
      <c r="C68" s="19" t="s">
        <v>841</v>
      </c>
      <c r="D68" s="20" t="s">
        <v>964</v>
      </c>
      <c r="E68" s="40">
        <v>42502</v>
      </c>
      <c r="F68" s="19" t="s">
        <v>843</v>
      </c>
      <c r="G68" s="19" t="s">
        <v>844</v>
      </c>
      <c r="H68" s="34" t="s">
        <v>845</v>
      </c>
    </row>
    <row r="69" spans="2:8">
      <c r="B69" s="33" t="s">
        <v>965</v>
      </c>
      <c r="C69" s="19" t="s">
        <v>841</v>
      </c>
      <c r="D69" s="20" t="s">
        <v>966</v>
      </c>
      <c r="E69" s="40">
        <v>42506</v>
      </c>
      <c r="F69" s="19" t="s">
        <v>843</v>
      </c>
      <c r="G69" s="19" t="s">
        <v>844</v>
      </c>
      <c r="H69" s="34" t="s">
        <v>845</v>
      </c>
    </row>
    <row r="70" spans="2:8">
      <c r="B70" s="33" t="s">
        <v>967</v>
      </c>
      <c r="C70" s="19" t="s">
        <v>841</v>
      </c>
      <c r="D70" s="20" t="s">
        <v>968</v>
      </c>
      <c r="E70" s="40">
        <v>42506</v>
      </c>
      <c r="F70" s="19" t="s">
        <v>843</v>
      </c>
      <c r="G70" s="19" t="s">
        <v>844</v>
      </c>
      <c r="H70" s="34" t="s">
        <v>845</v>
      </c>
    </row>
    <row r="71" spans="2:8">
      <c r="B71" s="33" t="s">
        <v>969</v>
      </c>
      <c r="C71" s="19" t="s">
        <v>841</v>
      </c>
      <c r="D71" s="20" t="s">
        <v>970</v>
      </c>
      <c r="E71" s="40">
        <v>42510</v>
      </c>
      <c r="F71" s="19" t="s">
        <v>843</v>
      </c>
      <c r="G71" s="19" t="s">
        <v>844</v>
      </c>
      <c r="H71" s="34" t="s">
        <v>845</v>
      </c>
    </row>
    <row r="72" spans="2:8">
      <c r="B72" s="33" t="s">
        <v>971</v>
      </c>
      <c r="C72" s="19" t="s">
        <v>841</v>
      </c>
      <c r="D72" s="20" t="s">
        <v>972</v>
      </c>
      <c r="E72" s="40">
        <v>42517</v>
      </c>
      <c r="F72" s="19" t="s">
        <v>843</v>
      </c>
      <c r="G72" s="19" t="s">
        <v>844</v>
      </c>
      <c r="H72" s="34" t="s">
        <v>845</v>
      </c>
    </row>
    <row r="73" spans="2:8">
      <c r="B73" s="33" t="s">
        <v>973</v>
      </c>
      <c r="C73" s="19" t="s">
        <v>888</v>
      </c>
      <c r="D73" s="20" t="s">
        <v>974</v>
      </c>
      <c r="E73" s="40">
        <v>42522</v>
      </c>
      <c r="F73" s="19" t="s">
        <v>843</v>
      </c>
      <c r="G73" s="19" t="s">
        <v>844</v>
      </c>
      <c r="H73" s="34" t="s">
        <v>845</v>
      </c>
    </row>
    <row r="74" spans="2:8">
      <c r="B74" s="33" t="s">
        <v>975</v>
      </c>
      <c r="C74" s="19" t="s">
        <v>888</v>
      </c>
      <c r="D74" s="20" t="s">
        <v>976</v>
      </c>
      <c r="E74" s="40">
        <v>42531</v>
      </c>
      <c r="F74" s="19" t="s">
        <v>843</v>
      </c>
      <c r="G74" s="19" t="s">
        <v>844</v>
      </c>
      <c r="H74" s="34" t="s">
        <v>845</v>
      </c>
    </row>
    <row r="75" spans="2:8">
      <c r="B75" s="33" t="s">
        <v>977</v>
      </c>
      <c r="C75" s="19" t="s">
        <v>841</v>
      </c>
      <c r="D75" s="20" t="s">
        <v>978</v>
      </c>
      <c r="E75" s="40">
        <v>42566</v>
      </c>
      <c r="F75" s="19" t="s">
        <v>843</v>
      </c>
      <c r="G75" s="19" t="s">
        <v>844</v>
      </c>
      <c r="H75" s="34" t="s">
        <v>845</v>
      </c>
    </row>
    <row r="76" spans="2:8">
      <c r="B76" s="33" t="s">
        <v>979</v>
      </c>
      <c r="C76" s="19" t="s">
        <v>841</v>
      </c>
      <c r="D76" s="20" t="s">
        <v>980</v>
      </c>
      <c r="E76" s="40">
        <v>42583</v>
      </c>
      <c r="F76" s="19" t="s">
        <v>843</v>
      </c>
      <c r="G76" s="19" t="s">
        <v>844</v>
      </c>
      <c r="H76" s="34" t="s">
        <v>845</v>
      </c>
    </row>
    <row r="77" spans="2:8">
      <c r="B77" s="33" t="s">
        <v>981</v>
      </c>
      <c r="C77" s="19" t="s">
        <v>841</v>
      </c>
      <c r="D77" s="20" t="s">
        <v>982</v>
      </c>
      <c r="E77" s="40">
        <v>42599</v>
      </c>
      <c r="F77" s="19" t="s">
        <v>843</v>
      </c>
      <c r="G77" s="19" t="s">
        <v>844</v>
      </c>
      <c r="H77" s="34" t="s">
        <v>845</v>
      </c>
    </row>
    <row r="78" spans="2:8">
      <c r="B78" s="33" t="s">
        <v>983</v>
      </c>
      <c r="C78" s="19" t="s">
        <v>841</v>
      </c>
      <c r="D78" s="20" t="s">
        <v>984</v>
      </c>
      <c r="E78" s="40">
        <v>42635</v>
      </c>
      <c r="F78" s="19" t="s">
        <v>843</v>
      </c>
      <c r="G78" s="19" t="s">
        <v>844</v>
      </c>
      <c r="H78" s="34" t="s">
        <v>845</v>
      </c>
    </row>
    <row r="79" spans="2:8">
      <c r="B79" s="33" t="s">
        <v>985</v>
      </c>
      <c r="C79" s="19" t="s">
        <v>841</v>
      </c>
      <c r="D79" s="20" t="s">
        <v>986</v>
      </c>
      <c r="E79" s="40">
        <v>42675</v>
      </c>
      <c r="F79" s="19" t="s">
        <v>843</v>
      </c>
      <c r="G79" s="19" t="s">
        <v>844</v>
      </c>
      <c r="H79" s="34" t="s">
        <v>845</v>
      </c>
    </row>
    <row r="80" spans="2:8">
      <c r="B80" s="33" t="s">
        <v>940</v>
      </c>
      <c r="C80" s="19" t="s">
        <v>941</v>
      </c>
      <c r="D80" s="20" t="s">
        <v>987</v>
      </c>
      <c r="E80" s="40">
        <v>42710</v>
      </c>
      <c r="F80" s="19" t="s">
        <v>843</v>
      </c>
      <c r="G80" s="19" t="s">
        <v>844</v>
      </c>
      <c r="H80" s="34" t="s">
        <v>845</v>
      </c>
    </row>
    <row r="81" spans="2:8">
      <c r="B81" s="33" t="s">
        <v>988</v>
      </c>
      <c r="C81" s="19" t="s">
        <v>841</v>
      </c>
      <c r="D81" s="20" t="s">
        <v>989</v>
      </c>
      <c r="E81" s="40">
        <v>42730</v>
      </c>
      <c r="F81" s="19" t="s">
        <v>843</v>
      </c>
      <c r="G81" s="19" t="s">
        <v>844</v>
      </c>
      <c r="H81" s="34" t="s">
        <v>845</v>
      </c>
    </row>
    <row r="82" spans="2:8">
      <c r="B82" s="33" t="s">
        <v>990</v>
      </c>
      <c r="C82" s="19" t="s">
        <v>847</v>
      </c>
      <c r="D82" s="20" t="s">
        <v>991</v>
      </c>
      <c r="E82" s="40">
        <v>42807</v>
      </c>
      <c r="F82" s="19" t="s">
        <v>843</v>
      </c>
      <c r="G82" s="19" t="s">
        <v>844</v>
      </c>
      <c r="H82" s="34" t="s">
        <v>845</v>
      </c>
    </row>
    <row r="83" spans="2:8">
      <c r="B83" s="33" t="s">
        <v>992</v>
      </c>
      <c r="C83" s="19" t="s">
        <v>841</v>
      </c>
      <c r="D83" s="20" t="s">
        <v>993</v>
      </c>
      <c r="E83" s="40">
        <v>42852</v>
      </c>
      <c r="F83" s="19" t="s">
        <v>843</v>
      </c>
      <c r="G83" s="19" t="s">
        <v>844</v>
      </c>
      <c r="H83" s="34" t="s">
        <v>845</v>
      </c>
    </row>
    <row r="84" spans="2:8">
      <c r="B84" s="33" t="s">
        <v>994</v>
      </c>
      <c r="C84" s="19" t="s">
        <v>841</v>
      </c>
      <c r="D84" s="20" t="s">
        <v>995</v>
      </c>
      <c r="E84" s="40">
        <v>42858</v>
      </c>
      <c r="F84" s="19" t="s">
        <v>843</v>
      </c>
      <c r="G84" s="19" t="s">
        <v>844</v>
      </c>
      <c r="H84" s="34" t="s">
        <v>845</v>
      </c>
    </row>
    <row r="85" spans="2:8">
      <c r="B85" s="33" t="s">
        <v>996</v>
      </c>
      <c r="C85" s="19" t="s">
        <v>997</v>
      </c>
      <c r="D85" s="20" t="s">
        <v>998</v>
      </c>
      <c r="E85" s="40">
        <v>42870</v>
      </c>
      <c r="F85" s="19" t="s">
        <v>843</v>
      </c>
      <c r="G85" s="19" t="s">
        <v>844</v>
      </c>
      <c r="H85" s="34" t="s">
        <v>845</v>
      </c>
    </row>
    <row r="86" spans="2:8">
      <c r="B86" s="33" t="s">
        <v>999</v>
      </c>
      <c r="C86" s="19" t="s">
        <v>941</v>
      </c>
      <c r="D86" s="20" t="s">
        <v>1000</v>
      </c>
      <c r="E86" s="40">
        <v>42900</v>
      </c>
      <c r="F86" s="19" t="s">
        <v>843</v>
      </c>
      <c r="G86" s="19" t="s">
        <v>844</v>
      </c>
      <c r="H86" s="34" t="s">
        <v>845</v>
      </c>
    </row>
    <row r="87" spans="2:8">
      <c r="B87" s="33" t="s">
        <v>1001</v>
      </c>
      <c r="C87" s="19" t="s">
        <v>888</v>
      </c>
      <c r="D87" s="20" t="s">
        <v>1002</v>
      </c>
      <c r="E87" s="40">
        <v>42920</v>
      </c>
      <c r="F87" s="19" t="s">
        <v>843</v>
      </c>
      <c r="G87" s="19" t="s">
        <v>844</v>
      </c>
      <c r="H87" s="34" t="s">
        <v>845</v>
      </c>
    </row>
    <row r="88" spans="2:8">
      <c r="B88" s="33" t="s">
        <v>1003</v>
      </c>
      <c r="C88" s="19" t="s">
        <v>941</v>
      </c>
      <c r="D88" s="20" t="s">
        <v>1004</v>
      </c>
      <c r="E88" s="40">
        <v>42920</v>
      </c>
      <c r="F88" s="19" t="s">
        <v>843</v>
      </c>
      <c r="G88" s="19" t="s">
        <v>844</v>
      </c>
      <c r="H88" s="34" t="s">
        <v>845</v>
      </c>
    </row>
    <row r="89" spans="2:8">
      <c r="B89" s="33" t="s">
        <v>1005</v>
      </c>
      <c r="C89" s="19" t="s">
        <v>841</v>
      </c>
      <c r="D89" s="20" t="s">
        <v>1006</v>
      </c>
      <c r="E89" s="40">
        <v>42948</v>
      </c>
      <c r="F89" s="19" t="s">
        <v>843</v>
      </c>
      <c r="G89" s="19" t="s">
        <v>844</v>
      </c>
      <c r="H89" s="34" t="s">
        <v>845</v>
      </c>
    </row>
    <row r="90" spans="2:8">
      <c r="B90" s="33" t="s">
        <v>1007</v>
      </c>
      <c r="C90" s="19" t="s">
        <v>847</v>
      </c>
      <c r="D90" s="20" t="s">
        <v>1008</v>
      </c>
      <c r="E90" s="40">
        <v>43244</v>
      </c>
      <c r="F90" s="19" t="s">
        <v>1009</v>
      </c>
      <c r="G90" s="19" t="s">
        <v>1010</v>
      </c>
      <c r="H90" s="34" t="s">
        <v>1011</v>
      </c>
    </row>
    <row r="91" spans="2:8">
      <c r="B91" s="33" t="s">
        <v>940</v>
      </c>
      <c r="C91" s="19" t="s">
        <v>941</v>
      </c>
      <c r="D91" s="20" t="s">
        <v>1012</v>
      </c>
      <c r="E91" s="40">
        <v>43299</v>
      </c>
      <c r="F91" s="19" t="s">
        <v>1009</v>
      </c>
      <c r="G91" s="19" t="s">
        <v>1010</v>
      </c>
      <c r="H91" s="34" t="s">
        <v>1011</v>
      </c>
    </row>
    <row r="92" spans="2:8">
      <c r="B92" s="33" t="s">
        <v>1013</v>
      </c>
      <c r="C92" s="19" t="s">
        <v>941</v>
      </c>
      <c r="D92" s="20" t="s">
        <v>1014</v>
      </c>
      <c r="E92" s="40">
        <v>43320</v>
      </c>
      <c r="F92" s="19" t="s">
        <v>1009</v>
      </c>
      <c r="G92" s="19" t="s">
        <v>1010</v>
      </c>
      <c r="H92" s="34" t="s">
        <v>1011</v>
      </c>
    </row>
    <row r="93" spans="2:8">
      <c r="B93" s="33" t="s">
        <v>975</v>
      </c>
      <c r="C93" s="19" t="s">
        <v>888</v>
      </c>
      <c r="D93" s="20" t="s">
        <v>1015</v>
      </c>
      <c r="E93" s="40">
        <v>43325</v>
      </c>
      <c r="F93" s="19" t="s">
        <v>1009</v>
      </c>
      <c r="G93" s="19" t="s">
        <v>1010</v>
      </c>
      <c r="H93" s="34" t="s">
        <v>1011</v>
      </c>
    </row>
    <row r="94" spans="2:8">
      <c r="B94" s="33" t="s">
        <v>857</v>
      </c>
      <c r="C94" s="19" t="s">
        <v>847</v>
      </c>
      <c r="D94" s="20" t="s">
        <v>1016</v>
      </c>
      <c r="E94" s="40">
        <v>43339</v>
      </c>
      <c r="F94" s="19" t="s">
        <v>1009</v>
      </c>
      <c r="G94" s="19" t="s">
        <v>1010</v>
      </c>
      <c r="H94" s="34" t="s">
        <v>1011</v>
      </c>
    </row>
    <row r="95" spans="2:8">
      <c r="B95" s="33" t="s">
        <v>1005</v>
      </c>
      <c r="C95" s="19" t="s">
        <v>841</v>
      </c>
      <c r="D95" s="20" t="s">
        <v>1017</v>
      </c>
      <c r="E95" s="40">
        <v>43361</v>
      </c>
      <c r="F95" s="19" t="s">
        <v>1009</v>
      </c>
      <c r="G95" s="19" t="s">
        <v>1010</v>
      </c>
      <c r="H95" s="34" t="s">
        <v>1011</v>
      </c>
    </row>
    <row r="96" spans="2:8">
      <c r="B96" s="33" t="s">
        <v>857</v>
      </c>
      <c r="C96" s="19" t="s">
        <v>847</v>
      </c>
      <c r="D96" s="20" t="s">
        <v>1018</v>
      </c>
      <c r="E96" s="40">
        <v>43374</v>
      </c>
      <c r="F96" s="19" t="s">
        <v>1009</v>
      </c>
      <c r="G96" s="19" t="s">
        <v>1010</v>
      </c>
      <c r="H96" s="34" t="s">
        <v>1019</v>
      </c>
    </row>
    <row r="97" spans="2:8">
      <c r="B97" s="33" t="s">
        <v>908</v>
      </c>
      <c r="C97" s="19" t="s">
        <v>841</v>
      </c>
      <c r="D97" s="20" t="s">
        <v>1020</v>
      </c>
      <c r="E97" s="40">
        <v>43376</v>
      </c>
      <c r="F97" s="19" t="s">
        <v>1009</v>
      </c>
      <c r="G97" s="19" t="s">
        <v>1010</v>
      </c>
      <c r="H97" s="34" t="s">
        <v>1011</v>
      </c>
    </row>
    <row r="98" spans="2:8">
      <c r="B98" s="33" t="s">
        <v>1007</v>
      </c>
      <c r="C98" s="19" t="s">
        <v>847</v>
      </c>
      <c r="D98" s="20" t="s">
        <v>1021</v>
      </c>
      <c r="E98" s="40">
        <v>43448</v>
      </c>
      <c r="F98" s="19" t="s">
        <v>1009</v>
      </c>
      <c r="G98" s="19" t="s">
        <v>1010</v>
      </c>
      <c r="H98" s="34" t="s">
        <v>1019</v>
      </c>
    </row>
    <row r="99" spans="2:8">
      <c r="B99" s="33" t="s">
        <v>1022</v>
      </c>
      <c r="C99" s="19" t="s">
        <v>847</v>
      </c>
      <c r="D99" s="20" t="s">
        <v>1023</v>
      </c>
      <c r="E99" s="40">
        <v>43448</v>
      </c>
      <c r="F99" s="19" t="s">
        <v>1009</v>
      </c>
      <c r="G99" s="19" t="s">
        <v>1010</v>
      </c>
      <c r="H99" s="34" t="s">
        <v>1011</v>
      </c>
    </row>
    <row r="100" spans="2:8">
      <c r="B100" s="33" t="s">
        <v>857</v>
      </c>
      <c r="C100" s="19" t="s">
        <v>847</v>
      </c>
      <c r="D100" s="20" t="s">
        <v>1024</v>
      </c>
      <c r="E100" s="40">
        <v>43455</v>
      </c>
      <c r="F100" s="19" t="s">
        <v>1009</v>
      </c>
      <c r="G100" s="19" t="s">
        <v>1010</v>
      </c>
      <c r="H100" s="34" t="s">
        <v>1025</v>
      </c>
    </row>
    <row r="101" spans="2:8">
      <c r="B101" s="33" t="s">
        <v>943</v>
      </c>
      <c r="C101" s="19" t="s">
        <v>841</v>
      </c>
      <c r="D101" s="20" t="s">
        <v>1026</v>
      </c>
      <c r="E101" s="40">
        <v>43496</v>
      </c>
      <c r="F101" s="19" t="s">
        <v>1009</v>
      </c>
      <c r="G101" s="19" t="s">
        <v>1010</v>
      </c>
      <c r="H101" s="34" t="s">
        <v>1011</v>
      </c>
    </row>
    <row r="102" spans="2:8">
      <c r="B102" s="33" t="s">
        <v>920</v>
      </c>
      <c r="C102" s="19" t="s">
        <v>841</v>
      </c>
      <c r="D102" s="20" t="s">
        <v>1027</v>
      </c>
      <c r="E102" s="40">
        <v>43504</v>
      </c>
      <c r="F102" s="19" t="s">
        <v>1009</v>
      </c>
      <c r="G102" s="19" t="s">
        <v>1010</v>
      </c>
      <c r="H102" s="34" t="s">
        <v>1011</v>
      </c>
    </row>
    <row r="103" spans="2:8">
      <c r="B103" s="33" t="s">
        <v>1028</v>
      </c>
      <c r="C103" s="19" t="s">
        <v>941</v>
      </c>
      <c r="D103" s="20" t="s">
        <v>1029</v>
      </c>
      <c r="E103" s="40">
        <v>43535</v>
      </c>
      <c r="F103" s="19" t="s">
        <v>1009</v>
      </c>
      <c r="G103" s="19" t="s">
        <v>1010</v>
      </c>
      <c r="H103" s="34" t="s">
        <v>1011</v>
      </c>
    </row>
    <row r="104" spans="2:8">
      <c r="B104" s="33" t="s">
        <v>1030</v>
      </c>
      <c r="C104" s="19" t="s">
        <v>841</v>
      </c>
      <c r="D104" s="20" t="s">
        <v>1031</v>
      </c>
      <c r="E104" s="40">
        <v>43542</v>
      </c>
      <c r="F104" s="19" t="s">
        <v>1009</v>
      </c>
      <c r="G104" s="19" t="s">
        <v>1010</v>
      </c>
      <c r="H104" s="34" t="s">
        <v>1011</v>
      </c>
    </row>
    <row r="105" spans="2:8">
      <c r="B105" s="33" t="s">
        <v>1001</v>
      </c>
      <c r="C105" s="19" t="s">
        <v>888</v>
      </c>
      <c r="D105" s="20" t="s">
        <v>1032</v>
      </c>
      <c r="E105" s="40">
        <v>43663</v>
      </c>
      <c r="F105" s="19" t="s">
        <v>1033</v>
      </c>
      <c r="G105" s="19" t="s">
        <v>1034</v>
      </c>
      <c r="H105" s="34" t="s">
        <v>1011</v>
      </c>
    </row>
    <row r="106" spans="2:8">
      <c r="B106" s="33" t="s">
        <v>1030</v>
      </c>
      <c r="C106" s="19" t="s">
        <v>841</v>
      </c>
      <c r="D106" s="20" t="s">
        <v>1035</v>
      </c>
      <c r="E106" s="40">
        <v>43704</v>
      </c>
      <c r="F106" s="19" t="s">
        <v>1033</v>
      </c>
      <c r="G106" s="19" t="s">
        <v>1034</v>
      </c>
      <c r="H106" s="34" t="s">
        <v>1019</v>
      </c>
    </row>
    <row r="107" spans="2:8">
      <c r="B107" s="33" t="s">
        <v>874</v>
      </c>
      <c r="C107" s="19" t="s">
        <v>847</v>
      </c>
      <c r="D107" s="20" t="s">
        <v>1036</v>
      </c>
      <c r="E107" s="40">
        <v>43787</v>
      </c>
      <c r="F107" s="19" t="s">
        <v>1033</v>
      </c>
      <c r="G107" s="19" t="s">
        <v>1034</v>
      </c>
      <c r="H107" s="34" t="s">
        <v>1011</v>
      </c>
    </row>
    <row r="108" spans="2:8">
      <c r="B108" s="33" t="s">
        <v>1037</v>
      </c>
      <c r="C108" s="19" t="s">
        <v>841</v>
      </c>
      <c r="D108" s="20" t="s">
        <v>1038</v>
      </c>
      <c r="E108" s="40">
        <v>43803</v>
      </c>
      <c r="F108" s="19" t="s">
        <v>1033</v>
      </c>
      <c r="G108" s="19" t="s">
        <v>1034</v>
      </c>
      <c r="H108" s="34" t="s">
        <v>1011</v>
      </c>
    </row>
    <row r="109" spans="2:8">
      <c r="B109" s="33" t="s">
        <v>853</v>
      </c>
      <c r="C109" s="19" t="s">
        <v>841</v>
      </c>
      <c r="D109" s="20" t="s">
        <v>1039</v>
      </c>
      <c r="E109" s="40">
        <v>43846</v>
      </c>
      <c r="F109" s="19" t="s">
        <v>1033</v>
      </c>
      <c r="G109" s="19" t="s">
        <v>1034</v>
      </c>
      <c r="H109" s="34" t="s">
        <v>1011</v>
      </c>
    </row>
    <row r="110" spans="2:8">
      <c r="B110" s="33" t="s">
        <v>1040</v>
      </c>
      <c r="C110" s="19" t="s">
        <v>941</v>
      </c>
      <c r="D110" s="20" t="s">
        <v>1041</v>
      </c>
      <c r="E110" s="40">
        <v>43888</v>
      </c>
      <c r="F110" s="19" t="s">
        <v>1033</v>
      </c>
      <c r="G110" s="19" t="s">
        <v>1034</v>
      </c>
      <c r="H110" s="34" t="s">
        <v>1011</v>
      </c>
    </row>
    <row r="111" spans="2:8">
      <c r="B111" s="33" t="s">
        <v>1042</v>
      </c>
      <c r="C111" s="19" t="s">
        <v>841</v>
      </c>
      <c r="D111" s="20" t="s">
        <v>1043</v>
      </c>
      <c r="E111" s="40">
        <v>43893</v>
      </c>
      <c r="F111" s="19" t="s">
        <v>1033</v>
      </c>
      <c r="G111" s="19" t="s">
        <v>1034</v>
      </c>
      <c r="H111" s="34" t="s">
        <v>1011</v>
      </c>
    </row>
    <row r="112" spans="2:8">
      <c r="B112" s="33" t="s">
        <v>1044</v>
      </c>
      <c r="C112" s="19" t="s">
        <v>841</v>
      </c>
      <c r="D112" s="20" t="s">
        <v>1045</v>
      </c>
      <c r="E112" s="40">
        <v>43923</v>
      </c>
      <c r="F112" s="19" t="s">
        <v>1033</v>
      </c>
      <c r="G112" s="19" t="s">
        <v>1034</v>
      </c>
      <c r="H112" s="34" t="s">
        <v>1011</v>
      </c>
    </row>
    <row r="113" spans="2:8">
      <c r="B113" s="33" t="s">
        <v>1007</v>
      </c>
      <c r="C113" s="19" t="s">
        <v>847</v>
      </c>
      <c r="D113" s="20" t="s">
        <v>1046</v>
      </c>
      <c r="E113" s="40">
        <v>44040</v>
      </c>
      <c r="F113" s="19" t="s">
        <v>1033</v>
      </c>
      <c r="G113" s="19" t="s">
        <v>1034</v>
      </c>
      <c r="H113" s="34" t="s">
        <v>1025</v>
      </c>
    </row>
    <row r="114" spans="2:8">
      <c r="B114" s="33" t="s">
        <v>996</v>
      </c>
      <c r="C114" s="19" t="s">
        <v>997</v>
      </c>
      <c r="D114" s="20" t="s">
        <v>1047</v>
      </c>
      <c r="E114" s="40">
        <v>44040</v>
      </c>
      <c r="F114" s="19" t="s">
        <v>1033</v>
      </c>
      <c r="G114" s="19" t="s">
        <v>1034</v>
      </c>
      <c r="H114" s="34" t="s">
        <v>1011</v>
      </c>
    </row>
    <row r="115" spans="2:8">
      <c r="B115" s="33" t="s">
        <v>1048</v>
      </c>
      <c r="C115" s="19" t="s">
        <v>941</v>
      </c>
      <c r="D115" s="20" t="s">
        <v>1049</v>
      </c>
      <c r="E115" s="40">
        <v>44048</v>
      </c>
      <c r="F115" s="19" t="s">
        <v>1033</v>
      </c>
      <c r="G115" s="19" t="s">
        <v>1034</v>
      </c>
      <c r="H115" s="34" t="s">
        <v>1011</v>
      </c>
    </row>
    <row r="116" spans="2:8">
      <c r="B116" s="33" t="s">
        <v>1050</v>
      </c>
      <c r="C116" s="19" t="s">
        <v>941</v>
      </c>
      <c r="D116" s="20" t="s">
        <v>1051</v>
      </c>
      <c r="E116" s="40">
        <v>44053</v>
      </c>
      <c r="F116" s="19" t="s">
        <v>1033</v>
      </c>
      <c r="G116" s="19" t="s">
        <v>1034</v>
      </c>
      <c r="H116" s="34" t="s">
        <v>1011</v>
      </c>
    </row>
    <row r="117" spans="2:8">
      <c r="B117" s="35" t="s">
        <v>857</v>
      </c>
      <c r="C117" s="36" t="s">
        <v>847</v>
      </c>
      <c r="D117" s="26" t="s">
        <v>1052</v>
      </c>
      <c r="E117" s="41">
        <v>44203</v>
      </c>
      <c r="F117" s="36" t="s">
        <v>1033</v>
      </c>
      <c r="G117" s="36" t="s">
        <v>1034</v>
      </c>
      <c r="H117" s="37" t="s">
        <v>1053</v>
      </c>
    </row>
    <row r="118" spans="2:8">
      <c r="B118" s="35" t="s">
        <v>996</v>
      </c>
      <c r="C118" s="36" t="s">
        <v>997</v>
      </c>
      <c r="D118" s="26" t="s">
        <v>1054</v>
      </c>
      <c r="E118" s="41">
        <v>44222</v>
      </c>
      <c r="F118" s="36" t="s">
        <v>1033</v>
      </c>
      <c r="G118" s="36" t="s">
        <v>1034</v>
      </c>
      <c r="H118" s="37" t="s">
        <v>1019</v>
      </c>
    </row>
    <row r="119" spans="2:8">
      <c r="B119" s="35" t="s">
        <v>1055</v>
      </c>
      <c r="C119" s="36" t="s">
        <v>997</v>
      </c>
      <c r="D119" s="26" t="s">
        <v>1056</v>
      </c>
      <c r="E119" s="41">
        <v>44292</v>
      </c>
      <c r="F119" s="36" t="s">
        <v>1033</v>
      </c>
      <c r="G119" s="36" t="s">
        <v>1034</v>
      </c>
      <c r="H119" s="34" t="s">
        <v>1025</v>
      </c>
    </row>
    <row r="120" spans="2:8">
      <c r="B120" s="35" t="s">
        <v>1057</v>
      </c>
      <c r="C120" s="36" t="s">
        <v>1058</v>
      </c>
      <c r="D120" s="26" t="s">
        <v>1059</v>
      </c>
      <c r="E120" s="41">
        <v>44445</v>
      </c>
      <c r="F120" s="36" t="s">
        <v>1060</v>
      </c>
      <c r="G120" s="36" t="s">
        <v>1061</v>
      </c>
      <c r="H120" s="34" t="s">
        <v>1019</v>
      </c>
    </row>
    <row r="121" spans="2:8">
      <c r="B121" s="35" t="s">
        <v>1062</v>
      </c>
      <c r="C121" s="36" t="s">
        <v>841</v>
      </c>
      <c r="D121" s="26" t="s">
        <v>1063</v>
      </c>
      <c r="E121" s="41">
        <v>44498</v>
      </c>
      <c r="F121" s="36" t="s">
        <v>1060</v>
      </c>
      <c r="G121" s="36" t="s">
        <v>1061</v>
      </c>
      <c r="H121" s="34" t="s">
        <v>1019</v>
      </c>
    </row>
    <row r="122" spans="2:8">
      <c r="B122" s="35" t="s">
        <v>1064</v>
      </c>
      <c r="C122" s="36" t="s">
        <v>841</v>
      </c>
      <c r="D122" s="26" t="s">
        <v>1065</v>
      </c>
      <c r="E122" s="41">
        <v>44663</v>
      </c>
      <c r="F122" s="36" t="s">
        <v>1060</v>
      </c>
      <c r="G122" s="36" t="s">
        <v>1061</v>
      </c>
      <c r="H122" s="34" t="s">
        <v>1066</v>
      </c>
    </row>
    <row r="123" spans="2:8">
      <c r="B123" s="35" t="s">
        <v>1067</v>
      </c>
      <c r="C123" s="36" t="s">
        <v>841</v>
      </c>
      <c r="D123" s="26" t="s">
        <v>1068</v>
      </c>
      <c r="E123" s="41">
        <v>44713</v>
      </c>
      <c r="F123" s="36" t="s">
        <v>1060</v>
      </c>
      <c r="G123" s="36" t="s">
        <v>1061</v>
      </c>
      <c r="H123" s="34" t="s">
        <v>1066</v>
      </c>
    </row>
    <row r="124" spans="2:8">
      <c r="B124" s="35" t="s">
        <v>1069</v>
      </c>
      <c r="C124" s="36" t="s">
        <v>1070</v>
      </c>
      <c r="D124" s="26" t="s">
        <v>1071</v>
      </c>
      <c r="E124" s="41">
        <v>44966</v>
      </c>
      <c r="F124" s="36" t="s">
        <v>1072</v>
      </c>
      <c r="G124" s="36" t="s">
        <v>1073</v>
      </c>
      <c r="H124" s="37" t="s">
        <v>1074</v>
      </c>
    </row>
    <row r="125" spans="2:8">
      <c r="B125" s="33" t="s">
        <v>1075</v>
      </c>
      <c r="C125" s="19" t="s">
        <v>1076</v>
      </c>
      <c r="D125" s="20" t="s">
        <v>1077</v>
      </c>
      <c r="E125" s="40">
        <v>44992</v>
      </c>
      <c r="F125" s="19" t="s">
        <v>1072</v>
      </c>
      <c r="G125" s="19" t="s">
        <v>1073</v>
      </c>
      <c r="H125" s="34" t="s">
        <v>1074</v>
      </c>
    </row>
    <row r="126" spans="2:8">
      <c r="B126" s="33" t="s">
        <v>1078</v>
      </c>
      <c r="C126" s="19" t="s">
        <v>841</v>
      </c>
      <c r="D126" s="20" t="s">
        <v>1079</v>
      </c>
      <c r="E126" s="40">
        <v>44992</v>
      </c>
      <c r="F126" s="19" t="s">
        <v>1072</v>
      </c>
      <c r="G126" s="19" t="s">
        <v>1073</v>
      </c>
      <c r="H126" s="34" t="s">
        <v>1080</v>
      </c>
    </row>
    <row r="127" spans="2:8">
      <c r="B127" s="35" t="s">
        <v>1081</v>
      </c>
      <c r="C127" s="36" t="s">
        <v>841</v>
      </c>
      <c r="D127" s="26" t="s">
        <v>1082</v>
      </c>
      <c r="E127" s="41">
        <v>44992</v>
      </c>
      <c r="F127" s="36" t="s">
        <v>1072</v>
      </c>
      <c r="G127" s="36" t="s">
        <v>1073</v>
      </c>
      <c r="H127" s="37" t="s">
        <v>1083</v>
      </c>
    </row>
  </sheetData>
  <mergeCells count="5">
    <mergeCell ref="B2:D2"/>
    <mergeCell ref="B3:D3"/>
    <mergeCell ref="B4:D4"/>
    <mergeCell ref="B7:H7"/>
    <mergeCell ref="B8:H8"/>
  </mergeCells>
  <conditionalFormatting sqref="B10:H123">
    <cfRule type="containsText" dxfId="19" priority="1" operator="containsText" text="001-E">
      <formula>NOT(ISERROR(SEARCH("001-E",B10)))</formula>
    </cfRule>
    <cfRule type="containsText" dxfId="18" priority="2" operator="containsText" text="Emenda 04">
      <formula>NOT(ISERROR(SEARCH("Emenda 04",B10)))</formula>
    </cfRule>
  </conditionalFormatting>
  <conditionalFormatting sqref="F10:F123">
    <cfRule type="containsText" dxfId="17" priority="6" operator="containsText" text="Emenda 02">
      <formula>NOT(ISERROR(SEARCH("Emenda 02",F10)))</formula>
    </cfRule>
    <cfRule type="containsText" dxfId="16" priority="7" operator="containsText" text="Emenda 01">
      <formula>NOT(ISERROR(SEARCH("Emenda 01",F10)))</formula>
    </cfRule>
    <cfRule type="containsText" dxfId="15" priority="8" operator="containsText" text="Emenda 00">
      <formula>NOT(ISERROR(SEARCH("Emenda 00",F10)))</formula>
    </cfRule>
  </conditionalFormatting>
  <conditionalFormatting sqref="G10:G123">
    <cfRule type="containsText" dxfId="14" priority="3" operator="containsText" text="001-C">
      <formula>NOT(ISERROR(SEARCH("001-C",G10)))</formula>
    </cfRule>
    <cfRule type="containsText" dxfId="13" priority="4" operator="containsText" text="001-B">
      <formula>NOT(ISERROR(SEARCH("001-B",G10)))</formula>
    </cfRule>
    <cfRule type="containsText" dxfId="12" priority="5" operator="containsText" text="001-A">
      <formula>NOT(ISERROR(SEARCH("001-A",G10)))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BEAA-158A-40FC-9509-A8F77001E0CD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9AB42C09A5142BF4DA83E120836C2" ma:contentTypeVersion="12" ma:contentTypeDescription="Crie um novo documento." ma:contentTypeScope="" ma:versionID="e946c8472b9189547a2ef36c259721bd">
  <xsd:schema xmlns:xsd="http://www.w3.org/2001/XMLSchema" xmlns:xs="http://www.w3.org/2001/XMLSchema" xmlns:p="http://schemas.microsoft.com/office/2006/metadata/properties" xmlns:ns2="daaa9464-4424-40fe-be37-0a216c42574f" xmlns:ns3="858fbe19-3582-43df-8e84-fb58b8207311" targetNamespace="http://schemas.microsoft.com/office/2006/metadata/properties" ma:root="true" ma:fieldsID="ec1fa3ffc0f9764757804eb98bdeb645" ns2:_="" ns3:_="">
    <xsd:import namespace="daaa9464-4424-40fe-be37-0a216c42574f"/>
    <xsd:import namespace="858fbe19-3582-43df-8e84-fb58b8207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a9464-4424-40fe-be37-0a216c425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fbe19-3582-43df-8e84-fb58b82073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95C4CE-E1E4-48EC-AAA1-564E8B19EE53}"/>
</file>

<file path=customXml/itemProps2.xml><?xml version="1.0" encoding="utf-8"?>
<ds:datastoreItem xmlns:ds="http://schemas.openxmlformats.org/officeDocument/2006/customXml" ds:itemID="{D29ABB17-9871-4669-8EFB-3ACA80EBCBAD}"/>
</file>

<file path=customXml/itemProps3.xml><?xml version="1.0" encoding="utf-8"?>
<ds:datastoreItem xmlns:ds="http://schemas.openxmlformats.org/officeDocument/2006/customXml" ds:itemID="{DBAEDD01-A116-4982-8ABF-49DE0F6CF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</dc:creator>
  <cp:keywords/>
  <dc:description/>
  <cp:lastModifiedBy>Rodrigo Jose Pires Madeira</cp:lastModifiedBy>
  <cp:revision/>
  <dcterms:created xsi:type="dcterms:W3CDTF">2021-03-09T18:04:13Z</dcterms:created>
  <dcterms:modified xsi:type="dcterms:W3CDTF">2024-05-27T18:37:34Z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0x01010066E9AB42C09A5142BF4DA83E120836C2</vt:lpwstr>
  </property>
</Properties>
</file>