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2AB074D5-C2E1-4139-8CFB-5AE9ACF88B3F}" xr6:coauthVersionLast="47" xr6:coauthVersionMax="47" xr10:uidLastSave="{00000000-0000-0000-0000-000000000000}"/>
  <bookViews>
    <workbookView xWindow="28815" yWindow="1260" windowWidth="25170" windowHeight="15000" tabRatio="653" xr2:uid="{00000000-000D-0000-FFFF-FFFF00000000}"/>
  </bookViews>
  <sheets>
    <sheet name="Capa" sheetId="16" r:id="rId1"/>
    <sheet name="Oferta e Demanda" sheetId="12" r:id="rId2"/>
    <sheet name="Área e Produção" sheetId="13" r:id="rId3"/>
    <sheet name="Comércio Exterior - Mensal" sheetId="4" r:id="rId4"/>
    <sheet name="Comércio Exterior - Destinos" sheetId="10" r:id="rId5"/>
    <sheet name="Comércio Exterior - Portos" sheetId="11" r:id="rId6"/>
    <sheet name="Gráficos de Preços" sheetId="7" r:id="rId7"/>
    <sheet name="base_algodao" sheetId="14" state="hidden" r:id="rId8"/>
    <sheet name="usda_consulta_algodao" sheetId="15" state="hidden" r:id="rId9"/>
  </sheets>
  <externalReferences>
    <externalReference r:id="rId10"/>
    <externalReference r:id="rId11"/>
    <externalReference r:id="rId12"/>
  </externalReferences>
  <definedNames>
    <definedName name="_xlnm.Print_Area" localSheetId="7">base_algodao!$A$1:$I$78</definedName>
    <definedName name="_xlnm.Print_Area" localSheetId="0">Capa!$A$1:$A$50</definedName>
    <definedName name="_xlnm.Print_Area" localSheetId="4">'Comércio Exterior - Destinos'!$A$1:$U$32</definedName>
    <definedName name="_xlnm.Print_Area" localSheetId="3">'Comércio Exterior - Mensal'!$A$1:$U$36</definedName>
    <definedName name="_xlnm.Print_Area" localSheetId="5">'Comércio Exterior - Portos'!$A$1:$U$29</definedName>
    <definedName name="_xlnm.Print_Area" localSheetId="1">'Oferta e Demanda'!$A$1:$I$33</definedName>
    <definedName name="DadosExternos_1" localSheetId="8" hidden="1">usda_consulta_algodao!$A$1:$L$21</definedName>
  </definedNames>
  <calcPr calcId="191029" iterateDelta="1E-4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7" i="14" l="1"/>
  <c r="I76" i="14"/>
  <c r="H76" i="14"/>
  <c r="G76" i="14"/>
  <c r="F76" i="14"/>
  <c r="E76" i="14"/>
  <c r="D76" i="14"/>
  <c r="C76" i="14"/>
  <c r="B76" i="14"/>
  <c r="A76" i="14"/>
  <c r="I75" i="14"/>
  <c r="H75" i="14"/>
  <c r="G75" i="14"/>
  <c r="F75" i="14"/>
  <c r="E75" i="14"/>
  <c r="D75" i="14"/>
  <c r="C75" i="14"/>
  <c r="B75" i="14"/>
  <c r="A75" i="14"/>
  <c r="I74" i="14"/>
  <c r="H74" i="14"/>
  <c r="G74" i="14"/>
  <c r="F74" i="14"/>
  <c r="E74" i="14"/>
  <c r="D74" i="14"/>
  <c r="C74" i="14"/>
  <c r="B74" i="14"/>
  <c r="A74" i="14"/>
  <c r="I73" i="14"/>
  <c r="H73" i="14"/>
  <c r="G73" i="14"/>
  <c r="F73" i="14"/>
  <c r="E73" i="14"/>
  <c r="D73" i="14"/>
  <c r="C73" i="14"/>
  <c r="B73" i="14"/>
  <c r="A73" i="14"/>
  <c r="I72" i="14"/>
  <c r="H72" i="14"/>
  <c r="G72" i="14"/>
  <c r="F72" i="14"/>
  <c r="E72" i="14"/>
  <c r="D72" i="14"/>
  <c r="C72" i="14"/>
  <c r="B72" i="14"/>
  <c r="A72" i="14"/>
  <c r="I71" i="14"/>
  <c r="H71" i="14"/>
  <c r="G71" i="14"/>
  <c r="F71" i="14"/>
  <c r="E71" i="14"/>
  <c r="D71" i="14"/>
  <c r="C71" i="14"/>
  <c r="B71" i="14"/>
  <c r="A71" i="14"/>
  <c r="I70" i="14"/>
  <c r="H70" i="14"/>
  <c r="G70" i="14"/>
  <c r="F70" i="14"/>
  <c r="E70" i="14"/>
  <c r="D70" i="14"/>
  <c r="C70" i="14"/>
  <c r="B70" i="14"/>
  <c r="A70" i="14"/>
  <c r="I69" i="14"/>
  <c r="H69" i="14"/>
  <c r="G69" i="14"/>
  <c r="F69" i="14"/>
  <c r="E69" i="14"/>
  <c r="D69" i="14"/>
  <c r="C69" i="14"/>
  <c r="B69" i="14"/>
  <c r="A69" i="14"/>
  <c r="I68" i="14"/>
  <c r="H68" i="14"/>
  <c r="G68" i="14"/>
  <c r="F68" i="14"/>
  <c r="E68" i="14"/>
  <c r="D68" i="14"/>
  <c r="C68" i="14"/>
  <c r="B68" i="14"/>
  <c r="A68" i="14"/>
  <c r="I67" i="14"/>
  <c r="H67" i="14"/>
  <c r="G67" i="14"/>
  <c r="F67" i="14"/>
  <c r="E67" i="14"/>
  <c r="D67" i="14"/>
  <c r="C67" i="14"/>
  <c r="B67" i="14"/>
  <c r="A67" i="14"/>
  <c r="I66" i="14"/>
  <c r="H66" i="14"/>
  <c r="G66" i="14"/>
  <c r="F66" i="14"/>
  <c r="E66" i="14"/>
  <c r="D66" i="14"/>
  <c r="C66" i="14"/>
  <c r="B66" i="14"/>
  <c r="A66" i="14"/>
  <c r="I65" i="14"/>
  <c r="H65" i="14"/>
  <c r="G65" i="14"/>
  <c r="F65" i="14"/>
  <c r="E65" i="14"/>
  <c r="D65" i="14"/>
  <c r="C65" i="14"/>
  <c r="B65" i="14"/>
  <c r="A65" i="14"/>
  <c r="H64" i="14"/>
  <c r="G64" i="14"/>
  <c r="F64" i="14"/>
  <c r="B64" i="14"/>
  <c r="A64" i="14"/>
  <c r="A60" i="14"/>
  <c r="E64" i="14"/>
  <c r="D64" i="14"/>
  <c r="C64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A3BA1B-6465-4751-9608-6D882802C09B}" keepAlive="1" name="Consulta - usda_consulta_algodao" description="Conexão com a consulta 'usda_consulta_algodao' na pasta de trabalho." type="5" refreshedVersion="8" background="1" saveData="1">
    <dbPr connection="Provider=Microsoft.Mashup.OleDb.1;Data Source=$Workbook$;Location=usda_consulta_algodao;Extended Properties=&quot;&quot;" command="SELECT * FROM [usda_consulta_algodao]"/>
  </connection>
</connections>
</file>

<file path=xl/sharedStrings.xml><?xml version="1.0" encoding="utf-8"?>
<sst xmlns="http://schemas.openxmlformats.org/spreadsheetml/2006/main" count="373" uniqueCount="188">
  <si>
    <t>Safra</t>
  </si>
  <si>
    <t>Rel. % Est. Final/ Consumo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</si>
  <si>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</si>
  <si>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</si>
  <si>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</si>
  <si>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</si>
  <si>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</si>
  <si>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</si>
  <si>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</si>
  <si>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</si>
  <si>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</si>
  <si>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</si>
  <si>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</si>
  <si>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</si>
  <si>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</si>
  <si>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</si>
  <si>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Produto</t>
  </si>
  <si>
    <t>Tp/Classe Básico</t>
  </si>
  <si>
    <t>Inicio Vigência</t>
  </si>
  <si>
    <t>Fonte: Conab</t>
  </si>
  <si>
    <t>NCM's utilizados:</t>
  </si>
  <si>
    <t>Brasil</t>
  </si>
  <si>
    <t>SLM 41.4</t>
  </si>
  <si>
    <t>52010010Algodão não cardado nem penteado, não debulhado</t>
  </si>
  <si>
    <t>52010020Algodão não cardado nem penteado, simplesmente debulhado</t>
  </si>
  <si>
    <t>52010090Outros tipos de algodão não cardado nem penteado</t>
  </si>
  <si>
    <t>Safra 2019/2020</t>
  </si>
  <si>
    <t>Safra 2020/2021</t>
  </si>
  <si>
    <t>Total Geral</t>
  </si>
  <si>
    <t>Exportações e Importações de Algodão em pluma - Mensal</t>
  </si>
  <si>
    <t>Porto</t>
  </si>
  <si>
    <t>País</t>
  </si>
  <si>
    <t>Multiplicador bales para kg</t>
  </si>
  <si>
    <t>Safra 2021/2022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</si>
  <si>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</si>
  <si>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Comparativo de área, produtividade e produção</t>
  </si>
  <si>
    <t>Operação/Mês</t>
  </si>
  <si>
    <t>Subtotal</t>
  </si>
  <si>
    <t>Outros</t>
  </si>
  <si>
    <t xml:space="preserve">Exportações de Algodão em pluma - Principais destinos </t>
  </si>
  <si>
    <t>Exportações de Algodão em pluma - Principais portos</t>
  </si>
  <si>
    <t>Algodão em pluma - Quadros de Suprimento (mil t)</t>
  </si>
  <si>
    <t>UF</t>
  </si>
  <si>
    <t>R$/@</t>
  </si>
  <si>
    <t xml:space="preserve"> Preços Mínimos de Garantia de Algodão em pluma</t>
  </si>
  <si>
    <t>Safra 2022/2023</t>
  </si>
  <si>
    <t>Safra 2023/2024</t>
  </si>
  <si>
    <t>SLM 41.5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</si>
  <si>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</si>
  <si>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</si>
  <si>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</si>
  <si>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</si>
  <si>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</si>
  <si>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</si>
  <si>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</si>
  <si>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</si>
  <si>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</si>
  <si>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</si>
  <si>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</si>
  <si>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Relacao_algodao</t>
  </si>
  <si>
    <t>Algodão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</si>
  <si>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</si>
  <si>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</si>
  <si>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</si>
  <si>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</si>
  <si>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</si>
  <si>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</si>
  <si>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</si>
  <si>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</si>
  <si>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</si>
  <si>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</si>
  <si>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</si>
  <si>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</si>
  <si>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</si>
  <si>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</si>
  <si>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</si>
  <si>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</si>
  <si>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Exportacao_</t>
  </si>
  <si>
    <t>Soma de Uso_Domestico</t>
  </si>
  <si>
    <t>Soma de Estoque_Final</t>
  </si>
  <si>
    <t>Soma de Relacao_algodao</t>
  </si>
  <si>
    <t>Estoque Inicial</t>
  </si>
  <si>
    <t>Produção</t>
  </si>
  <si>
    <t>Importação</t>
  </si>
  <si>
    <t xml:space="preserve">Suprimento </t>
  </si>
  <si>
    <t xml:space="preserve">Consumo </t>
  </si>
  <si>
    <t>Exportação</t>
  </si>
  <si>
    <t>Estoque Final</t>
  </si>
  <si>
    <t>Relação % Estoque Final / Consumo</t>
  </si>
  <si>
    <t>Safra 2024/2025</t>
  </si>
  <si>
    <t>Algodão em pluma – Safras 2023/24 e 2024/25</t>
  </si>
  <si>
    <t>Valor  (US$ milhões)</t>
  </si>
  <si>
    <t>Qtde  (mil t)</t>
  </si>
  <si>
    <t>Santos</t>
  </si>
  <si>
    <t>Paranaguá</t>
  </si>
  <si>
    <t>Salvador</t>
  </si>
  <si>
    <t>São Francisco do Sul</t>
  </si>
  <si>
    <t>Sul Outros</t>
  </si>
  <si>
    <t>Fortaleza</t>
  </si>
  <si>
    <t>Manaus</t>
  </si>
  <si>
    <t>Rio de Janeiro</t>
  </si>
  <si>
    <t>CO Outros</t>
  </si>
  <si>
    <t>SE Outros</t>
  </si>
  <si>
    <t>Total</t>
  </si>
  <si>
    <t>Fonte: Ministério da Fazenda/Decex/Secex (www.comexstat.mdic.gov.br) - 30/09/2024, inclusive.</t>
  </si>
  <si>
    <t>China</t>
  </si>
  <si>
    <t>Bangladesh</t>
  </si>
  <si>
    <t>Vietnã</t>
  </si>
  <si>
    <t>Turquia</t>
  </si>
  <si>
    <t>Indonésia</t>
  </si>
  <si>
    <t>Paquistão</t>
  </si>
  <si>
    <t>Malásia</t>
  </si>
  <si>
    <t>Coreia do Sul</t>
  </si>
  <si>
    <t>Índia</t>
  </si>
  <si>
    <t>Portugal</t>
  </si>
  <si>
    <t>Tailândia</t>
  </si>
  <si>
    <t>Egito</t>
  </si>
  <si>
    <t>Taiwan (Formosa)</t>
  </si>
  <si>
    <t>Itália</t>
  </si>
  <si>
    <t>Japão</t>
  </si>
  <si>
    <t>Argélia</t>
  </si>
  <si>
    <t>Argentina</t>
  </si>
  <si>
    <t>Colômbia</t>
  </si>
  <si>
    <t>Singapura</t>
  </si>
  <si>
    <t>Estados Unidos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</si>
  <si>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</si>
  <si>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</si>
  <si>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</si>
  <si>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</si>
  <si>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</si>
  <si>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</si>
  <si>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</si>
  <si>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</si>
  <si>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</si>
  <si>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</si>
  <si>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</si>
  <si>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</si>
  <si>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23/24</t>
  </si>
  <si>
    <t>Safra 24/25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</si>
  <si>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</si>
  <si>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</si>
  <si>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</si>
  <si>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</si>
  <si>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</si>
  <si>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</si>
  <si>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</si>
  <si>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</si>
  <si>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</si>
  <si>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</si>
  <si>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</si>
  <si>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</si>
  <si>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</si>
  <si>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</si>
  <si>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</si>
  <si>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</si>
  <si>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</si>
  <si>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</si>
  <si>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</si>
  <si>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</si>
  <si>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</si>
  <si>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</si>
  <si>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</si>
  <si>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</si>
  <si>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</si>
  <si>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</si>
  <si>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</si>
  <si>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</si>
  <si>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</si>
  <si>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</si>
  <si>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</si>
  <si>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</si>
  <si>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</si>
  <si>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</si>
  <si>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BRASIL</t>
  </si>
  <si>
    <t>Fonte: Conab (www.conab.gov.br) - Safra 2024/25 - 1° Levantamento da safra de grãos - outubro-2024</t>
  </si>
  <si>
    <t>Fonte: Usda (www.usda.gov) - outubro-2024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</si>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</sst>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44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41" fontId="10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8" fillId="0" borderId="0" xfId="3" applyFont="1" applyAlignment="1">
      <alignment vertical="center"/>
    </xf>
    <xf numFmtId="0" fontId="6" fillId="0" borderId="0" xfId="3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/>
    <xf numFmtId="0" fontId="0" fillId="0" borderId="0" xfId="0" applyAlignment="1">
      <alignment horizontal="left" indent="1"/>
    </xf>
    <xf numFmtId="0" fontId="0" fillId="0" borderId="2" xfId="0" applyBorder="1" applyAlignment="1">
      <alignment horizontal="left" indent="1"/>
    </xf>
    <xf numFmtId="3" fontId="0" fillId="0" borderId="13" xfId="0" applyNumberFormat="1" applyBorder="1"/>
    <xf numFmtId="0" fontId="0" fillId="6" borderId="3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0" borderId="14" xfId="0" applyNumberFormat="1" applyBorder="1" applyAlignment="1">
      <alignment vertical="center"/>
    </xf>
    <xf numFmtId="3" fontId="0" fillId="3" borderId="6" xfId="0" applyNumberForma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0" fontId="12" fillId="0" borderId="0" xfId="0" applyFont="1"/>
    <xf numFmtId="0" fontId="11" fillId="7" borderId="5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left"/>
    </xf>
    <xf numFmtId="3" fontId="11" fillId="6" borderId="17" xfId="0" applyNumberFormat="1" applyFont="1" applyFill="1" applyBorder="1"/>
    <xf numFmtId="3" fontId="11" fillId="6" borderId="17" xfId="0" applyNumberFormat="1" applyFont="1" applyFill="1" applyBorder="1" applyAlignment="1">
      <alignment horizontal="center"/>
    </xf>
    <xf numFmtId="3" fontId="0" fillId="0" borderId="16" xfId="0" applyNumberFormat="1" applyBorder="1"/>
    <xf numFmtId="165" fontId="0" fillId="0" borderId="1" xfId="0" applyNumberFormat="1" applyBorder="1" applyAlignment="1">
      <alignment horizontal="center"/>
    </xf>
    <xf numFmtId="3" fontId="0" fillId="0" borderId="9" xfId="0" applyNumberFormat="1" applyBorder="1"/>
    <xf numFmtId="0" fontId="11" fillId="7" borderId="6" xfId="0" applyFont="1" applyFill="1" applyBorder="1" applyAlignment="1">
      <alignment horizontal="center" vertical="center" wrapText="1"/>
    </xf>
    <xf numFmtId="0" fontId="0" fillId="8" borderId="0" xfId="0" applyFill="1"/>
    <xf numFmtId="0" fontId="15" fillId="0" borderId="0" xfId="2" applyFont="1" applyAlignment="1">
      <alignment horizontal="left" vertical="center"/>
    </xf>
    <xf numFmtId="0" fontId="11" fillId="9" borderId="19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41" fontId="16" fillId="0" borderId="0" xfId="0" applyNumberFormat="1" applyFont="1" applyAlignment="1">
      <alignment vertical="center"/>
    </xf>
    <xf numFmtId="0" fontId="11" fillId="9" borderId="5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left" vertical="center"/>
    </xf>
    <xf numFmtId="3" fontId="11" fillId="9" borderId="5" xfId="0" applyNumberFormat="1" applyFont="1" applyFill="1" applyBorder="1" applyAlignment="1">
      <alignment vertical="center"/>
    </xf>
    <xf numFmtId="3" fontId="11" fillId="9" borderId="4" xfId="0" applyNumberFormat="1" applyFont="1" applyFill="1" applyBorder="1" applyAlignment="1">
      <alignment vertical="center"/>
    </xf>
    <xf numFmtId="3" fontId="11" fillId="9" borderId="3" xfId="0" applyNumberFormat="1" applyFont="1" applyFill="1" applyBorder="1" applyAlignment="1">
      <alignment vertical="center"/>
    </xf>
    <xf numFmtId="41" fontId="18" fillId="0" borderId="0" xfId="0" applyNumberFormat="1" applyFont="1" applyAlignment="1">
      <alignment vertical="center"/>
    </xf>
    <xf numFmtId="166" fontId="19" fillId="10" borderId="21" xfId="0" applyNumberFormat="1" applyFont="1" applyFill="1" applyBorder="1" applyAlignment="1">
      <alignment horizontal="center" vertical="center"/>
    </xf>
    <xf numFmtId="167" fontId="19" fillId="10" borderId="21" xfId="0" applyNumberFormat="1" applyFont="1" applyFill="1" applyBorder="1" applyAlignment="1">
      <alignment horizontal="center" vertical="center"/>
    </xf>
    <xf numFmtId="166" fontId="20" fillId="0" borderId="21" xfId="0" applyNumberFormat="1" applyFont="1" applyBorder="1" applyAlignment="1">
      <alignment vertical="center"/>
    </xf>
    <xf numFmtId="167" fontId="20" fillId="0" borderId="21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horizontal="center" vertical="center"/>
    </xf>
    <xf numFmtId="166" fontId="19" fillId="11" borderId="21" xfId="0" applyNumberFormat="1" applyFont="1" applyFill="1" applyBorder="1" applyAlignment="1">
      <alignment horizontal="center" vertical="center"/>
    </xf>
    <xf numFmtId="167" fontId="19" fillId="11" borderId="21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1" fontId="22" fillId="0" borderId="0" xfId="0" applyNumberFormat="1" applyFont="1" applyAlignment="1">
      <alignment vertical="center"/>
    </xf>
    <xf numFmtId="165" fontId="21" fillId="5" borderId="21" xfId="0" applyNumberFormat="1" applyFont="1" applyFill="1" applyBorder="1" applyAlignment="1">
      <alignment horizontal="center" vertical="center"/>
    </xf>
    <xf numFmtId="165" fontId="21" fillId="5" borderId="23" xfId="0" applyNumberFormat="1" applyFont="1" applyFill="1" applyBorder="1" applyAlignment="1">
      <alignment horizontal="center" vertical="center"/>
    </xf>
    <xf numFmtId="165" fontId="19" fillId="10" borderId="22" xfId="0" applyNumberFormat="1" applyFont="1" applyFill="1" applyBorder="1" applyAlignment="1">
      <alignment vertical="center"/>
    </xf>
    <xf numFmtId="166" fontId="19" fillId="10" borderId="23" xfId="0" applyNumberFormat="1" applyFont="1" applyFill="1" applyBorder="1" applyAlignment="1">
      <alignment horizontal="center" vertical="center"/>
    </xf>
    <xf numFmtId="165" fontId="20" fillId="0" borderId="22" xfId="0" applyNumberFormat="1" applyFont="1" applyBorder="1" applyAlignment="1">
      <alignment horizontal="left" vertical="center" indent="1"/>
    </xf>
    <xf numFmtId="166" fontId="20" fillId="0" borderId="23" xfId="0" applyNumberFormat="1" applyFont="1" applyBorder="1" applyAlignment="1">
      <alignment vertical="center"/>
    </xf>
    <xf numFmtId="165" fontId="19" fillId="11" borderId="22" xfId="0" applyNumberFormat="1" applyFont="1" applyFill="1" applyBorder="1" applyAlignment="1">
      <alignment vertical="center"/>
    </xf>
    <xf numFmtId="166" fontId="19" fillId="11" borderId="23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/>
    </xf>
    <xf numFmtId="3" fontId="0" fillId="0" borderId="10" xfId="0" applyNumberFormat="1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15" xfId="0" applyNumberFormat="1" applyBorder="1" applyAlignment="1">
      <alignment horizontal="left"/>
    </xf>
    <xf numFmtId="3" fontId="0" fillId="0" borderId="16" xfId="0" applyNumberFormat="1" applyBorder="1" applyAlignment="1">
      <alignment horizontal="right"/>
    </xf>
    <xf numFmtId="3" fontId="0" fillId="0" borderId="11" xfId="0" applyNumberFormat="1" applyBorder="1" applyAlignment="1">
      <alignment horizontal="left"/>
    </xf>
    <xf numFmtId="3" fontId="0" fillId="0" borderId="9" xfId="0" applyNumberFormat="1" applyBorder="1" applyAlignment="1">
      <alignment horizontal="right"/>
    </xf>
    <xf numFmtId="0" fontId="11" fillId="7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5" fillId="0" borderId="0" xfId="3" applyFont="1"/>
    <xf numFmtId="165" fontId="0" fillId="0" borderId="8" xfId="0" applyNumberFormat="1" applyBorder="1" applyAlignment="1">
      <alignment vertical="center"/>
    </xf>
    <xf numFmtId="165" fontId="0" fillId="0" borderId="10" xfId="0" applyNumberForma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165" fontId="0" fillId="0" borderId="16" xfId="0" applyNumberFormat="1" applyBorder="1" applyAlignment="1">
      <alignment vertical="center"/>
    </xf>
    <xf numFmtId="165" fontId="0" fillId="0" borderId="15" xfId="0" applyNumberFormat="1" applyBorder="1" applyAlignment="1">
      <alignment vertical="center"/>
    </xf>
    <xf numFmtId="165" fontId="0" fillId="0" borderId="0" xfId="0" applyNumberFormat="1" applyAlignment="1">
      <alignment vertical="center"/>
    </xf>
    <xf numFmtId="0" fontId="12" fillId="0" borderId="0" xfId="0" applyFont="1" applyAlignment="1">
      <alignment horizontal="center"/>
    </xf>
    <xf numFmtId="0" fontId="11" fillId="9" borderId="3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3" fontId="0" fillId="4" borderId="6" xfId="0" applyNumberFormat="1" applyFill="1" applyBorder="1" applyAlignment="1">
      <alignment horizontal="right" vertical="center"/>
    </xf>
    <xf numFmtId="3" fontId="0" fillId="4" borderId="4" xfId="0" applyNumberFormat="1" applyFill="1" applyBorder="1" applyAlignment="1">
      <alignment horizontal="right" vertical="center"/>
    </xf>
    <xf numFmtId="3" fontId="0" fillId="4" borderId="3" xfId="0" applyNumberFormat="1" applyFill="1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3" fontId="0" fillId="0" borderId="15" xfId="0" applyNumberFormat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0" fillId="6" borderId="3" xfId="0" applyNumberFormat="1" applyFill="1" applyBorder="1" applyAlignment="1">
      <alignment horizontal="right" vertical="center"/>
    </xf>
    <xf numFmtId="3" fontId="0" fillId="6" borderId="6" xfId="0" applyNumberFormat="1" applyFill="1" applyBorder="1" applyAlignment="1">
      <alignment horizontal="right" vertical="center"/>
    </xf>
    <xf numFmtId="3" fontId="0" fillId="6" borderId="4" xfId="0" applyNumberFormat="1" applyFill="1" applyBorder="1" applyAlignment="1">
      <alignment horizontal="right" vertical="center"/>
    </xf>
    <xf numFmtId="0" fontId="15" fillId="0" borderId="0" xfId="3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164" fontId="15" fillId="0" borderId="7" xfId="4" applyFont="1" applyFill="1" applyBorder="1" applyAlignment="1">
      <alignment vertical="center"/>
    </xf>
    <xf numFmtId="17" fontId="15" fillId="0" borderId="13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center" vertical="center" wrapText="1"/>
    </xf>
    <xf numFmtId="9" fontId="0" fillId="0" borderId="18" xfId="5" applyFont="1" applyBorder="1" applyAlignment="1">
      <alignment horizontal="center"/>
    </xf>
    <xf numFmtId="9" fontId="0" fillId="0" borderId="1" xfId="5" applyFont="1" applyBorder="1" applyAlignment="1">
      <alignment horizontal="center"/>
    </xf>
    <xf numFmtId="9" fontId="0" fillId="0" borderId="13" xfId="5" applyFont="1" applyBorder="1" applyAlignment="1">
      <alignment horizontal="center"/>
    </xf>
    <xf numFmtId="9" fontId="0" fillId="0" borderId="12" xfId="5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1" fontId="13" fillId="0" borderId="0" xfId="0" applyNumberFormat="1" applyFont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65" fontId="21" fillId="5" borderId="22" xfId="0" applyNumberFormat="1" applyFont="1" applyFill="1" applyBorder="1" applyAlignment="1">
      <alignment horizontal="center" vertical="center"/>
    </xf>
    <xf numFmtId="4" fontId="21" fillId="5" borderId="21" xfId="0" applyNumberFormat="1" applyFont="1" applyFill="1" applyBorder="1" applyAlignment="1">
      <alignment horizontal="center" vertical="center"/>
    </xf>
    <xf numFmtId="165" fontId="21" fillId="5" borderId="21" xfId="0" applyNumberFormat="1" applyFont="1" applyFill="1" applyBorder="1" applyAlignment="1">
      <alignment horizontal="center" vertical="center"/>
    </xf>
    <xf numFmtId="4" fontId="21" fillId="5" borderId="23" xfId="0" applyNumberFormat="1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0" fontId="11" fillId="9" borderId="6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11" fillId="9" borderId="3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6000000}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47332"/>
      <color rgb="FFF5B68B"/>
      <color rgb="FF0000FF"/>
      <color rgb="FF44C459"/>
      <color rgb="FF1A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49</xdr:row>
      <xdr:rowOff>170962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1DFE996-A5B3-FFFC-6D04-C28165B8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4F617C-339B-38F6-FBA1-80D4036E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17212"/>
          <a:ext cx="7913077" cy="7852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2B7F6E33-F7CC-6B40-B1FD-62F71F4FA92C}"/>
            </a:ext>
          </a:extLst>
        </xdr:cNvPr>
        <xdr:cNvSpPr>
          <a:spLocks noGrp="1"/>
        </xdr:cNvSpPr>
      </xdr:nvSpPr>
      <xdr:spPr>
        <a:xfrm>
          <a:off x="0" y="0"/>
          <a:ext cx="7925288" cy="696058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13" name="Subtítulo 2">
          <a:extLst>
            <a:ext uri="{FF2B5EF4-FFF2-40B4-BE49-F238E27FC236}">
              <a16:creationId xmlns:a16="http://schemas.microsoft.com/office/drawing/2014/main" id="{A2AB0A84-A8A0-154F-AD44-A4412C655EB4}"/>
            </a:ext>
          </a:extLst>
        </xdr:cNvPr>
        <xdr:cNvSpPr>
          <a:spLocks noGrp="1"/>
        </xdr:cNvSpPr>
      </xdr:nvSpPr>
      <xdr:spPr>
        <a:xfrm>
          <a:off x="36635" y="7219689"/>
          <a:ext cx="7864230" cy="44295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14" name="Subtítulo 2">
          <a:extLst>
            <a:ext uri="{FF2B5EF4-FFF2-40B4-BE49-F238E27FC236}">
              <a16:creationId xmlns:a16="http://schemas.microsoft.com/office/drawing/2014/main" id="{1F163231-7B54-1E45-83F0-F3D0E0914077}"/>
            </a:ext>
          </a:extLst>
        </xdr:cNvPr>
        <xdr:cNvSpPr txBox="1">
          <a:spLocks/>
        </xdr:cNvSpPr>
      </xdr:nvSpPr>
      <xdr:spPr>
        <a:xfrm>
          <a:off x="50702" y="7977688"/>
          <a:ext cx="7850163" cy="925798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Algodão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15" name="Subtítulo 2">
          <a:extLst>
            <a:ext uri="{FF2B5EF4-FFF2-40B4-BE49-F238E27FC236}">
              <a16:creationId xmlns:a16="http://schemas.microsoft.com/office/drawing/2014/main" id="{3587CB52-6ED3-364A-BBC8-3E53F62A2ECD}"/>
            </a:ext>
          </a:extLst>
        </xdr:cNvPr>
        <xdr:cNvSpPr txBox="1">
          <a:spLocks/>
        </xdr:cNvSpPr>
      </xdr:nvSpPr>
      <xdr:spPr>
        <a:xfrm>
          <a:off x="0" y="9219712"/>
          <a:ext cx="7852019" cy="43343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8C65BA7D-3C25-4F1C-B2F3-E46332481495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outubro-2024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6585</xdr:colOff>
      <xdr:row>17</xdr:row>
      <xdr:rowOff>134757</xdr:rowOff>
    </xdr:from>
    <xdr:to>
      <xdr:col>12</xdr:col>
      <xdr:colOff>3305</xdr:colOff>
      <xdr:row>30</xdr:row>
      <xdr:rowOff>84544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1593E22-0F85-470A-B25F-CAB9FB6F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116" y="3448663"/>
          <a:ext cx="2979899" cy="2360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3F4DDC-96C6-8521-4F88-B0C4A95E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123825</xdr:rowOff>
    </xdr:from>
    <xdr:to>
      <xdr:col>9</xdr:col>
      <xdr:colOff>585742</xdr:colOff>
      <xdr:row>44</xdr:row>
      <xdr:rowOff>103558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D564799-37BA-74B1-31FA-CB84960F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24275"/>
          <a:ext cx="6072142" cy="3542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nab%20-%20Oferta%20e%20Demanda%20-%20GRAOS.xlsx" TargetMode="External"/><Relationship Id="rId1" Type="http://schemas.openxmlformats.org/officeDocument/2006/relationships/externalLinkPath" Target="/Mapa/Sum&#225;rios/Atualizar/Conab%20-%20Oferta%20e%20Demanda%20-%20GRA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B2">
            <v>53.757273587313563</v>
          </cell>
          <cell r="C2">
            <v>54.272727272727273</v>
          </cell>
          <cell r="D2">
            <v>44.599998474121094</v>
          </cell>
        </row>
        <row r="3">
          <cell r="A3">
            <v>41306</v>
          </cell>
          <cell r="B3">
            <v>57.461875200271606</v>
          </cell>
          <cell r="C3">
            <v>58</v>
          </cell>
          <cell r="D3">
            <v>44.599998474121094</v>
          </cell>
        </row>
        <row r="4">
          <cell r="A4">
            <v>41334</v>
          </cell>
          <cell r="B4">
            <v>63.808421084755345</v>
          </cell>
          <cell r="C4">
            <v>65.10526315789474</v>
          </cell>
          <cell r="D4">
            <v>44.599998474121094</v>
          </cell>
        </row>
        <row r="5">
          <cell r="A5">
            <v>41365</v>
          </cell>
          <cell r="B5">
            <v>65.854090950705782</v>
          </cell>
          <cell r="C5">
            <v>67.13636363636364</v>
          </cell>
          <cell r="D5">
            <v>44.599998474121094</v>
          </cell>
        </row>
        <row r="6">
          <cell r="A6">
            <v>41395</v>
          </cell>
          <cell r="B6">
            <v>62.195714133126394</v>
          </cell>
          <cell r="C6">
            <v>63.61904761904762</v>
          </cell>
          <cell r="D6">
            <v>44.599998474121094</v>
          </cell>
        </row>
        <row r="7">
          <cell r="A7">
            <v>41426</v>
          </cell>
          <cell r="B7">
            <v>60.978999519348143</v>
          </cell>
          <cell r="C7">
            <v>62.35</v>
          </cell>
          <cell r="D7">
            <v>44.599998474121094</v>
          </cell>
        </row>
        <row r="8">
          <cell r="A8">
            <v>41456</v>
          </cell>
          <cell r="B8">
            <v>66.665653726328969</v>
          </cell>
          <cell r="C8">
            <v>68.086956521739125</v>
          </cell>
          <cell r="D8">
            <v>44.599998474121094</v>
          </cell>
        </row>
        <row r="9">
          <cell r="A9">
            <v>41487</v>
          </cell>
          <cell r="B9">
            <v>68.061818209561437</v>
          </cell>
          <cell r="C9">
            <v>69.409090909090907</v>
          </cell>
          <cell r="D9">
            <v>44.599998474121094</v>
          </cell>
        </row>
        <row r="10">
          <cell r="A10">
            <v>41518</v>
          </cell>
          <cell r="B10">
            <v>66.854763575962608</v>
          </cell>
          <cell r="C10">
            <v>68.238095238095241</v>
          </cell>
          <cell r="D10">
            <v>44.599998474121094</v>
          </cell>
        </row>
        <row r="11">
          <cell r="A11">
            <v>41548</v>
          </cell>
          <cell r="B11">
            <v>67.023913839589</v>
          </cell>
          <cell r="C11">
            <v>68.521739130434781</v>
          </cell>
          <cell r="D11">
            <v>44.599998474121094</v>
          </cell>
        </row>
        <row r="12">
          <cell r="A12">
            <v>41579</v>
          </cell>
          <cell r="B12">
            <v>65.289497756958013</v>
          </cell>
          <cell r="C12">
            <v>66.7</v>
          </cell>
          <cell r="D12">
            <v>44.599998474121094</v>
          </cell>
        </row>
        <row r="13">
          <cell r="A13">
            <v>41609</v>
          </cell>
          <cell r="B13">
            <v>66.483156706157487</v>
          </cell>
          <cell r="C13">
            <v>67.89473684210526</v>
          </cell>
          <cell r="D13">
            <v>44.599998474121094</v>
          </cell>
        </row>
        <row r="14">
          <cell r="A14">
            <v>41640</v>
          </cell>
          <cell r="B14">
            <v>69.35227307406339</v>
          </cell>
          <cell r="C14">
            <v>70.772727272727266</v>
          </cell>
          <cell r="D14">
            <v>44.599998474121094</v>
          </cell>
        </row>
        <row r="15">
          <cell r="A15">
            <v>41671</v>
          </cell>
          <cell r="B15">
            <v>71.441999435424805</v>
          </cell>
          <cell r="C15">
            <v>72.849999999999994</v>
          </cell>
          <cell r="D15">
            <v>44.599998474121094</v>
          </cell>
        </row>
        <row r="16">
          <cell r="A16">
            <v>41699</v>
          </cell>
          <cell r="B16">
            <v>69.355262756347656</v>
          </cell>
          <cell r="C16">
            <v>71.473684210526315</v>
          </cell>
          <cell r="D16">
            <v>44.599998474121094</v>
          </cell>
        </row>
        <row r="17">
          <cell r="A17">
            <v>41730</v>
          </cell>
          <cell r="B17">
            <v>65.901500892639163</v>
          </cell>
          <cell r="C17">
            <v>66.45</v>
          </cell>
          <cell r="D17">
            <v>44.599998474121094</v>
          </cell>
        </row>
        <row r="18">
          <cell r="A18">
            <v>41760</v>
          </cell>
          <cell r="B18">
            <v>59.657000160217287</v>
          </cell>
          <cell r="C18">
            <v>60.65</v>
          </cell>
          <cell r="D18">
            <v>44.599998474121094</v>
          </cell>
        </row>
        <row r="19">
          <cell r="A19">
            <v>41791</v>
          </cell>
          <cell r="B19">
            <v>59.187999725341797</v>
          </cell>
          <cell r="C19">
            <v>59.9</v>
          </cell>
          <cell r="D19">
            <v>44.599998474121094</v>
          </cell>
        </row>
        <row r="20">
          <cell r="A20">
            <v>41821</v>
          </cell>
          <cell r="B20">
            <v>56.3090912212025</v>
          </cell>
          <cell r="C20">
            <v>56.409090909090907</v>
          </cell>
          <cell r="D20">
            <v>44.599998474121094</v>
          </cell>
        </row>
        <row r="21">
          <cell r="A21">
            <v>41852</v>
          </cell>
          <cell r="B21">
            <v>52.538095020112536</v>
          </cell>
          <cell r="C21">
            <v>51.80952380952381</v>
          </cell>
          <cell r="D21">
            <v>44.599998474121094</v>
          </cell>
        </row>
        <row r="22">
          <cell r="A22">
            <v>41883</v>
          </cell>
          <cell r="B22">
            <v>51.97727307406339</v>
          </cell>
          <cell r="C22">
            <v>54.045454545454547</v>
          </cell>
          <cell r="D22">
            <v>44.599998474121094</v>
          </cell>
        </row>
        <row r="23">
          <cell r="A23">
            <v>41913</v>
          </cell>
          <cell r="B23">
            <v>51.004546078768641</v>
          </cell>
          <cell r="C23">
            <v>53</v>
          </cell>
          <cell r="D23">
            <v>44.599998474121094</v>
          </cell>
        </row>
        <row r="24">
          <cell r="A24">
            <v>41944</v>
          </cell>
          <cell r="B24">
            <v>51.190000232897304</v>
          </cell>
          <cell r="C24">
            <v>53.263157894736842</v>
          </cell>
          <cell r="D24">
            <v>44.599998474121094</v>
          </cell>
        </row>
        <row r="25">
          <cell r="A25">
            <v>41974</v>
          </cell>
          <cell r="B25">
            <v>51.794500160217282</v>
          </cell>
          <cell r="C25">
            <v>54</v>
          </cell>
          <cell r="D25">
            <v>44.599998474121094</v>
          </cell>
        </row>
        <row r="26">
          <cell r="A26">
            <v>42005</v>
          </cell>
          <cell r="B26">
            <v>52.674761454264321</v>
          </cell>
          <cell r="C26">
            <v>55</v>
          </cell>
          <cell r="D26">
            <v>44.599998474121094</v>
          </cell>
        </row>
        <row r="27">
          <cell r="A27">
            <v>42036</v>
          </cell>
          <cell r="B27">
            <v>52.388888676961265</v>
          </cell>
          <cell r="C27">
            <v>55.055555555555557</v>
          </cell>
          <cell r="D27">
            <v>44.599998474121094</v>
          </cell>
        </row>
        <row r="28">
          <cell r="A28">
            <v>42064</v>
          </cell>
          <cell r="B28">
            <v>59.741818514737218</v>
          </cell>
          <cell r="C28">
            <v>63.636363636363633</v>
          </cell>
          <cell r="D28">
            <v>44.599998474121094</v>
          </cell>
        </row>
        <row r="29">
          <cell r="A29">
            <v>42095</v>
          </cell>
          <cell r="B29">
            <v>67.465000152587891</v>
          </cell>
          <cell r="C29">
            <v>72.2</v>
          </cell>
          <cell r="D29">
            <v>44.599998474121094</v>
          </cell>
        </row>
        <row r="30">
          <cell r="A30">
            <v>42125</v>
          </cell>
          <cell r="B30">
            <v>65.405000305175776</v>
          </cell>
          <cell r="C30">
            <v>69.95</v>
          </cell>
          <cell r="D30">
            <v>54.900001525878906</v>
          </cell>
        </row>
        <row r="31">
          <cell r="A31">
            <v>42156</v>
          </cell>
          <cell r="B31">
            <v>64.251904623849057</v>
          </cell>
          <cell r="C31">
            <v>68.428571428571431</v>
          </cell>
          <cell r="D31">
            <v>54.900001525878906</v>
          </cell>
        </row>
        <row r="32">
          <cell r="A32">
            <v>42186</v>
          </cell>
          <cell r="B32">
            <v>65.601304427437157</v>
          </cell>
          <cell r="C32">
            <v>69.913043478260875</v>
          </cell>
          <cell r="D32">
            <v>54.900001525878906</v>
          </cell>
        </row>
        <row r="33">
          <cell r="A33">
            <v>42217</v>
          </cell>
          <cell r="B33">
            <v>68.235238211495542</v>
          </cell>
          <cell r="C33">
            <v>73.047619047619051</v>
          </cell>
          <cell r="D33">
            <v>54.900001525878906</v>
          </cell>
        </row>
        <row r="34">
          <cell r="A34">
            <v>42248</v>
          </cell>
          <cell r="B34">
            <v>72.144286382765998</v>
          </cell>
          <cell r="C34">
            <v>77.38095238095238</v>
          </cell>
          <cell r="D34">
            <v>54.900001525878906</v>
          </cell>
        </row>
        <row r="35">
          <cell r="A35">
            <v>42278</v>
          </cell>
          <cell r="B35">
            <v>73.30523681640625</v>
          </cell>
          <cell r="C35">
            <v>78.904761904761898</v>
          </cell>
          <cell r="D35">
            <v>54.900001525878906</v>
          </cell>
        </row>
        <row r="36">
          <cell r="A36">
            <v>42309</v>
          </cell>
          <cell r="B36">
            <v>71.710001754760739</v>
          </cell>
          <cell r="C36">
            <v>77</v>
          </cell>
          <cell r="D36">
            <v>54.900001525878906</v>
          </cell>
        </row>
        <row r="37">
          <cell r="A37">
            <v>42339</v>
          </cell>
          <cell r="B37">
            <v>70.050525464509661</v>
          </cell>
          <cell r="C37">
            <v>75.15789473684211</v>
          </cell>
          <cell r="D37">
            <v>54.900001525878906</v>
          </cell>
        </row>
        <row r="38">
          <cell r="A38">
            <v>42370</v>
          </cell>
          <cell r="B38">
            <v>75.580500793457034</v>
          </cell>
          <cell r="C38">
            <v>81.05</v>
          </cell>
          <cell r="D38">
            <v>54.900001525878906</v>
          </cell>
        </row>
        <row r="39">
          <cell r="A39">
            <v>42401</v>
          </cell>
          <cell r="B39">
            <v>80.346840707879323</v>
          </cell>
          <cell r="C39">
            <v>86.10526315789474</v>
          </cell>
          <cell r="D39">
            <v>54.900001525878906</v>
          </cell>
        </row>
        <row r="40">
          <cell r="A40">
            <v>42430</v>
          </cell>
          <cell r="B40">
            <v>76.397272630171344</v>
          </cell>
          <cell r="C40">
            <v>82.13636363636364</v>
          </cell>
          <cell r="D40">
            <v>54.900001525878906</v>
          </cell>
        </row>
        <row r="41">
          <cell r="A41">
            <v>42461</v>
          </cell>
          <cell r="B41">
            <v>78.935499572753912</v>
          </cell>
          <cell r="C41">
            <v>82.3</v>
          </cell>
          <cell r="D41">
            <v>54.900001525878906</v>
          </cell>
        </row>
        <row r="42">
          <cell r="A42">
            <v>42491</v>
          </cell>
          <cell r="B42">
            <v>82.996664864676333</v>
          </cell>
          <cell r="C42">
            <v>86.61904761904762</v>
          </cell>
          <cell r="D42">
            <v>54.900001525878906</v>
          </cell>
        </row>
        <row r="43">
          <cell r="A43">
            <v>42522</v>
          </cell>
          <cell r="B43">
            <v>82.512726176868782</v>
          </cell>
          <cell r="C43">
            <v>85.772727272727266</v>
          </cell>
          <cell r="D43">
            <v>54.900001525878906</v>
          </cell>
        </row>
        <row r="44">
          <cell r="A44">
            <v>42552</v>
          </cell>
          <cell r="B44">
            <v>82.012381417410708</v>
          </cell>
          <cell r="C44">
            <v>83.80952380952381</v>
          </cell>
          <cell r="D44">
            <v>54.900001525878906</v>
          </cell>
        </row>
        <row r="45">
          <cell r="A45">
            <v>42583</v>
          </cell>
          <cell r="B45">
            <v>82.143477066703468</v>
          </cell>
          <cell r="C45">
            <v>83.695652173913047</v>
          </cell>
          <cell r="D45">
            <v>54.900001525878906</v>
          </cell>
        </row>
        <row r="46">
          <cell r="A46">
            <v>42614</v>
          </cell>
          <cell r="B46">
            <v>79.41714223225911</v>
          </cell>
          <cell r="C46">
            <v>81</v>
          </cell>
          <cell r="D46">
            <v>54.900001525878906</v>
          </cell>
        </row>
        <row r="47">
          <cell r="A47">
            <v>42644</v>
          </cell>
          <cell r="B47">
            <v>79.57736848530017</v>
          </cell>
          <cell r="C47">
            <v>81.05263157894737</v>
          </cell>
          <cell r="D47">
            <v>54.900001525878906</v>
          </cell>
        </row>
        <row r="48">
          <cell r="A48">
            <v>42675</v>
          </cell>
          <cell r="B48">
            <v>81.315997695922846</v>
          </cell>
          <cell r="C48">
            <v>83</v>
          </cell>
          <cell r="D48">
            <v>54.900001525878906</v>
          </cell>
        </row>
        <row r="49">
          <cell r="A49">
            <v>42705</v>
          </cell>
          <cell r="B49">
            <v>85.58850173950195</v>
          </cell>
          <cell r="C49">
            <v>87.15</v>
          </cell>
          <cell r="D49">
            <v>54.900001525878906</v>
          </cell>
        </row>
        <row r="50">
          <cell r="A50">
            <v>42736</v>
          </cell>
          <cell r="B50">
            <v>86.876365314830437</v>
          </cell>
          <cell r="C50">
            <v>88.409090909090907</v>
          </cell>
          <cell r="D50">
            <v>54.900001525878906</v>
          </cell>
        </row>
        <row r="51">
          <cell r="A51">
            <v>42767</v>
          </cell>
          <cell r="B51">
            <v>86.778891245524093</v>
          </cell>
          <cell r="C51">
            <v>88.5</v>
          </cell>
          <cell r="D51">
            <v>54.900001525878906</v>
          </cell>
        </row>
        <row r="52">
          <cell r="A52">
            <v>42795</v>
          </cell>
          <cell r="B52">
            <v>86.979525974818642</v>
          </cell>
          <cell r="C52">
            <v>88.904761904761898</v>
          </cell>
          <cell r="D52">
            <v>54.900001525878906</v>
          </cell>
        </row>
        <row r="53">
          <cell r="A53">
            <v>42826</v>
          </cell>
          <cell r="B53">
            <v>86.351179235121776</v>
          </cell>
          <cell r="C53">
            <v>88</v>
          </cell>
          <cell r="D53">
            <v>54.900001525878906</v>
          </cell>
        </row>
        <row r="54">
          <cell r="A54">
            <v>42856</v>
          </cell>
          <cell r="B54">
            <v>86.879093170166016</v>
          </cell>
          <cell r="C54">
            <v>88.590909090909093</v>
          </cell>
          <cell r="D54">
            <v>59.799999237060547</v>
          </cell>
        </row>
        <row r="55">
          <cell r="A55">
            <v>42887</v>
          </cell>
          <cell r="B55">
            <v>87.307143075125552</v>
          </cell>
          <cell r="C55">
            <v>88.857142857142861</v>
          </cell>
          <cell r="D55">
            <v>59.799999237060547</v>
          </cell>
        </row>
        <row r="56">
          <cell r="A56">
            <v>42917</v>
          </cell>
          <cell r="B56">
            <v>80.814285278320313</v>
          </cell>
          <cell r="C56">
            <v>82.38095238095238</v>
          </cell>
          <cell r="D56">
            <v>59.799999237060547</v>
          </cell>
        </row>
        <row r="57">
          <cell r="A57">
            <v>42948</v>
          </cell>
          <cell r="B57">
            <v>77.979092337868437</v>
          </cell>
          <cell r="C57">
            <v>79.86363636363636</v>
          </cell>
          <cell r="D57">
            <v>59.799999237060547</v>
          </cell>
        </row>
        <row r="58">
          <cell r="A58">
            <v>42979</v>
          </cell>
          <cell r="B58">
            <v>77.428498840332026</v>
          </cell>
          <cell r="C58">
            <v>79.099999999999994</v>
          </cell>
          <cell r="D58">
            <v>59.799999237060547</v>
          </cell>
        </row>
        <row r="59">
          <cell r="A59">
            <v>43009</v>
          </cell>
          <cell r="B59">
            <v>75.301427568708149</v>
          </cell>
          <cell r="C59">
            <v>76.61904761904762</v>
          </cell>
          <cell r="D59">
            <v>59.799999237060547</v>
          </cell>
        </row>
        <row r="60">
          <cell r="A60">
            <v>43040</v>
          </cell>
          <cell r="B60">
            <v>76.841997528076178</v>
          </cell>
          <cell r="C60">
            <v>78.55</v>
          </cell>
          <cell r="D60">
            <v>59.799999237060547</v>
          </cell>
        </row>
        <row r="61">
          <cell r="A61">
            <v>43070</v>
          </cell>
          <cell r="B61">
            <v>81.118420249537422</v>
          </cell>
          <cell r="C61">
            <v>82.78947368421052</v>
          </cell>
          <cell r="D61">
            <v>59.799999237060547</v>
          </cell>
        </row>
        <row r="62">
          <cell r="A62">
            <v>43101</v>
          </cell>
          <cell r="B62">
            <v>87.975909493186251</v>
          </cell>
          <cell r="C62">
            <v>89.772727272727266</v>
          </cell>
          <cell r="D62">
            <v>59.799999237060547</v>
          </cell>
        </row>
        <row r="63">
          <cell r="A63">
            <v>43132</v>
          </cell>
          <cell r="B63">
            <v>88.261665768093536</v>
          </cell>
          <cell r="C63">
            <v>89.833333333333329</v>
          </cell>
          <cell r="D63">
            <v>59.799999237060547</v>
          </cell>
        </row>
        <row r="64">
          <cell r="A64">
            <v>43160</v>
          </cell>
          <cell r="B64">
            <v>93.444000244140625</v>
          </cell>
          <cell r="C64">
            <v>95.4</v>
          </cell>
          <cell r="D64">
            <v>59.799999237060547</v>
          </cell>
        </row>
        <row r="65">
          <cell r="A65">
            <v>43191</v>
          </cell>
          <cell r="B65">
            <v>100.51238105410621</v>
          </cell>
          <cell r="C65">
            <v>102.52380952380952</v>
          </cell>
          <cell r="D65">
            <v>59.799999237060547</v>
          </cell>
        </row>
        <row r="66">
          <cell r="A66">
            <v>43221</v>
          </cell>
          <cell r="B66">
            <v>112.13714308965774</v>
          </cell>
          <cell r="C66">
            <v>114.57142857142857</v>
          </cell>
          <cell r="D66">
            <v>56.220001220703125</v>
          </cell>
        </row>
        <row r="67">
          <cell r="A67">
            <v>43252</v>
          </cell>
          <cell r="B67">
            <v>118.97050018310547</v>
          </cell>
          <cell r="C67">
            <v>120.75</v>
          </cell>
          <cell r="D67">
            <v>56.220001220703125</v>
          </cell>
        </row>
        <row r="68">
          <cell r="A68">
            <v>43282</v>
          </cell>
          <cell r="B68">
            <v>108.70681901411577</v>
          </cell>
          <cell r="C68">
            <v>110.36363636363636</v>
          </cell>
          <cell r="D68">
            <v>56.220001220703125</v>
          </cell>
        </row>
        <row r="69">
          <cell r="A69">
            <v>43313</v>
          </cell>
          <cell r="B69">
            <v>103.26000014595364</v>
          </cell>
          <cell r="C69">
            <v>104.91304347826087</v>
          </cell>
          <cell r="D69">
            <v>56.220001220703125</v>
          </cell>
        </row>
        <row r="70">
          <cell r="A70">
            <v>43344</v>
          </cell>
          <cell r="B70">
            <v>101.34683990478516</v>
          </cell>
          <cell r="C70">
            <v>102.94736842105263</v>
          </cell>
          <cell r="D70">
            <v>56.220001220703125</v>
          </cell>
        </row>
        <row r="71">
          <cell r="A71">
            <v>43374</v>
          </cell>
          <cell r="B71">
            <v>98.177272103049532</v>
          </cell>
          <cell r="C71">
            <v>99.772727272727266</v>
          </cell>
          <cell r="D71">
            <v>56.220001220703125</v>
          </cell>
        </row>
        <row r="72">
          <cell r="A72">
            <v>43405</v>
          </cell>
          <cell r="B72">
            <v>93.817365947522617</v>
          </cell>
          <cell r="C72">
            <v>95.466842651367188</v>
          </cell>
          <cell r="D72">
            <v>56.220001220703125</v>
          </cell>
        </row>
        <row r="73">
          <cell r="A73">
            <v>43435</v>
          </cell>
          <cell r="B73">
            <v>96.035554250081375</v>
          </cell>
          <cell r="C73">
            <v>97.555555555555557</v>
          </cell>
          <cell r="D73">
            <v>56.220001220703125</v>
          </cell>
        </row>
        <row r="74">
          <cell r="A74">
            <v>43466</v>
          </cell>
          <cell r="B74">
            <v>94.281362706964671</v>
          </cell>
          <cell r="C74">
            <v>95.772272976962</v>
          </cell>
          <cell r="D74">
            <v>56.220001220703125</v>
          </cell>
        </row>
        <row r="75">
          <cell r="A75">
            <v>43497</v>
          </cell>
          <cell r="B75">
            <v>92.780998611450201</v>
          </cell>
          <cell r="C75">
            <v>94.249500274658203</v>
          </cell>
          <cell r="D75">
            <v>56.220001220703125</v>
          </cell>
        </row>
        <row r="76">
          <cell r="A76">
            <v>43525</v>
          </cell>
          <cell r="B76">
            <v>92.846842314067644</v>
          </cell>
          <cell r="C76">
            <v>94.314208984375</v>
          </cell>
          <cell r="D76">
            <v>56.220001220703125</v>
          </cell>
        </row>
        <row r="77">
          <cell r="A77">
            <v>43556</v>
          </cell>
          <cell r="B77">
            <v>93.108571370442704</v>
          </cell>
          <cell r="C77">
            <v>94.575235639299663</v>
          </cell>
          <cell r="D77">
            <v>56.220001220703125</v>
          </cell>
        </row>
        <row r="78">
          <cell r="A78">
            <v>43586</v>
          </cell>
          <cell r="B78">
            <v>91.519545815207735</v>
          </cell>
          <cell r="C78">
            <v>92.965910131281078</v>
          </cell>
          <cell r="D78">
            <v>64.419998168945313</v>
          </cell>
        </row>
        <row r="79">
          <cell r="A79">
            <v>43617</v>
          </cell>
          <cell r="B79">
            <v>88.967896310906667</v>
          </cell>
          <cell r="C79">
            <v>90.372105247096016</v>
          </cell>
          <cell r="D79">
            <v>64.419998168945313</v>
          </cell>
        </row>
        <row r="80">
          <cell r="A80">
            <v>43647</v>
          </cell>
          <cell r="B80">
            <v>83.740001180897593</v>
          </cell>
          <cell r="C80">
            <v>85.064782184103265</v>
          </cell>
          <cell r="D80">
            <v>64.419998168945313</v>
          </cell>
        </row>
        <row r="81">
          <cell r="A81">
            <v>43678</v>
          </cell>
          <cell r="B81">
            <v>77.34999882091175</v>
          </cell>
          <cell r="C81">
            <v>78.573636141690343</v>
          </cell>
          <cell r="D81">
            <v>64.419998168945313</v>
          </cell>
        </row>
        <row r="82">
          <cell r="A82">
            <v>43709</v>
          </cell>
          <cell r="B82">
            <v>78.069999999999993</v>
          </cell>
          <cell r="C82">
            <v>79.34</v>
          </cell>
          <cell r="D82">
            <v>64.42</v>
          </cell>
        </row>
        <row r="83">
          <cell r="A83">
            <v>43739</v>
          </cell>
          <cell r="B83">
            <v>79.268636530095876</v>
          </cell>
          <cell r="C83">
            <v>80.508181832053438</v>
          </cell>
          <cell r="D83">
            <v>64.419998168945313</v>
          </cell>
        </row>
        <row r="84">
          <cell r="A84">
            <v>43770</v>
          </cell>
          <cell r="B84">
            <v>81.328499984741214</v>
          </cell>
          <cell r="C84">
            <v>82.517999267578119</v>
          </cell>
          <cell r="D84">
            <v>64.419998168945313</v>
          </cell>
        </row>
        <row r="85">
          <cell r="A85">
            <v>43800</v>
          </cell>
          <cell r="B85">
            <v>84.761053386487461</v>
          </cell>
          <cell r="C85">
            <v>86.847368340743216</v>
          </cell>
          <cell r="D85">
            <v>64.419998168945313</v>
          </cell>
        </row>
        <row r="86">
          <cell r="A86">
            <v>43831</v>
          </cell>
          <cell r="B86">
            <v>86.712273337624296</v>
          </cell>
          <cell r="C86">
            <v>90.426817807284266</v>
          </cell>
          <cell r="D86">
            <v>64.419998168945313</v>
          </cell>
        </row>
        <row r="87">
          <cell r="A87">
            <v>43862</v>
          </cell>
          <cell r="B87">
            <v>90.307777828640411</v>
          </cell>
          <cell r="C87">
            <v>94.642777760823563</v>
          </cell>
          <cell r="D87">
            <v>64.419998168945313</v>
          </cell>
        </row>
        <row r="88">
          <cell r="A88">
            <v>43891</v>
          </cell>
          <cell r="B88">
            <v>91.901818015358671</v>
          </cell>
          <cell r="C88">
            <v>96.312727494673297</v>
          </cell>
          <cell r="D88">
            <v>64.419998168945313</v>
          </cell>
        </row>
        <row r="89">
          <cell r="A89">
            <v>43922</v>
          </cell>
          <cell r="B89">
            <v>88.859000778198237</v>
          </cell>
          <cell r="C89">
            <v>93.124999618530268</v>
          </cell>
          <cell r="D89">
            <v>64.419998168945313</v>
          </cell>
        </row>
        <row r="90">
          <cell r="A90">
            <v>43952</v>
          </cell>
          <cell r="B90">
            <v>84.750999832153326</v>
          </cell>
          <cell r="C90">
            <v>88.059999465942383</v>
          </cell>
          <cell r="D90">
            <v>72</v>
          </cell>
        </row>
        <row r="91">
          <cell r="A91">
            <v>43983</v>
          </cell>
          <cell r="B91">
            <v>86.386668613978799</v>
          </cell>
          <cell r="C91">
            <v>89.670000348772319</v>
          </cell>
          <cell r="D91">
            <v>72</v>
          </cell>
        </row>
        <row r="92">
          <cell r="A92">
            <v>44013</v>
          </cell>
          <cell r="B92">
            <v>87.619524274553569</v>
          </cell>
          <cell r="C92">
            <v>90.950951712472104</v>
          </cell>
          <cell r="D92">
            <v>72</v>
          </cell>
        </row>
        <row r="93">
          <cell r="A93">
            <v>44044</v>
          </cell>
          <cell r="B93">
            <v>96.977143423897886</v>
          </cell>
          <cell r="C93">
            <v>100.66380927676246</v>
          </cell>
          <cell r="D93">
            <v>72</v>
          </cell>
        </row>
        <row r="94">
          <cell r="A94">
            <v>44075</v>
          </cell>
          <cell r="B94">
            <v>100.83600082397462</v>
          </cell>
          <cell r="C94">
            <v>103.70450096130371</v>
          </cell>
          <cell r="D94">
            <v>72</v>
          </cell>
        </row>
        <row r="95">
          <cell r="A95">
            <v>44105</v>
          </cell>
          <cell r="B95">
            <v>113.51166661580403</v>
          </cell>
          <cell r="C95">
            <v>117.18888854980469</v>
          </cell>
          <cell r="D95">
            <v>72</v>
          </cell>
        </row>
        <row r="96">
          <cell r="A96">
            <v>44136</v>
          </cell>
          <cell r="B96">
            <v>123.97449913024903</v>
          </cell>
          <cell r="C96">
            <v>129.02399940490722</v>
          </cell>
          <cell r="D96">
            <v>72</v>
          </cell>
        </row>
        <row r="97">
          <cell r="A97">
            <v>44166</v>
          </cell>
          <cell r="B97">
            <v>122.79190426781064</v>
          </cell>
          <cell r="C97">
            <v>127.79333314441499</v>
          </cell>
          <cell r="D97">
            <v>72</v>
          </cell>
        </row>
        <row r="98">
          <cell r="A98">
            <v>44197</v>
          </cell>
          <cell r="B98">
            <v>136.47300033569337</v>
          </cell>
          <cell r="C98">
            <v>142.03299942016602</v>
          </cell>
          <cell r="D98">
            <v>72</v>
          </cell>
        </row>
        <row r="99">
          <cell r="A99">
            <v>44228</v>
          </cell>
          <cell r="B99">
            <v>151.74533284505208</v>
          </cell>
          <cell r="C99">
            <v>157.92333272298177</v>
          </cell>
          <cell r="D99">
            <v>72</v>
          </cell>
        </row>
        <row r="100">
          <cell r="A100">
            <v>44256</v>
          </cell>
          <cell r="B100">
            <v>158.70565132472825</v>
          </cell>
          <cell r="C100">
            <v>165.16913107167119</v>
          </cell>
          <cell r="D100">
            <v>72</v>
          </cell>
        </row>
        <row r="101">
          <cell r="A101">
            <v>44287</v>
          </cell>
          <cell r="B101">
            <v>156.18400115966796</v>
          </cell>
          <cell r="C101">
            <v>162.54600143432617</v>
          </cell>
          <cell r="D101">
            <v>72</v>
          </cell>
        </row>
        <row r="102">
          <cell r="A102">
            <v>44317</v>
          </cell>
          <cell r="B102">
            <v>163.1933324904669</v>
          </cell>
          <cell r="C102">
            <v>169.83857218424478</v>
          </cell>
          <cell r="D102">
            <v>77.449996948242188</v>
          </cell>
        </row>
        <row r="103">
          <cell r="A103">
            <v>44348</v>
          </cell>
          <cell r="B103">
            <v>155.95476350330171</v>
          </cell>
          <cell r="C103">
            <v>162.2942846389044</v>
          </cell>
          <cell r="D103">
            <v>77.449996948242188</v>
          </cell>
        </row>
        <row r="104">
          <cell r="A104">
            <v>44378</v>
          </cell>
          <cell r="B104">
            <v>157.13761756533668</v>
          </cell>
          <cell r="C104">
            <v>163.51142955961683</v>
          </cell>
          <cell r="D104">
            <v>77.449996948242188</v>
          </cell>
        </row>
        <row r="105">
          <cell r="A105">
            <v>44409</v>
          </cell>
          <cell r="B105">
            <v>166.76499800248578</v>
          </cell>
          <cell r="C105">
            <v>173.54727242209694</v>
          </cell>
          <cell r="D105">
            <v>77.449996948242188</v>
          </cell>
        </row>
        <row r="106">
          <cell r="A106">
            <v>44440</v>
          </cell>
          <cell r="B106">
            <v>168.46646925982307</v>
          </cell>
          <cell r="C106">
            <v>175.31705789005056</v>
          </cell>
          <cell r="D106">
            <v>77.449996948242188</v>
          </cell>
        </row>
        <row r="107">
          <cell r="A107">
            <v>44470</v>
          </cell>
          <cell r="B107">
            <v>187.60400009155273</v>
          </cell>
          <cell r="C107">
            <v>195.23349990844727</v>
          </cell>
          <cell r="D107">
            <v>77.449996948242188</v>
          </cell>
        </row>
        <row r="108">
          <cell r="A108">
            <v>44501</v>
          </cell>
          <cell r="B108">
            <v>195.50249862670898</v>
          </cell>
          <cell r="C108">
            <v>203.14650039672853</v>
          </cell>
          <cell r="D108">
            <v>77.449996948242188</v>
          </cell>
        </row>
        <row r="109">
          <cell r="A109">
            <v>44531</v>
          </cell>
          <cell r="B109">
            <v>202.15857006254652</v>
          </cell>
          <cell r="C109">
            <v>209.75142923990884</v>
          </cell>
          <cell r="D109">
            <v>77.449996948242188</v>
          </cell>
        </row>
        <row r="110">
          <cell r="A110">
            <v>44562</v>
          </cell>
          <cell r="B110">
            <v>217.0990491594587</v>
          </cell>
          <cell r="C110">
            <v>223.26285734630767</v>
          </cell>
          <cell r="D110">
            <v>77.449996948242188</v>
          </cell>
        </row>
        <row r="111">
          <cell r="A111">
            <v>44593</v>
          </cell>
          <cell r="B111">
            <v>231.3433346218533</v>
          </cell>
          <cell r="C111">
            <v>231.66610887315539</v>
          </cell>
          <cell r="D111">
            <v>77.449996948242188</v>
          </cell>
        </row>
        <row r="112">
          <cell r="A112">
            <v>44621</v>
          </cell>
          <cell r="B112">
            <v>235.96818403764203</v>
          </cell>
          <cell r="C112">
            <v>232.86590576171875</v>
          </cell>
          <cell r="D112">
            <v>77.449996948242188</v>
          </cell>
        </row>
        <row r="113">
          <cell r="A113">
            <v>44652</v>
          </cell>
          <cell r="B113">
            <v>242.87610880533853</v>
          </cell>
          <cell r="C113">
            <v>238.11722395155164</v>
          </cell>
          <cell r="D113">
            <v>77.449996948242188</v>
          </cell>
        </row>
        <row r="114">
          <cell r="A114">
            <v>44682</v>
          </cell>
          <cell r="B114">
            <v>261.88591211492366</v>
          </cell>
          <cell r="C114">
            <v>256.75090789794922</v>
          </cell>
          <cell r="D114">
            <v>77.449996948242188</v>
          </cell>
        </row>
        <row r="115">
          <cell r="A115">
            <v>44713</v>
          </cell>
          <cell r="B115">
            <v>251.46850051879883</v>
          </cell>
          <cell r="C115">
            <v>244.76199874877929</v>
          </cell>
          <cell r="D115">
            <v>77.449996948242188</v>
          </cell>
        </row>
        <row r="116">
          <cell r="A116">
            <v>44743</v>
          </cell>
          <cell r="B116">
            <v>200.23050003051759</v>
          </cell>
          <cell r="C116">
            <v>199.04849853515626</v>
          </cell>
          <cell r="D116">
            <v>77.449996948242188</v>
          </cell>
        </row>
        <row r="117">
          <cell r="A117">
            <v>44774</v>
          </cell>
          <cell r="B117">
            <v>204.98</v>
          </cell>
          <cell r="C117">
            <v>207.15</v>
          </cell>
          <cell r="D117">
            <v>77.45</v>
          </cell>
        </row>
        <row r="118">
          <cell r="A118">
            <v>44805</v>
          </cell>
          <cell r="B118">
            <v>200.82</v>
          </cell>
          <cell r="C118">
            <v>203.98</v>
          </cell>
          <cell r="D118">
            <v>77.45</v>
          </cell>
        </row>
        <row r="119">
          <cell r="A119">
            <v>44835</v>
          </cell>
          <cell r="B119">
            <v>171.06</v>
          </cell>
          <cell r="C119">
            <v>169.92</v>
          </cell>
          <cell r="D119">
            <v>77.45</v>
          </cell>
        </row>
        <row r="120">
          <cell r="A120">
            <v>44866</v>
          </cell>
          <cell r="B120">
            <v>168.77</v>
          </cell>
          <cell r="C120">
            <v>169.83</v>
          </cell>
          <cell r="D120">
            <v>77.45</v>
          </cell>
        </row>
        <row r="121">
          <cell r="A121">
            <v>44896</v>
          </cell>
          <cell r="B121">
            <v>170.79</v>
          </cell>
          <cell r="C121">
            <v>172.26</v>
          </cell>
          <cell r="D121">
            <v>77.45</v>
          </cell>
        </row>
        <row r="122">
          <cell r="A122">
            <v>44927</v>
          </cell>
          <cell r="B122">
            <v>171.1</v>
          </cell>
          <cell r="C122">
            <v>172.19</v>
          </cell>
          <cell r="D122">
            <v>77.45</v>
          </cell>
        </row>
        <row r="123">
          <cell r="A123">
            <v>44958</v>
          </cell>
          <cell r="B123">
            <v>169.02</v>
          </cell>
          <cell r="C123">
            <v>170.15</v>
          </cell>
          <cell r="D123">
            <v>77.45</v>
          </cell>
        </row>
        <row r="124">
          <cell r="A124">
            <v>44986</v>
          </cell>
          <cell r="B124">
            <v>157.53</v>
          </cell>
          <cell r="C124">
            <v>158.12</v>
          </cell>
          <cell r="D124">
            <v>82.6</v>
          </cell>
        </row>
        <row r="125">
          <cell r="A125">
            <v>45017</v>
          </cell>
          <cell r="B125">
            <v>142.09</v>
          </cell>
          <cell r="C125">
            <v>142.76</v>
          </cell>
          <cell r="D125">
            <v>82.6</v>
          </cell>
        </row>
        <row r="126">
          <cell r="A126">
            <v>45047</v>
          </cell>
          <cell r="B126">
            <v>125.94</v>
          </cell>
          <cell r="C126">
            <v>125.94</v>
          </cell>
          <cell r="D126">
            <v>120.45</v>
          </cell>
        </row>
        <row r="127">
          <cell r="A127">
            <v>45078</v>
          </cell>
          <cell r="B127">
            <v>127.79</v>
          </cell>
          <cell r="C127">
            <v>127.79</v>
          </cell>
          <cell r="D127">
            <v>120.45</v>
          </cell>
        </row>
        <row r="128">
          <cell r="A128">
            <v>45108</v>
          </cell>
          <cell r="B128">
            <v>121</v>
          </cell>
          <cell r="C128">
            <v>120.88</v>
          </cell>
          <cell r="D128">
            <v>120.45</v>
          </cell>
        </row>
        <row r="129">
          <cell r="A129">
            <v>45139</v>
          </cell>
          <cell r="B129">
            <v>127.89</v>
          </cell>
          <cell r="C129">
            <v>127.89</v>
          </cell>
          <cell r="D129">
            <v>120.45</v>
          </cell>
        </row>
        <row r="130">
          <cell r="A130">
            <v>45170</v>
          </cell>
          <cell r="B130">
            <v>129.21</v>
          </cell>
          <cell r="C130">
            <v>129.21</v>
          </cell>
          <cell r="D130">
            <v>120.45</v>
          </cell>
        </row>
        <row r="131">
          <cell r="A131">
            <v>45200</v>
          </cell>
          <cell r="B131">
            <v>128.38999999999999</v>
          </cell>
          <cell r="C131">
            <v>128.38999999999999</v>
          </cell>
          <cell r="D131">
            <v>120.45</v>
          </cell>
        </row>
        <row r="132">
          <cell r="A132">
            <v>45231</v>
          </cell>
          <cell r="B132">
            <v>122.87850112915039</v>
          </cell>
          <cell r="C132">
            <v>122.87850112915039</v>
          </cell>
          <cell r="D132">
            <v>120.44999694824219</v>
          </cell>
        </row>
        <row r="133">
          <cell r="A133">
            <v>45261</v>
          </cell>
          <cell r="B133">
            <v>121.99420969109786</v>
          </cell>
          <cell r="C133">
            <v>121.99420969109786</v>
          </cell>
          <cell r="D133">
            <v>120.44999694824219</v>
          </cell>
        </row>
        <row r="134">
          <cell r="A134">
            <v>45292</v>
          </cell>
          <cell r="B134">
            <v>124.66499848799272</v>
          </cell>
          <cell r="C134">
            <v>124.66499848799272</v>
          </cell>
          <cell r="D134">
            <v>120.44999694824219</v>
          </cell>
        </row>
        <row r="135">
          <cell r="A135">
            <v>45323</v>
          </cell>
          <cell r="B135">
            <v>128.97999999999999</v>
          </cell>
          <cell r="C135">
            <v>128.97999999999999</v>
          </cell>
          <cell r="D135">
            <v>120.45</v>
          </cell>
        </row>
        <row r="136">
          <cell r="A136">
            <v>45352</v>
          </cell>
          <cell r="B136">
            <v>133.26750183105469</v>
          </cell>
          <cell r="C136">
            <v>133.26750183105469</v>
          </cell>
          <cell r="D136">
            <v>120.44999694824219</v>
          </cell>
        </row>
        <row r="137">
          <cell r="A137">
            <v>45383</v>
          </cell>
          <cell r="B137">
            <v>125.35</v>
          </cell>
          <cell r="C137">
            <v>125.35</v>
          </cell>
          <cell r="D137">
            <v>120.45</v>
          </cell>
        </row>
        <row r="138">
          <cell r="A138">
            <v>45413</v>
          </cell>
          <cell r="B138">
            <v>120.89</v>
          </cell>
          <cell r="C138">
            <v>120.89</v>
          </cell>
          <cell r="D138">
            <v>120.45</v>
          </cell>
        </row>
        <row r="139">
          <cell r="A139">
            <v>45444</v>
          </cell>
          <cell r="B139">
            <v>122.72</v>
          </cell>
          <cell r="C139">
            <v>122.38</v>
          </cell>
          <cell r="D139">
            <v>120.45</v>
          </cell>
        </row>
        <row r="140">
          <cell r="A140">
            <v>45474</v>
          </cell>
          <cell r="B140">
            <v>128.47</v>
          </cell>
          <cell r="C140">
            <v>128.15</v>
          </cell>
          <cell r="D140">
            <v>119.09</v>
          </cell>
        </row>
        <row r="141">
          <cell r="A141">
            <v>45505</v>
          </cell>
          <cell r="B141">
            <v>127.5304558</v>
          </cell>
          <cell r="C141">
            <v>128.0959077</v>
          </cell>
          <cell r="D141">
            <v>119.0899963</v>
          </cell>
        </row>
        <row r="142">
          <cell r="A142">
            <v>45536</v>
          </cell>
          <cell r="B142">
            <v>123.5409528</v>
          </cell>
          <cell r="C142">
            <v>124.6552386</v>
          </cell>
          <cell r="D142">
            <v>119.0899963</v>
          </cell>
        </row>
        <row r="143">
          <cell r="A143">
            <v>45566</v>
          </cell>
          <cell r="B143">
            <v>125.70222390000001</v>
          </cell>
          <cell r="C143">
            <v>126.90222079999999</v>
          </cell>
          <cell r="D143">
            <v>119.0899963</v>
          </cell>
        </row>
      </sheetData>
      <sheetData sheetId="1">
        <row r="2">
          <cell r="A2">
            <v>41275</v>
          </cell>
          <cell r="B2">
            <v>78.152273004705251</v>
          </cell>
          <cell r="C2">
            <v>85.506818251176313</v>
          </cell>
          <cell r="D2">
            <v>85.574049862948328</v>
          </cell>
        </row>
        <row r="3">
          <cell r="A3">
            <v>41306</v>
          </cell>
          <cell r="B3">
            <v>81.64666663275824</v>
          </cell>
          <cell r="C3">
            <v>89.722223069932724</v>
          </cell>
          <cell r="D3">
            <v>92.735531700981994</v>
          </cell>
        </row>
        <row r="4">
          <cell r="A4">
            <v>41334</v>
          </cell>
          <cell r="B4">
            <v>87.918000030517575</v>
          </cell>
          <cell r="C4">
            <v>94.397500610351557</v>
          </cell>
          <cell r="D4">
            <v>102.60251274108887</v>
          </cell>
        </row>
        <row r="5">
          <cell r="A5">
            <v>41365</v>
          </cell>
          <cell r="B5">
            <v>84.677273490212187</v>
          </cell>
          <cell r="C5">
            <v>92.849999861283735</v>
          </cell>
          <cell r="D5">
            <v>103.8779366233132</v>
          </cell>
        </row>
        <row r="6">
          <cell r="A6">
            <v>41395</v>
          </cell>
          <cell r="B6">
            <v>84.335713704427079</v>
          </cell>
          <cell r="C6">
            <v>92.676190694173172</v>
          </cell>
          <cell r="D6">
            <v>96.183377947126118</v>
          </cell>
        </row>
        <row r="7">
          <cell r="A7">
            <v>41426</v>
          </cell>
          <cell r="B7">
            <v>85.470999908447268</v>
          </cell>
          <cell r="C7">
            <v>93.079999923706055</v>
          </cell>
          <cell r="D7">
            <v>88.497127532958984</v>
          </cell>
        </row>
        <row r="8">
          <cell r="A8">
            <v>41456</v>
          </cell>
          <cell r="B8">
            <v>85.043043717094093</v>
          </cell>
          <cell r="C8">
            <v>92.615217457646906</v>
          </cell>
          <cell r="D8">
            <v>93.367880116338313</v>
          </cell>
        </row>
        <row r="9">
          <cell r="A9">
            <v>41487</v>
          </cell>
          <cell r="B9">
            <v>87.372726787220344</v>
          </cell>
          <cell r="C9">
            <v>92.588636224920094</v>
          </cell>
          <cell r="D9">
            <v>91.658867229114875</v>
          </cell>
        </row>
        <row r="10">
          <cell r="A10">
            <v>41518</v>
          </cell>
          <cell r="B10">
            <v>84.197000122070307</v>
          </cell>
          <cell r="C10">
            <v>89.95250053405762</v>
          </cell>
          <cell r="D10">
            <v>92.946314620971677</v>
          </cell>
        </row>
        <row r="11">
          <cell r="A11">
            <v>41548</v>
          </cell>
          <cell r="B11">
            <v>82.128260736880094</v>
          </cell>
          <cell r="C11">
            <v>89.376086359438688</v>
          </cell>
          <cell r="D11">
            <v>97.043730030889094</v>
          </cell>
        </row>
        <row r="12">
          <cell r="A12">
            <v>41579</v>
          </cell>
          <cell r="B12">
            <v>76.672499847412112</v>
          </cell>
          <cell r="C12">
            <v>84.89500007629394</v>
          </cell>
          <cell r="D12">
            <v>90.275394439697266</v>
          </cell>
        </row>
        <row r="13">
          <cell r="A13">
            <v>41609</v>
          </cell>
          <cell r="B13">
            <v>81.819523402622764</v>
          </cell>
          <cell r="C13">
            <v>87.381905691964292</v>
          </cell>
          <cell r="D13">
            <v>89.933937799362909</v>
          </cell>
        </row>
        <row r="14">
          <cell r="A14">
            <v>41640</v>
          </cell>
          <cell r="B14">
            <v>85.088636224920094</v>
          </cell>
          <cell r="C14">
            <v>90.895454753528938</v>
          </cell>
          <cell r="D14">
            <v>92.74137705022639</v>
          </cell>
        </row>
        <row r="15">
          <cell r="A15">
            <v>41671</v>
          </cell>
          <cell r="B15">
            <v>86.995000839233398</v>
          </cell>
          <cell r="C15">
            <v>93.887500762939453</v>
          </cell>
          <cell r="D15">
            <v>94.671592712402344</v>
          </cell>
        </row>
        <row r="16">
          <cell r="A16">
            <v>41699</v>
          </cell>
          <cell r="B16">
            <v>91.887221866183808</v>
          </cell>
          <cell r="C16">
            <v>97.233334859212235</v>
          </cell>
          <cell r="D16">
            <v>94.101199679904511</v>
          </cell>
        </row>
        <row r="17">
          <cell r="A17">
            <v>41730</v>
          </cell>
          <cell r="B17">
            <v>91.482150650024408</v>
          </cell>
          <cell r="C17">
            <v>94.212499237060541</v>
          </cell>
          <cell r="D17">
            <v>92.830458831787112</v>
          </cell>
        </row>
        <row r="18">
          <cell r="A18">
            <v>41760</v>
          </cell>
          <cell r="B18">
            <v>89.665238153366815</v>
          </cell>
          <cell r="C18">
            <v>92.488095238095241</v>
          </cell>
          <cell r="D18">
            <v>87.077741713750925</v>
          </cell>
        </row>
        <row r="19">
          <cell r="A19">
            <v>41791</v>
          </cell>
          <cell r="B19">
            <v>85.249501037597653</v>
          </cell>
          <cell r="C19">
            <v>90.804999160766599</v>
          </cell>
          <cell r="D19">
            <v>84.990243911743164</v>
          </cell>
        </row>
        <row r="20">
          <cell r="A20">
            <v>41821</v>
          </cell>
          <cell r="B20">
            <v>69.732608961022422</v>
          </cell>
          <cell r="C20">
            <v>83.857827228048578</v>
          </cell>
          <cell r="D20">
            <v>81.299700861391813</v>
          </cell>
        </row>
        <row r="21">
          <cell r="A21">
            <v>41852</v>
          </cell>
          <cell r="B21">
            <v>64.994285765148348</v>
          </cell>
          <cell r="C21">
            <v>74.038096110026046</v>
          </cell>
          <cell r="D21">
            <v>73.79875909714471</v>
          </cell>
        </row>
        <row r="22">
          <cell r="A22">
            <v>41883</v>
          </cell>
          <cell r="B22">
            <v>66.184544996781781</v>
          </cell>
          <cell r="C22">
            <v>73.381817904385656</v>
          </cell>
          <cell r="D22">
            <v>71.807108098810374</v>
          </cell>
        </row>
        <row r="23">
          <cell r="A23">
            <v>41913</v>
          </cell>
          <cell r="B23">
            <v>63.912727702747695</v>
          </cell>
          <cell r="C23">
            <v>70.356817418878734</v>
          </cell>
          <cell r="D23">
            <v>67.263259540904656</v>
          </cell>
        </row>
        <row r="24">
          <cell r="A24">
            <v>41944</v>
          </cell>
          <cell r="B24">
            <v>61.172999763488768</v>
          </cell>
          <cell r="C24">
            <v>67.560000228881833</v>
          </cell>
          <cell r="D24">
            <v>64.357485008239749</v>
          </cell>
        </row>
        <row r="25">
          <cell r="A25">
            <v>41974</v>
          </cell>
          <cell r="B25">
            <v>60.703809647333053</v>
          </cell>
          <cell r="C25">
            <v>68.214285350981214</v>
          </cell>
          <cell r="D25">
            <v>62.343330201648527</v>
          </cell>
        </row>
        <row r="26">
          <cell r="A26">
            <v>42005</v>
          </cell>
          <cell r="B26">
            <v>59.318095070975168</v>
          </cell>
          <cell r="C26">
            <v>67.269047691708522</v>
          </cell>
          <cell r="D26">
            <v>63.312619708833239</v>
          </cell>
        </row>
        <row r="27">
          <cell r="A27">
            <v>42036</v>
          </cell>
          <cell r="B27">
            <v>63.206666734483505</v>
          </cell>
          <cell r="C27">
            <v>69.694445292154953</v>
          </cell>
          <cell r="D27">
            <v>59.580320994059242</v>
          </cell>
        </row>
        <row r="28">
          <cell r="A28">
            <v>42064</v>
          </cell>
          <cell r="B28">
            <v>62.486190432593936</v>
          </cell>
          <cell r="C28">
            <v>69.392856416248136</v>
          </cell>
          <cell r="D28">
            <v>60.214269728887651</v>
          </cell>
        </row>
        <row r="29">
          <cell r="A29">
            <v>42095</v>
          </cell>
          <cell r="B29">
            <v>65.056999778747553</v>
          </cell>
          <cell r="C29">
            <v>71.512500381469721</v>
          </cell>
          <cell r="D29">
            <v>70.650877761840817</v>
          </cell>
        </row>
        <row r="30">
          <cell r="A30">
            <v>42125</v>
          </cell>
          <cell r="B30">
            <v>65.001499366760257</v>
          </cell>
          <cell r="C30">
            <v>72.962499237060541</v>
          </cell>
          <cell r="D30">
            <v>67.814457702636716</v>
          </cell>
        </row>
        <row r="31">
          <cell r="A31">
            <v>42156</v>
          </cell>
          <cell r="B31">
            <v>64.551905314127609</v>
          </cell>
          <cell r="C31">
            <v>72.421428498767668</v>
          </cell>
          <cell r="D31">
            <v>66.542277744838174</v>
          </cell>
        </row>
        <row r="32">
          <cell r="A32">
            <v>42186</v>
          </cell>
          <cell r="B32">
            <v>65.347391045611843</v>
          </cell>
          <cell r="C32">
            <v>72.543479587720782</v>
          </cell>
          <cell r="D32">
            <v>65.093834586765453</v>
          </cell>
        </row>
        <row r="33">
          <cell r="A33">
            <v>42217</v>
          </cell>
          <cell r="B33">
            <v>65.14238175891694</v>
          </cell>
          <cell r="C33">
            <v>71.766665867396767</v>
          </cell>
          <cell r="D33">
            <v>62.175372714088077</v>
          </cell>
        </row>
        <row r="34">
          <cell r="A34">
            <v>42248</v>
          </cell>
          <cell r="B34">
            <v>61.582499885559081</v>
          </cell>
          <cell r="C34">
            <v>68.947499847412104</v>
          </cell>
          <cell r="D34">
            <v>59.144352531433107</v>
          </cell>
        </row>
        <row r="35">
          <cell r="A35">
            <v>42278</v>
          </cell>
          <cell r="B35">
            <v>62.381904602050781</v>
          </cell>
          <cell r="C35">
            <v>68.949999491373703</v>
          </cell>
          <cell r="D35">
            <v>60.14227621895926</v>
          </cell>
        </row>
        <row r="36">
          <cell r="A36">
            <v>42309</v>
          </cell>
          <cell r="B36">
            <v>61.592499923706058</v>
          </cell>
          <cell r="C36">
            <v>69.132500457763669</v>
          </cell>
          <cell r="D36">
            <v>60.244742393493652</v>
          </cell>
        </row>
        <row r="37">
          <cell r="A37">
            <v>42339</v>
          </cell>
          <cell r="B37">
            <v>63.253333500453401</v>
          </cell>
          <cell r="C37">
            <v>70.002381461007261</v>
          </cell>
          <cell r="D37">
            <v>57.647175016857332</v>
          </cell>
        </row>
        <row r="38">
          <cell r="A38">
            <v>42370</v>
          </cell>
          <cell r="B38">
            <v>61.770500373840335</v>
          </cell>
          <cell r="C38">
            <v>68.909999847412109</v>
          </cell>
          <cell r="D38">
            <v>60.032635498046872</v>
          </cell>
        </row>
        <row r="39">
          <cell r="A39">
            <v>42401</v>
          </cell>
          <cell r="B39">
            <v>59.354736528898542</v>
          </cell>
          <cell r="C39">
            <v>66.71842073139392</v>
          </cell>
          <cell r="D39">
            <v>64.162958847848998</v>
          </cell>
        </row>
        <row r="40">
          <cell r="A40">
            <v>42430</v>
          </cell>
          <cell r="B40">
            <v>57.984090805053711</v>
          </cell>
          <cell r="C40">
            <v>65.465910478071734</v>
          </cell>
          <cell r="D40">
            <v>65.782947713678539</v>
          </cell>
        </row>
        <row r="41">
          <cell r="A41">
            <v>42461</v>
          </cell>
          <cell r="B41">
            <v>61.529499626159669</v>
          </cell>
          <cell r="C41">
            <v>68.969999694824224</v>
          </cell>
          <cell r="D41">
            <v>71.089240646362299</v>
          </cell>
        </row>
        <row r="42">
          <cell r="A42">
            <v>42491</v>
          </cell>
          <cell r="B42">
            <v>62.260857173374724</v>
          </cell>
          <cell r="C42">
            <v>70.314286004929315</v>
          </cell>
          <cell r="D42">
            <v>75.559500921340216</v>
          </cell>
        </row>
        <row r="43">
          <cell r="A43">
            <v>42522</v>
          </cell>
          <cell r="B43">
            <v>63.977727196433328</v>
          </cell>
          <cell r="C43">
            <v>74.002273559570313</v>
          </cell>
          <cell r="D43">
            <v>77.967584783380687</v>
          </cell>
        </row>
        <row r="44">
          <cell r="A44">
            <v>42552</v>
          </cell>
          <cell r="B44">
            <v>70.246665954589844</v>
          </cell>
          <cell r="C44">
            <v>80.735714140392489</v>
          </cell>
          <cell r="D44">
            <v>78.794081551688052</v>
          </cell>
        </row>
        <row r="45">
          <cell r="A45">
            <v>42583</v>
          </cell>
          <cell r="B45">
            <v>70.347272352738813</v>
          </cell>
          <cell r="C45">
            <v>80.586363705721766</v>
          </cell>
          <cell r="D45">
            <v>79.789732499556109</v>
          </cell>
        </row>
        <row r="46">
          <cell r="A46">
            <v>42614</v>
          </cell>
          <cell r="B46">
            <v>68.831999969482425</v>
          </cell>
          <cell r="C46">
            <v>77.689998626708984</v>
          </cell>
          <cell r="D46">
            <v>76.314329147338867</v>
          </cell>
        </row>
        <row r="47">
          <cell r="A47">
            <v>42644</v>
          </cell>
          <cell r="B47">
            <v>69.301000213623041</v>
          </cell>
          <cell r="C47">
            <v>78.469999313354492</v>
          </cell>
          <cell r="D47">
            <v>79.265350723266607</v>
          </cell>
        </row>
        <row r="48">
          <cell r="A48">
            <v>42675</v>
          </cell>
          <cell r="B48">
            <v>71.062999725341797</v>
          </cell>
          <cell r="C48">
            <v>78.917500305175778</v>
          </cell>
          <cell r="D48">
            <v>75.995951080322271</v>
          </cell>
        </row>
        <row r="49">
          <cell r="A49">
            <v>42705</v>
          </cell>
          <cell r="B49">
            <v>70.931363886052907</v>
          </cell>
          <cell r="C49">
            <v>79.481818806041375</v>
          </cell>
          <cell r="D49">
            <v>80.679963892156422</v>
          </cell>
        </row>
        <row r="50">
          <cell r="A50">
            <v>42736</v>
          </cell>
          <cell r="B50">
            <v>73.181999588012701</v>
          </cell>
          <cell r="C50">
            <v>81.864998626708982</v>
          </cell>
          <cell r="D50">
            <v>86.067880249023432</v>
          </cell>
        </row>
        <row r="51">
          <cell r="A51">
            <v>42767</v>
          </cell>
          <cell r="B51">
            <v>75.150000435965396</v>
          </cell>
          <cell r="C51">
            <v>84.875000544956748</v>
          </cell>
          <cell r="D51">
            <v>87.598893846784321</v>
          </cell>
        </row>
        <row r="52">
          <cell r="A52">
            <v>42795</v>
          </cell>
          <cell r="B52">
            <v>77.128095354352681</v>
          </cell>
          <cell r="C52">
            <v>86.821427481515073</v>
          </cell>
          <cell r="D52">
            <v>87.314394996279759</v>
          </cell>
        </row>
        <row r="53">
          <cell r="A53">
            <v>42826</v>
          </cell>
          <cell r="B53">
            <v>76.968889024522568</v>
          </cell>
          <cell r="C53">
            <v>86.746112399631073</v>
          </cell>
          <cell r="D53">
            <v>87.11136118570964</v>
          </cell>
        </row>
        <row r="54">
          <cell r="A54">
            <v>42856</v>
          </cell>
          <cell r="B54">
            <v>79.019090825861156</v>
          </cell>
          <cell r="C54">
            <v>88.693182164972484</v>
          </cell>
          <cell r="D54">
            <v>85.626268560236156</v>
          </cell>
        </row>
        <row r="55">
          <cell r="A55">
            <v>42887</v>
          </cell>
          <cell r="B55">
            <v>74.159047807965962</v>
          </cell>
          <cell r="C55">
            <v>84.873809087844123</v>
          </cell>
          <cell r="D55">
            <v>83.262081691196983</v>
          </cell>
        </row>
        <row r="56">
          <cell r="A56">
            <v>42917</v>
          </cell>
          <cell r="B56">
            <v>70.139524550664987</v>
          </cell>
          <cell r="C56">
            <v>83.995237804594495</v>
          </cell>
          <cell r="D56">
            <v>78.580008370535708</v>
          </cell>
        </row>
        <row r="57">
          <cell r="A57">
            <v>42948</v>
          </cell>
          <cell r="B57">
            <v>70.071904863630024</v>
          </cell>
          <cell r="C57">
            <v>79.652380807059146</v>
          </cell>
          <cell r="D57">
            <v>76.677796500069761</v>
          </cell>
        </row>
        <row r="58">
          <cell r="A58">
            <v>42979</v>
          </cell>
          <cell r="B58">
            <v>71.063999938964841</v>
          </cell>
          <cell r="C58">
            <v>80.632500076293951</v>
          </cell>
          <cell r="D58">
            <v>77.212451171875003</v>
          </cell>
        </row>
        <row r="59">
          <cell r="A59">
            <v>43009</v>
          </cell>
          <cell r="B59">
            <v>68.487618219284784</v>
          </cell>
          <cell r="C59">
            <v>78.571428208124075</v>
          </cell>
          <cell r="D59">
            <v>74.106371924990697</v>
          </cell>
        </row>
        <row r="60">
          <cell r="A60">
            <v>43040</v>
          </cell>
          <cell r="B60">
            <v>70.573000335693365</v>
          </cell>
          <cell r="C60">
            <v>80.330499649047852</v>
          </cell>
          <cell r="D60">
            <v>73.509994125366205</v>
          </cell>
        </row>
        <row r="61">
          <cell r="A61">
            <v>43070</v>
          </cell>
          <cell r="B61">
            <v>75.787499618530276</v>
          </cell>
          <cell r="C61">
            <v>85.262498474121088</v>
          </cell>
          <cell r="D61">
            <v>77.600638198852536</v>
          </cell>
        </row>
        <row r="62">
          <cell r="A62">
            <v>43101</v>
          </cell>
          <cell r="B62">
            <v>80.291363802823156</v>
          </cell>
          <cell r="C62">
            <v>90.956817626953125</v>
          </cell>
          <cell r="D62">
            <v>86.059796766801313</v>
          </cell>
        </row>
        <row r="63">
          <cell r="A63">
            <v>43132</v>
          </cell>
          <cell r="B63">
            <v>77.963333977593322</v>
          </cell>
          <cell r="C63">
            <v>88.188887702094178</v>
          </cell>
          <cell r="D63">
            <v>85.394284566243485</v>
          </cell>
        </row>
        <row r="64">
          <cell r="A64">
            <v>43160</v>
          </cell>
          <cell r="B64">
            <v>82.920952206566227</v>
          </cell>
          <cell r="C64">
            <v>92.154761178152896</v>
          </cell>
          <cell r="D64">
            <v>90.388805934361045</v>
          </cell>
        </row>
        <row r="65">
          <cell r="A65">
            <v>43191</v>
          </cell>
          <cell r="B65">
            <v>83.232381548200337</v>
          </cell>
          <cell r="C65">
            <v>91.942856198265446</v>
          </cell>
          <cell r="D65">
            <v>92.727314903622585</v>
          </cell>
        </row>
        <row r="66">
          <cell r="A66">
            <v>43221</v>
          </cell>
          <cell r="B66">
            <v>86.218094598679315</v>
          </cell>
          <cell r="C66">
            <v>93.919047037760421</v>
          </cell>
          <cell r="D66">
            <v>97.232277279808415</v>
          </cell>
        </row>
        <row r="67">
          <cell r="A67">
            <v>43252</v>
          </cell>
          <cell r="B67">
            <v>89.156190418061755</v>
          </cell>
          <cell r="C67">
            <v>98.33333151681083</v>
          </cell>
          <cell r="D67">
            <v>98.764751615978426</v>
          </cell>
        </row>
        <row r="68">
          <cell r="A68">
            <v>43282</v>
          </cell>
          <cell r="B68">
            <v>87.577142624627982</v>
          </cell>
          <cell r="C68">
            <v>96.133331662132633</v>
          </cell>
          <cell r="D68">
            <v>88.836293538411454</v>
          </cell>
        </row>
        <row r="69">
          <cell r="A69">
            <v>43313</v>
          </cell>
          <cell r="B69">
            <v>84.85913019594939</v>
          </cell>
          <cell r="C69">
            <v>94.880435446034312</v>
          </cell>
          <cell r="D69">
            <v>82.276169486667797</v>
          </cell>
        </row>
        <row r="70">
          <cell r="A70">
            <v>43344</v>
          </cell>
          <cell r="B70">
            <v>80.727895234760481</v>
          </cell>
          <cell r="C70">
            <v>90.518421775416329</v>
          </cell>
          <cell r="D70">
            <v>76.880757783588606</v>
          </cell>
        </row>
        <row r="71">
          <cell r="A71">
            <v>43374</v>
          </cell>
          <cell r="B71">
            <v>77.621818195689812</v>
          </cell>
          <cell r="C71">
            <v>86.856818459250704</v>
          </cell>
          <cell r="D71">
            <v>81.170557195490062</v>
          </cell>
        </row>
        <row r="72">
          <cell r="A72">
            <v>43405</v>
          </cell>
          <cell r="B72">
            <v>76.998500061035159</v>
          </cell>
          <cell r="C72">
            <v>86.850000762939459</v>
          </cell>
          <cell r="D72">
            <v>77.278974533081055</v>
          </cell>
        </row>
        <row r="73">
          <cell r="A73">
            <v>43435</v>
          </cell>
          <cell r="B73">
            <v>77.545554690890839</v>
          </cell>
          <cell r="C73">
            <v>86.505557166205506</v>
          </cell>
          <cell r="D73">
            <v>77.244463602701828</v>
          </cell>
        </row>
        <row r="74">
          <cell r="A74">
            <v>43466</v>
          </cell>
          <cell r="B74">
            <v>73.102726329456672</v>
          </cell>
          <cell r="C74">
            <v>82.1818188753995</v>
          </cell>
          <cell r="D74">
            <v>78.549280340021312</v>
          </cell>
        </row>
        <row r="75">
          <cell r="A75">
            <v>43497</v>
          </cell>
          <cell r="B75">
            <v>71.676111433241104</v>
          </cell>
          <cell r="C75">
            <v>81.553888956705734</v>
          </cell>
          <cell r="D75">
            <v>78.164243062337235</v>
          </cell>
        </row>
        <row r="76">
          <cell r="A76">
            <v>43525</v>
          </cell>
          <cell r="B76">
            <v>75.476315548545429</v>
          </cell>
          <cell r="C76">
            <v>83.886843631142071</v>
          </cell>
          <cell r="D76">
            <v>75.48227892423931</v>
          </cell>
        </row>
        <row r="77">
          <cell r="A77">
            <v>43556</v>
          </cell>
          <cell r="B77">
            <v>77.243333362397692</v>
          </cell>
          <cell r="C77">
            <v>87.159523736862909</v>
          </cell>
          <cell r="D77">
            <v>74.631055559430806</v>
          </cell>
        </row>
        <row r="78">
          <cell r="A78">
            <v>43586</v>
          </cell>
          <cell r="B78">
            <v>69.061818209561437</v>
          </cell>
          <cell r="C78">
            <v>80.077272935347125</v>
          </cell>
          <cell r="D78">
            <v>71.601659601384938</v>
          </cell>
        </row>
        <row r="79">
          <cell r="A79">
            <v>43617</v>
          </cell>
          <cell r="B79">
            <v>65.356315412019427</v>
          </cell>
          <cell r="C79">
            <v>77.728946886564557</v>
          </cell>
          <cell r="D79">
            <v>72.012859545255964</v>
          </cell>
        </row>
        <row r="80">
          <cell r="A80">
            <v>43647</v>
          </cell>
          <cell r="B80">
            <v>62.953043564506196</v>
          </cell>
          <cell r="C80">
            <v>75.561738719110906</v>
          </cell>
          <cell r="D80">
            <v>69.069488857103437</v>
          </cell>
        </row>
        <row r="81">
          <cell r="A81">
            <v>43678</v>
          </cell>
          <cell r="B81">
            <v>58.972272699529476</v>
          </cell>
          <cell r="C81">
            <v>70.927273837002843</v>
          </cell>
          <cell r="D81">
            <v>61.0656457380815</v>
          </cell>
        </row>
        <row r="82">
          <cell r="A82">
            <v>43709</v>
          </cell>
          <cell r="B82">
            <v>59.603333427792499</v>
          </cell>
          <cell r="C82">
            <v>71.123809814453097</v>
          </cell>
          <cell r="D82">
            <v>59.3328675769624</v>
          </cell>
        </row>
        <row r="83">
          <cell r="A83">
            <v>43739</v>
          </cell>
          <cell r="B83">
            <v>63.082727432250977</v>
          </cell>
          <cell r="C83">
            <v>73.602272033691406</v>
          </cell>
          <cell r="D83">
            <v>60.714879816228695</v>
          </cell>
        </row>
        <row r="84">
          <cell r="A84">
            <v>43770</v>
          </cell>
          <cell r="B84">
            <v>64.347499847412109</v>
          </cell>
          <cell r="C84">
            <v>74.927499389648432</v>
          </cell>
          <cell r="D84">
            <v>61.64922122955322</v>
          </cell>
        </row>
        <row r="85">
          <cell r="A85">
            <v>43800</v>
          </cell>
          <cell r="B85">
            <v>66.488946814286081</v>
          </cell>
          <cell r="C85">
            <v>75.478946886564557</v>
          </cell>
          <cell r="D85">
            <v>64.561850497597149</v>
          </cell>
        </row>
        <row r="86">
          <cell r="A86">
            <v>43831</v>
          </cell>
          <cell r="B86">
            <v>70.114999597722829</v>
          </cell>
          <cell r="C86">
            <v>81.309998252175077</v>
          </cell>
          <cell r="D86">
            <v>65.197746276855469</v>
          </cell>
        </row>
        <row r="87">
          <cell r="A87">
            <v>43862</v>
          </cell>
          <cell r="B87">
            <v>67.108890321519638</v>
          </cell>
          <cell r="C87">
            <v>83.081111484103729</v>
          </cell>
          <cell r="D87">
            <v>65.397010379367401</v>
          </cell>
        </row>
        <row r="88">
          <cell r="A88">
            <v>43891</v>
          </cell>
          <cell r="B88">
            <v>57.67590886896307</v>
          </cell>
          <cell r="C88">
            <v>74.269998723810374</v>
          </cell>
          <cell r="D88">
            <v>59.613257668235086</v>
          </cell>
        </row>
        <row r="89">
          <cell r="A89">
            <v>43922</v>
          </cell>
          <cell r="B89">
            <v>53.689999961853026</v>
          </cell>
          <cell r="C89">
            <v>70.082000350952143</v>
          </cell>
          <cell r="D89">
            <v>51.867998886108396</v>
          </cell>
        </row>
        <row r="90">
          <cell r="A90">
            <v>43952</v>
          </cell>
          <cell r="B90">
            <v>57.141500091552736</v>
          </cell>
          <cell r="C90">
            <v>70.825999450683597</v>
          </cell>
          <cell r="D90">
            <v>46.848194885253903</v>
          </cell>
        </row>
        <row r="91">
          <cell r="A91">
            <v>43983</v>
          </cell>
          <cell r="B91">
            <v>60.797619047619051</v>
          </cell>
          <cell r="C91">
            <v>67.71428389776321</v>
          </cell>
          <cell r="D91">
            <v>52.041071210588726</v>
          </cell>
        </row>
        <row r="92">
          <cell r="A92">
            <v>44013</v>
          </cell>
          <cell r="B92">
            <v>62.604347892429516</v>
          </cell>
          <cell r="C92">
            <v>68.634782874065891</v>
          </cell>
          <cell r="D92">
            <v>52.060790020486586</v>
          </cell>
        </row>
        <row r="93">
          <cell r="A93">
            <v>44044</v>
          </cell>
          <cell r="B93">
            <v>64.059524172828304</v>
          </cell>
          <cell r="C93">
            <v>69.86666615804036</v>
          </cell>
          <cell r="D93">
            <v>56.449520111083984</v>
          </cell>
        </row>
        <row r="94">
          <cell r="A94">
            <v>44075</v>
          </cell>
          <cell r="B94">
            <v>65.323999786376959</v>
          </cell>
          <cell r="C94">
            <v>70.82749977111817</v>
          </cell>
          <cell r="D94">
            <v>58.479592895507814</v>
          </cell>
        </row>
        <row r="95">
          <cell r="A95">
            <v>44105</v>
          </cell>
          <cell r="B95">
            <v>68.878888448079422</v>
          </cell>
          <cell r="C95">
            <v>74.225000593397354</v>
          </cell>
          <cell r="D95">
            <v>63.667693032158745</v>
          </cell>
        </row>
        <row r="96">
          <cell r="A96">
            <v>44136</v>
          </cell>
          <cell r="B96">
            <v>70.067000198364255</v>
          </cell>
          <cell r="C96">
            <v>77.574999237060553</v>
          </cell>
          <cell r="D96">
            <v>71.817115783691406</v>
          </cell>
        </row>
        <row r="97">
          <cell r="A97">
            <v>44166</v>
          </cell>
          <cell r="B97">
            <v>74.057143075125552</v>
          </cell>
          <cell r="C97">
            <v>80.659523373558415</v>
          </cell>
          <cell r="D97">
            <v>74.472497485932848</v>
          </cell>
        </row>
        <row r="98">
          <cell r="A98">
            <v>44197</v>
          </cell>
          <cell r="B98">
            <v>80.841498947143549</v>
          </cell>
          <cell r="C98">
            <v>86.997499847412115</v>
          </cell>
          <cell r="D98">
            <v>80.638061141967768</v>
          </cell>
        </row>
        <row r="99">
          <cell r="A99">
            <v>44228</v>
          </cell>
          <cell r="B99">
            <v>86.601111518012146</v>
          </cell>
          <cell r="C99">
            <v>92.186110602484803</v>
          </cell>
          <cell r="D99">
            <v>88.319179534912109</v>
          </cell>
        </row>
        <row r="100">
          <cell r="A100">
            <v>44256</v>
          </cell>
          <cell r="B100">
            <v>85.220434437627375</v>
          </cell>
          <cell r="C100">
            <v>92.389130302097485</v>
          </cell>
          <cell r="D100">
            <v>88.630305082901671</v>
          </cell>
        </row>
        <row r="101">
          <cell r="A101">
            <v>44287</v>
          </cell>
          <cell r="B101">
            <v>83.620999526977542</v>
          </cell>
          <cell r="C101">
            <v>90.169999694824213</v>
          </cell>
          <cell r="D101">
            <v>88.723426437377924</v>
          </cell>
        </row>
        <row r="102">
          <cell r="A102">
            <v>44317</v>
          </cell>
          <cell r="B102">
            <v>84.728572300502236</v>
          </cell>
          <cell r="C102">
            <v>91.069048200334819</v>
          </cell>
          <cell r="D102">
            <v>97.412086486816406</v>
          </cell>
        </row>
        <row r="103">
          <cell r="A103">
            <v>44348</v>
          </cell>
          <cell r="B103">
            <v>85.485237848191005</v>
          </cell>
          <cell r="C103">
            <v>94.130950927734375</v>
          </cell>
          <cell r="D103">
            <v>97.026233128138955</v>
          </cell>
        </row>
        <row r="104">
          <cell r="A104">
            <v>44378</v>
          </cell>
          <cell r="B104">
            <v>88.452381315685457</v>
          </cell>
          <cell r="C104">
            <v>97.12142799014137</v>
          </cell>
          <cell r="D104">
            <v>96.507500784737729</v>
          </cell>
        </row>
        <row r="105">
          <cell r="A105">
            <v>44409</v>
          </cell>
          <cell r="B105">
            <v>92.805908896706327</v>
          </cell>
          <cell r="C105">
            <v>100.62727182561702</v>
          </cell>
          <cell r="D105">
            <v>99.869569605047047</v>
          </cell>
        </row>
        <row r="106">
          <cell r="A106">
            <v>44440</v>
          </cell>
          <cell r="B106">
            <v>94.44285765148345</v>
          </cell>
          <cell r="C106">
            <v>103.33095332554409</v>
          </cell>
          <cell r="D106">
            <v>100.64442007882255</v>
          </cell>
        </row>
        <row r="107">
          <cell r="A107">
            <v>44470</v>
          </cell>
          <cell r="B107">
            <v>108.84200019836426</v>
          </cell>
          <cell r="C107">
            <v>116.3849998474121</v>
          </cell>
          <cell r="D107">
            <v>106.50207824707032</v>
          </cell>
        </row>
        <row r="108">
          <cell r="A108">
            <v>44501</v>
          </cell>
          <cell r="B108">
            <v>116.24350051879883</v>
          </cell>
          <cell r="C108">
            <v>126.64499969482422</v>
          </cell>
          <cell r="D108">
            <v>109.80806922912598</v>
          </cell>
        </row>
        <row r="109">
          <cell r="A109">
            <v>44531</v>
          </cell>
          <cell r="B109">
            <v>107.73454527421431</v>
          </cell>
          <cell r="C109">
            <v>118.90681769631125</v>
          </cell>
          <cell r="D109">
            <v>113.9421667619185</v>
          </cell>
        </row>
        <row r="110">
          <cell r="A110">
            <v>44562</v>
          </cell>
          <cell r="B110">
            <v>119.33809480212983</v>
          </cell>
          <cell r="C110">
            <v>131.58809552873885</v>
          </cell>
          <cell r="D110">
            <v>124.59808131626674</v>
          </cell>
        </row>
        <row r="111">
          <cell r="A111">
            <v>44593</v>
          </cell>
          <cell r="B111">
            <v>123.32473835192229</v>
          </cell>
          <cell r="C111">
            <v>138.66262978001646</v>
          </cell>
          <cell r="D111">
            <v>134.08176381964432</v>
          </cell>
        </row>
        <row r="112">
          <cell r="A112">
            <v>44621</v>
          </cell>
          <cell r="B112">
            <v>126.74590995094992</v>
          </cell>
          <cell r="C112">
            <v>140.42318240079013</v>
          </cell>
          <cell r="D112">
            <v>141.62683868408203</v>
          </cell>
        </row>
        <row r="113">
          <cell r="A113">
            <v>44652</v>
          </cell>
          <cell r="B113">
            <v>138.4873681</v>
          </cell>
          <cell r="C113">
            <v>155.11473570000001</v>
          </cell>
          <cell r="D113">
            <v>151.1976856</v>
          </cell>
        </row>
        <row r="114">
          <cell r="A114">
            <v>44682</v>
          </cell>
          <cell r="B114">
            <v>144.99545426802203</v>
          </cell>
          <cell r="C114">
            <v>163.77954448353159</v>
          </cell>
          <cell r="D114">
            <v>160.58996443314985</v>
          </cell>
        </row>
        <row r="115">
          <cell r="A115">
            <v>44713</v>
          </cell>
          <cell r="B115">
            <v>118.87250022888183</v>
          </cell>
          <cell r="C115">
            <v>155.41750106811523</v>
          </cell>
          <cell r="D115">
            <v>147.87296295166016</v>
          </cell>
        </row>
        <row r="116">
          <cell r="A116">
            <v>44743</v>
          </cell>
          <cell r="B116">
            <v>92.771999359130859</v>
          </cell>
          <cell r="C116">
            <v>132.76750030517579</v>
          </cell>
          <cell r="D116">
            <v>112.70091934204102</v>
          </cell>
        </row>
        <row r="117">
          <cell r="A117">
            <v>44774</v>
          </cell>
          <cell r="B117">
            <v>107.5143472</v>
          </cell>
          <cell r="C117">
            <v>132.02825659999999</v>
          </cell>
          <cell r="D117">
            <v>122.4350467</v>
          </cell>
        </row>
        <row r="118">
          <cell r="A118">
            <v>44805</v>
          </cell>
          <cell r="B118">
            <v>100.04142830000001</v>
          </cell>
          <cell r="C118">
            <v>118.61904730000001</v>
          </cell>
          <cell r="D118">
            <v>116.7604272</v>
          </cell>
        </row>
        <row r="119">
          <cell r="A119">
            <v>44835</v>
          </cell>
          <cell r="B119">
            <v>80.981500240000003</v>
          </cell>
          <cell r="C119">
            <v>100.07250019999999</v>
          </cell>
          <cell r="D119">
            <v>98.749092099999999</v>
          </cell>
        </row>
        <row r="120">
          <cell r="A120">
            <v>44866</v>
          </cell>
          <cell r="B120">
            <v>83.508000559999999</v>
          </cell>
          <cell r="C120">
            <v>100.5999996</v>
          </cell>
          <cell r="D120">
            <v>99.073359300000007</v>
          </cell>
        </row>
        <row r="121">
          <cell r="A121">
            <v>44896</v>
          </cell>
          <cell r="B121">
            <v>83.243636739999999</v>
          </cell>
          <cell r="C121">
            <v>100.8068182</v>
          </cell>
          <cell r="D121">
            <v>101.367974</v>
          </cell>
        </row>
        <row r="122">
          <cell r="A122">
            <v>44927</v>
          </cell>
          <cell r="B122">
            <v>84.548182049999994</v>
          </cell>
          <cell r="C122">
            <v>100.1877271</v>
          </cell>
          <cell r="D122">
            <v>102.313068</v>
          </cell>
        </row>
        <row r="123">
          <cell r="A123">
            <v>44958</v>
          </cell>
          <cell r="B123">
            <v>84.458333760000002</v>
          </cell>
          <cell r="C123">
            <v>99.594443850000005</v>
          </cell>
          <cell r="D123">
            <v>101.03475570000001</v>
          </cell>
        </row>
        <row r="124">
          <cell r="A124">
            <v>44986</v>
          </cell>
          <cell r="B124">
            <v>80.954782899999998</v>
          </cell>
          <cell r="C124">
            <v>95.332609759999997</v>
          </cell>
          <cell r="D124">
            <v>93.158348079999996</v>
          </cell>
        </row>
        <row r="125">
          <cell r="A125">
            <v>45017</v>
          </cell>
          <cell r="B125">
            <v>81.794444609999999</v>
          </cell>
          <cell r="C125">
            <v>95.561666700000004</v>
          </cell>
          <cell r="D125">
            <v>85.789110820000005</v>
          </cell>
        </row>
        <row r="126">
          <cell r="A126">
            <v>45047</v>
          </cell>
          <cell r="B126">
            <v>82.806364579999993</v>
          </cell>
          <cell r="C126">
            <v>94.119998929999994</v>
          </cell>
          <cell r="D126">
            <v>78.545383450000003</v>
          </cell>
        </row>
        <row r="127">
          <cell r="A127">
            <v>45078</v>
          </cell>
          <cell r="B127">
            <v>81.83761887</v>
          </cell>
          <cell r="C127">
            <v>92.366667250000006</v>
          </cell>
          <cell r="D127">
            <v>81.174329119999996</v>
          </cell>
        </row>
        <row r="128">
          <cell r="A128">
            <v>45108</v>
          </cell>
          <cell r="B128">
            <v>82.880000890000005</v>
          </cell>
          <cell r="C128">
            <v>92.821428569999995</v>
          </cell>
          <cell r="D128">
            <v>79.115948630000005</v>
          </cell>
        </row>
        <row r="129">
          <cell r="A129">
            <v>45139</v>
          </cell>
          <cell r="B129">
            <v>85.617390510000007</v>
          </cell>
          <cell r="C129">
            <v>95.599999800000006</v>
          </cell>
          <cell r="D129">
            <v>81.985920449999995</v>
          </cell>
        </row>
        <row r="130">
          <cell r="A130">
            <v>45170</v>
          </cell>
          <cell r="B130">
            <v>87.652500529999998</v>
          </cell>
          <cell r="C130">
            <v>97.294998550000003</v>
          </cell>
          <cell r="D130">
            <v>81.494829940000002</v>
          </cell>
        </row>
        <row r="131">
          <cell r="A131">
            <v>45200</v>
          </cell>
          <cell r="B131">
            <v>84.839000319999997</v>
          </cell>
          <cell r="C131">
            <v>95.829999540000003</v>
          </cell>
          <cell r="D131">
            <v>79.627833940000002</v>
          </cell>
        </row>
        <row r="132">
          <cell r="A132">
            <v>45231</v>
          </cell>
          <cell r="B132">
            <v>79.518500137329099</v>
          </cell>
          <cell r="C132">
            <v>90.600001144409177</v>
          </cell>
          <cell r="D132">
            <v>79.385020065307614</v>
          </cell>
        </row>
        <row r="133">
          <cell r="A133">
            <v>45261</v>
          </cell>
          <cell r="B133">
            <v>80.378999328613276</v>
          </cell>
          <cell r="C133">
            <v>90.384999084472653</v>
          </cell>
          <cell r="D133">
            <v>80.458574295043945</v>
          </cell>
        </row>
        <row r="134">
          <cell r="A134">
            <v>45292</v>
          </cell>
          <cell r="B134">
            <v>82.388636502352625</v>
          </cell>
          <cell r="C134">
            <v>91.870455308394</v>
          </cell>
          <cell r="D134">
            <v>80.707668998024687</v>
          </cell>
        </row>
        <row r="135">
          <cell r="A135">
            <v>45323</v>
          </cell>
          <cell r="B135">
            <v>92.721578899999997</v>
          </cell>
          <cell r="C135">
            <v>99.086840980000005</v>
          </cell>
          <cell r="D135">
            <v>83.250631630000001</v>
          </cell>
        </row>
        <row r="136">
          <cell r="A136">
            <v>45352</v>
          </cell>
          <cell r="B136">
            <v>93.871999740600586</v>
          </cell>
          <cell r="C136">
            <v>100.41499938964844</v>
          </cell>
          <cell r="D136">
            <v>84.427313232421881</v>
          </cell>
        </row>
        <row r="137">
          <cell r="A137">
            <v>45383</v>
          </cell>
          <cell r="B137">
            <v>84.264545440000006</v>
          </cell>
          <cell r="C137">
            <v>91.493636739999999</v>
          </cell>
          <cell r="D137">
            <v>77.630101980000006</v>
          </cell>
        </row>
        <row r="138">
          <cell r="A138">
            <v>45413</v>
          </cell>
          <cell r="B138">
            <v>77.950498960000004</v>
          </cell>
          <cell r="C138">
            <v>86.102499390000006</v>
          </cell>
          <cell r="D138">
            <v>75.006516270000006</v>
          </cell>
        </row>
        <row r="139">
          <cell r="A139">
            <v>45444</v>
          </cell>
          <cell r="B139">
            <v>73.11000061</v>
          </cell>
          <cell r="C139">
            <v>83.452499009999997</v>
          </cell>
          <cell r="D139">
            <v>72.812276080000004</v>
          </cell>
        </row>
        <row r="140">
          <cell r="A140">
            <v>45474</v>
          </cell>
          <cell r="B140">
            <v>70.846087580000003</v>
          </cell>
          <cell r="C140">
            <v>81.560868970000001</v>
          </cell>
          <cell r="D140">
            <v>73.357038750000001</v>
          </cell>
        </row>
        <row r="141">
          <cell r="A141">
            <v>45505</v>
          </cell>
          <cell r="B141">
            <v>68.644545820000005</v>
          </cell>
          <cell r="C141">
            <v>79.778634850000003</v>
          </cell>
          <cell r="D141">
            <v>71.977095520000006</v>
          </cell>
        </row>
        <row r="142">
          <cell r="A142">
            <v>45536</v>
          </cell>
          <cell r="B142">
            <v>71.248094469999998</v>
          </cell>
          <cell r="C142">
            <v>82.416666669999998</v>
          </cell>
          <cell r="D142">
            <v>71.540631610000005</v>
          </cell>
        </row>
        <row r="143">
          <cell r="A143">
            <v>45566</v>
          </cell>
          <cell r="B143">
            <v>72.755556740000003</v>
          </cell>
          <cell r="C143">
            <v>84.644443940000002</v>
          </cell>
          <cell r="D143">
            <v>72.533167520000006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2">
          <cell r="E2" t="str">
            <v>Fonte: Usda (www.usda.gov) - outubro-2024</v>
          </cell>
        </row>
        <row r="3">
          <cell r="E3" t="str">
            <v>Fonte: Conab (www.conab.gov.br) - Safra 2024/25 - 1° Levantamento da safra de grãos - outubro-2024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ab_algodao"/>
      <sheetName val="Conab_arroz"/>
      <sheetName val="Conab_complexo soja"/>
      <sheetName val="Conab_feijao"/>
      <sheetName val="Conab_trigo"/>
      <sheetName val="Conab_milho"/>
      <sheetName val="Dinamica_Conab"/>
      <sheetName val="Conab"/>
    </sheetNames>
    <sheetDataSet>
      <sheetData sheetId="0">
        <row r="4">
          <cell r="A4" t="str">
            <v>2013/14</v>
          </cell>
          <cell r="B4">
            <v>445.45600000000013</v>
          </cell>
          <cell r="C4">
            <v>1734</v>
          </cell>
          <cell r="D4">
            <v>31.456565999999999</v>
          </cell>
          <cell r="E4">
            <v>2210.912566</v>
          </cell>
          <cell r="F4">
            <v>810</v>
          </cell>
          <cell r="G4">
            <v>748.6</v>
          </cell>
          <cell r="H4">
            <v>652.31256600000006</v>
          </cell>
          <cell r="I4">
            <v>0.80532415555555559</v>
          </cell>
        </row>
        <row r="5">
          <cell r="A5" t="str">
            <v>2014/15</v>
          </cell>
          <cell r="B5">
            <v>652.31256600000006</v>
          </cell>
          <cell r="C5">
            <v>1562.8</v>
          </cell>
          <cell r="D5">
            <v>2.1</v>
          </cell>
          <cell r="E5">
            <v>2217.2125659999997</v>
          </cell>
          <cell r="F5">
            <v>670</v>
          </cell>
          <cell r="G5">
            <v>834.3</v>
          </cell>
          <cell r="H5">
            <v>712.91256599999974</v>
          </cell>
          <cell r="I5">
            <v>1.0640486059701488</v>
          </cell>
        </row>
        <row r="6">
          <cell r="A6" t="str">
            <v>2015/16</v>
          </cell>
          <cell r="B6">
            <v>712.9</v>
          </cell>
          <cell r="C6">
            <v>1289.2</v>
          </cell>
          <cell r="D6">
            <v>27</v>
          </cell>
          <cell r="E6">
            <v>2029.1</v>
          </cell>
          <cell r="F6">
            <v>640</v>
          </cell>
          <cell r="G6">
            <v>804</v>
          </cell>
          <cell r="H6">
            <v>585.09999999999991</v>
          </cell>
          <cell r="I6">
            <v>0.91421874999999986</v>
          </cell>
        </row>
        <row r="7">
          <cell r="A7" t="str">
            <v>2016/17</v>
          </cell>
          <cell r="B7">
            <v>585.1</v>
          </cell>
          <cell r="C7">
            <v>1529.5</v>
          </cell>
          <cell r="D7">
            <v>33.6</v>
          </cell>
          <cell r="E7">
            <v>2148.1999999999998</v>
          </cell>
          <cell r="F7">
            <v>685</v>
          </cell>
          <cell r="G7">
            <v>834.1</v>
          </cell>
          <cell r="H7">
            <v>629.0999999999998</v>
          </cell>
          <cell r="I7">
            <v>0.9183941605839413</v>
          </cell>
        </row>
        <row r="8">
          <cell r="A8" t="str">
            <v>2017/18</v>
          </cell>
          <cell r="B8">
            <v>629.0999999999998</v>
          </cell>
          <cell r="C8">
            <v>2005.8</v>
          </cell>
          <cell r="D8">
            <v>19.600000000000001</v>
          </cell>
          <cell r="E8">
            <v>2654.4999999999995</v>
          </cell>
          <cell r="F8">
            <v>700</v>
          </cell>
          <cell r="G8">
            <v>974</v>
          </cell>
          <cell r="H8">
            <v>980.49999999999955</v>
          </cell>
          <cell r="I8">
            <v>1.4007142857142851</v>
          </cell>
        </row>
        <row r="9">
          <cell r="A9" t="str">
            <v>2018/19</v>
          </cell>
          <cell r="B9">
            <v>980.49999999999955</v>
          </cell>
          <cell r="C9">
            <v>2778.8</v>
          </cell>
          <cell r="D9">
            <v>1.7</v>
          </cell>
          <cell r="E9">
            <v>3760.9999999999995</v>
          </cell>
          <cell r="F9">
            <v>720</v>
          </cell>
          <cell r="G9">
            <v>1613.7</v>
          </cell>
          <cell r="H9">
            <v>1427.2999999999995</v>
          </cell>
          <cell r="I9">
            <v>1.9823611111111104</v>
          </cell>
        </row>
        <row r="10">
          <cell r="A10" t="str">
            <v>2019/20</v>
          </cell>
          <cell r="B10">
            <v>1427.2999999999995</v>
          </cell>
          <cell r="C10">
            <v>3001.6</v>
          </cell>
          <cell r="D10">
            <v>2.2000000000000002</v>
          </cell>
          <cell r="E10">
            <v>4431.0999999999995</v>
          </cell>
          <cell r="F10">
            <v>690</v>
          </cell>
          <cell r="G10">
            <v>2125.4</v>
          </cell>
          <cell r="H10">
            <v>1615.6999999999994</v>
          </cell>
          <cell r="I10">
            <v>2.3415942028985497</v>
          </cell>
        </row>
        <row r="11">
          <cell r="A11" t="str">
            <v>2020/21</v>
          </cell>
          <cell r="B11">
            <v>1615.6999999999994</v>
          </cell>
          <cell r="C11">
            <v>2359</v>
          </cell>
          <cell r="D11">
            <v>4.5999999999999996</v>
          </cell>
          <cell r="E11">
            <v>3979.2999999999993</v>
          </cell>
          <cell r="F11">
            <v>720</v>
          </cell>
          <cell r="G11">
            <v>2016.6</v>
          </cell>
          <cell r="H11">
            <v>1242.6999999999994</v>
          </cell>
          <cell r="I11">
            <v>1.7259722222222214</v>
          </cell>
        </row>
        <row r="12">
          <cell r="A12" t="str">
            <v>2021/22</v>
          </cell>
          <cell r="B12">
            <v>1242.6999999999994</v>
          </cell>
          <cell r="C12">
            <v>2554.1000000000004</v>
          </cell>
          <cell r="D12">
            <v>2.2999999999999998</v>
          </cell>
          <cell r="E12">
            <v>3799.1</v>
          </cell>
          <cell r="F12">
            <v>675</v>
          </cell>
          <cell r="G12">
            <v>1803.7</v>
          </cell>
          <cell r="H12">
            <v>1320.3999999999999</v>
          </cell>
          <cell r="I12">
            <v>1.956148148148148</v>
          </cell>
        </row>
        <row r="13">
          <cell r="A13" t="str">
            <v>2022/23</v>
          </cell>
          <cell r="B13">
            <v>1320.3999999999999</v>
          </cell>
          <cell r="C13">
            <v>3173.3000000000006</v>
          </cell>
          <cell r="D13">
            <v>1.7</v>
          </cell>
          <cell r="E13">
            <v>4495.4000000000005</v>
          </cell>
          <cell r="F13">
            <v>710</v>
          </cell>
          <cell r="G13">
            <v>1618.2</v>
          </cell>
          <cell r="H13">
            <v>2167.2000000000007</v>
          </cell>
          <cell r="I13">
            <v>3.0523943661971842</v>
          </cell>
        </row>
        <row r="14">
          <cell r="A14" t="str">
            <v>2023/24</v>
          </cell>
          <cell r="B14">
            <v>2167.2000000000007</v>
          </cell>
          <cell r="C14">
            <v>3673.1</v>
          </cell>
          <cell r="D14">
            <v>1.1000000000000001</v>
          </cell>
          <cell r="E14">
            <v>5841.4000000000015</v>
          </cell>
          <cell r="F14">
            <v>695</v>
          </cell>
          <cell r="G14">
            <v>2852</v>
          </cell>
          <cell r="H14">
            <v>2294.4000000000015</v>
          </cell>
          <cell r="I14">
            <v>3.301294964028779</v>
          </cell>
        </row>
        <row r="15">
          <cell r="A15" t="str">
            <v>2024/25</v>
          </cell>
          <cell r="B15">
            <v>2294.4000000000015</v>
          </cell>
          <cell r="C15">
            <v>3665.2</v>
          </cell>
          <cell r="D15">
            <v>1.1000000000000001</v>
          </cell>
          <cell r="E15">
            <v>5960.7000000000016</v>
          </cell>
          <cell r="F15">
            <v>700</v>
          </cell>
          <cell r="G15">
            <v>2860</v>
          </cell>
          <cell r="H15">
            <v>2400.7000000000016</v>
          </cell>
          <cell r="I15">
            <v>3.4295714285714309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547.591680671299" createdVersion="8" refreshedVersion="8" minRefreshableVersion="3" recordCount="20" xr:uid="{CFD22396-8254-4F29-9611-ECF50F834688}">
  <cacheSource type="worksheet">
    <worksheetSource name="usda_consulta_algodao"/>
  </cacheSource>
  <cacheFields count="12">
    <cacheField name="Produto_" numFmtId="0">
      <sharedItems/>
    </cacheField>
    <cacheField name="Pais_" numFmtId="0">
      <sharedItems count="2">
        <s v="Brasil"/>
        <s v="Mundo"/>
      </sharedItems>
    </cacheField>
    <cacheField name="Ano_" numFmtId="0">
      <sharedItems count="10">
        <s v="2014/2015"/>
        <s v="2015/2016"/>
        <s v="2016/2017"/>
        <s v="2017/2018"/>
        <s v="2018/2019"/>
        <s v="2019/2020"/>
        <s v="2020/2021"/>
        <s v="2021/2022"/>
        <s v="2022/2023"/>
        <s v="2023/2024"/>
      </sharedItems>
    </cacheField>
    <cacheField name="Estoque_Inicial" numFmtId="0">
      <sharedItems containsSemiMixedTypes="0" containsString="0" containsNumber="1" minValue="3.02" maxValue="105.289"/>
    </cacheField>
    <cacheField name="Producao_" numFmtId="0">
      <sharedItems containsSemiMixedTypes="0" containsString="0" containsNumber="1" minValue="5.92" maxValue="122.146"/>
    </cacheField>
    <cacheField name="Importacao_" numFmtId="0">
      <sharedItems containsSemiMixedTypes="0" containsString="0" containsNumber="1" minValue="5.0000000000000001E-3" maxValue="48.648000000000003"/>
    </cacheField>
    <cacheField name="Suprimento_Total" numFmtId="0">
      <sharedItems containsSemiMixedTypes="0" containsString="0" containsNumber="1" minValue="9.6620000000000008" maxValue="254.148"/>
    </cacheField>
    <cacheField name="Exportacao_" numFmtId="0">
      <sharedItems containsSemiMixedTypes="0" containsString="0" containsNumber="1" minValue="2.7890000000000001" maxValue="48.999000000000002"/>
    </cacheField>
    <cacheField name="Consumo_Domestico" numFmtId="0">
      <sharedItems containsSemiMixedTypes="0" containsString="0" containsNumber="1" containsInteger="1" minValue="0" maxValue="0"/>
    </cacheField>
    <cacheField name="Uso_Domestico" numFmtId="0">
      <sharedItems containsSemiMixedTypes="0" containsString="0" containsNumber="1" minValue="2.7" maxValue="124.158"/>
    </cacheField>
    <cacheField name="Estoque_Final" numFmtId="0">
      <sharedItems containsSemiMixedTypes="0" containsString="0" containsNumber="1" minValue="3.02" maxValue="105.289"/>
    </cacheField>
    <cacheField name="Relacao_algodao" numFmtId="0">
      <sharedItems containsSemiMixedTypes="0" containsString="0" containsNumber="1" minValue="0.62118156945757597" maxValue="1.7984374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s v="Algodão"/>
    <x v="0"/>
    <x v="0"/>
    <n v="3.0219999999999998"/>
    <n v="7.96"/>
    <n v="2.4E-2"/>
    <n v="11.006"/>
    <n v="3.91"/>
    <n v="0"/>
    <n v="3.4"/>
    <n v="3.6960000000000002"/>
    <n v="1.0870588235294101"/>
  </r>
  <r>
    <s v="Algodão"/>
    <x v="0"/>
    <x v="1"/>
    <n v="3.6960000000000002"/>
    <n v="7.18"/>
    <n v="9.0999999999999998E-2"/>
    <n v="10.967000000000001"/>
    <n v="4.3140000000000001"/>
    <n v="0"/>
    <n v="3.1"/>
    <n v="3.5529999999999999"/>
    <n v="1.14612903225806"/>
  </r>
  <r>
    <s v="Algodão"/>
    <x v="0"/>
    <x v="2"/>
    <n v="3.5529999999999999"/>
    <n v="5.92"/>
    <n v="0.189"/>
    <n v="9.6620000000000008"/>
    <n v="2.7890000000000001"/>
    <n v="0"/>
    <n v="3.2"/>
    <n v="3.673"/>
    <n v="1.1478124999999999"/>
  </r>
  <r>
    <s v="Algodão"/>
    <x v="0"/>
    <x v="3"/>
    <n v="3.673"/>
    <n v="7.02"/>
    <n v="8.2000000000000003E-2"/>
    <n v="10.775"/>
    <n v="4.1740000000000004"/>
    <n v="0"/>
    <n v="3.4"/>
    <n v="3.2010000000000001"/>
    <n v="0.94147058823529395"/>
  </r>
  <r>
    <s v="Algodão"/>
    <x v="0"/>
    <x v="4"/>
    <n v="3.2010000000000001"/>
    <n v="9.2200000000000006"/>
    <n v="1.7000000000000001E-2"/>
    <n v="12.438000000000001"/>
    <n v="6.0179999999999998"/>
    <n v="0"/>
    <n v="3.4"/>
    <n v="3.02"/>
    <n v="0.88823529411764701"/>
  </r>
  <r>
    <s v="Algodão"/>
    <x v="0"/>
    <x v="5"/>
    <n v="3.02"/>
    <n v="13"/>
    <n v="5.0000000000000001E-3"/>
    <n v="16.024999999999999"/>
    <n v="8.9369999999999994"/>
    <n v="0"/>
    <n v="2.7"/>
    <n v="4.3879999999999999"/>
    <n v="1.62518518518519"/>
  </r>
  <r>
    <s v="Algodão"/>
    <x v="0"/>
    <x v="6"/>
    <n v="4.3879999999999999"/>
    <n v="13.78"/>
    <n v="1.2E-2"/>
    <n v="18.18"/>
    <n v="11.013999999999999"/>
    <n v="0"/>
    <n v="3.1"/>
    <n v="4.0659999999999998"/>
    <n v="1.3116129032258099"/>
  </r>
  <r>
    <s v="Algodão"/>
    <x v="0"/>
    <x v="7"/>
    <n v="4.0659999999999998"/>
    <n v="10.82"/>
    <n v="2.4E-2"/>
    <n v="14.91"/>
    <n v="7.7270000000000003"/>
    <n v="0"/>
    <n v="3.3"/>
    <n v="3.883"/>
    <n v="1.1766666666666701"/>
  </r>
  <r>
    <s v="Algodão"/>
    <x v="0"/>
    <x v="8"/>
    <n v="3.883"/>
    <n v="11.72"/>
    <n v="8.0000000000000002E-3"/>
    <n v="15.611000000000001"/>
    <n v="6.6559999999999997"/>
    <n v="0"/>
    <n v="3.2"/>
    <n v="5.7549999999999999"/>
    <n v="1.7984374999999999"/>
  </r>
  <r>
    <s v="Algodão"/>
    <x v="0"/>
    <x v="9"/>
    <n v="5.7549999999999999"/>
    <n v="14.56"/>
    <n v="0.01"/>
    <n v="20.324999999999999"/>
    <n v="11.7"/>
    <n v="0"/>
    <n v="3.3"/>
    <n v="5.3250000000000002"/>
    <n v="1.61363636363636"/>
  </r>
  <r>
    <s v="Algodão"/>
    <x v="1"/>
    <x v="0"/>
    <n v="97.619"/>
    <n v="119.998"/>
    <n v="36.530999999999999"/>
    <n v="254.148"/>
    <n v="36.222000000000001"/>
    <n v="0"/>
    <n v="112.429"/>
    <n v="105.289"/>
    <n v="0.93649325351999901"/>
  </r>
  <r>
    <s v="Algodão"/>
    <x v="1"/>
    <x v="1"/>
    <n v="105.289"/>
    <n v="97.596000000000004"/>
    <n v="35.628"/>
    <n v="238.51300000000001"/>
    <n v="34.887"/>
    <n v="0"/>
    <n v="113.321"/>
    <n v="90.215999999999994"/>
    <n v="0.79611016492971298"/>
  </r>
  <r>
    <s v="Algodão"/>
    <x v="1"/>
    <x v="2"/>
    <n v="90.215999999999994"/>
    <n v="106.279"/>
    <n v="37.765999999999998"/>
    <n v="234.261"/>
    <n v="38.115000000000002"/>
    <n v="0"/>
    <n v="116.745"/>
    <n v="79.465000000000003"/>
    <n v="0.68067154910274497"/>
  </r>
  <r>
    <s v="Algodão"/>
    <x v="1"/>
    <x v="3"/>
    <n v="79.465000000000003"/>
    <n v="122.146"/>
    <n v="41.343000000000004"/>
    <n v="242.95400000000001"/>
    <n v="41.606999999999999"/>
    <n v="0"/>
    <n v="123.197"/>
    <n v="78.344999999999999"/>
    <n v="0.63593269316623002"/>
  </r>
  <r>
    <s v="Algodão"/>
    <x v="1"/>
    <x v="4"/>
    <n v="78.344999999999999"/>
    <n v="114.514"/>
    <n v="42.378999999999998"/>
    <n v="235.238"/>
    <n v="41.639000000000003"/>
    <n v="0"/>
    <n v="119.51900000000001"/>
    <n v="74.242999999999995"/>
    <n v="0.62118156945757597"/>
  </r>
  <r>
    <s v="Algodão"/>
    <x v="1"/>
    <x v="5"/>
    <n v="74.242999999999995"/>
    <n v="119.09399999999999"/>
    <n v="40.728999999999999"/>
    <n v="234.066"/>
    <n v="41.207000000000001"/>
    <n v="0"/>
    <n v="104.96599999999999"/>
    <n v="88.058999999999997"/>
    <n v="0.83892879599108305"/>
  </r>
  <r>
    <s v="Algodão"/>
    <x v="1"/>
    <x v="6"/>
    <n v="88.058999999999997"/>
    <n v="113.98"/>
    <n v="48.648000000000003"/>
    <n v="250.68700000000001"/>
    <n v="48.999000000000002"/>
    <n v="0"/>
    <n v="124.158"/>
    <n v="77.671999999999997"/>
    <n v="0.62558997406530403"/>
  </r>
  <r>
    <s v="Algodão"/>
    <x v="1"/>
    <x v="7"/>
    <n v="77.671999999999997"/>
    <n v="114.50700000000001"/>
    <n v="42.969000000000001"/>
    <n v="235.148"/>
    <n v="43.322000000000003"/>
    <n v="0"/>
    <n v="116.104"/>
    <n v="76.319999999999993"/>
    <n v="0.657341693653965"/>
  </r>
  <r>
    <s v="Algodão"/>
    <x v="1"/>
    <x v="8"/>
    <n v="76.319999999999993"/>
    <n v="116.148"/>
    <n v="37.679000000000002"/>
    <n v="230.14699999999999"/>
    <n v="37.036999999999999"/>
    <n v="0"/>
    <n v="111.22499999999999"/>
    <n v="82.605999999999995"/>
    <n v="0.74269273994156004"/>
  </r>
  <r>
    <s v="Algodão"/>
    <x v="1"/>
    <x v="9"/>
    <n v="82.605999999999995"/>
    <n v="112.922"/>
    <n v="43.936"/>
    <n v="239.464"/>
    <n v="43.966000000000001"/>
    <n v="0"/>
    <n v="112.81699999999999"/>
    <n v="83.075999999999993"/>
    <n v="0.7363783826905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00947-96D3-45D1-9B26-67DC87B98E14}" name="Tabela dinâmica2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25" firstHeaderRow="0" firstDataRow="1" firstDataCol="1"/>
  <pivotFields count="12">
    <pivotField showAll="0"/>
    <pivotField axis="axisRow" showAll="0" sortType="descending" defaultSubtotal="0">
      <items count="2">
        <item x="1"/>
        <item x="0"/>
      </items>
    </pivotField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</pivotFields>
  <rowFields count="2">
    <field x="1"/>
    <field x="2"/>
  </rowFields>
  <rowItems count="2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Uso_Domestico" fld="9" baseField="0" baseItem="0"/>
    <dataField name="Soma de Exportacao_" fld="7" baseField="0" baseItem="0"/>
    <dataField name="Soma de Estoque_Final" fld="10" baseField="0" baseItem="0"/>
    <dataField name="Soma de Relacao_algod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2B94FCB-5662-4F24-82D9-BB42BCF4C89B}" autoFormatId="16" applyNumberFormats="0" applyBorderFormats="0" applyFontFormats="0" applyPatternFormats="0" applyAlignmentFormats="0" applyWidthHeightFormats="0">
  <queryTableRefresh nextId="14">
    <queryTableFields count="12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algodao" tableColumnId="12"/>
    </queryTableFields>
    <queryTableDeletedFields count="1">
      <deletedField name="Suprimento_Arroz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0D5345-3D8A-46B5-BD6D-AE214E0CD511}" name="usda_consulta_algodao" displayName="usda_consulta_algodao" ref="A1:L21" tableType="queryTable" totalsRowShown="0">
  <tableColumns count="12">
    <tableColumn id="1" xr3:uid="{51E076B2-9BAD-40D7-B415-94062EA45358}" uniqueName="1" name="Produto_" queryTableFieldId="1" dataDxfId="2"/>
    <tableColumn id="2" xr3:uid="{8ECD1FFB-751F-4500-9ACF-4AC1A84DF49C}" uniqueName="2" name="Pais_" queryTableFieldId="2" dataDxfId="1"/>
    <tableColumn id="3" xr3:uid="{7DBD2EAE-E8A2-4F2D-A502-951C24E8F9F6}" uniqueName="3" name="Ano_" queryTableFieldId="3" dataDxfId="0"/>
    <tableColumn id="4" xr3:uid="{C35CD9A0-252F-4DA4-8057-735341C947A9}" uniqueName="4" name="Estoque_Inicial" queryTableFieldId="4"/>
    <tableColumn id="5" xr3:uid="{13BB3EBD-910B-42B1-A4BC-A7550E24B27E}" uniqueName="5" name="Producao_" queryTableFieldId="5"/>
    <tableColumn id="6" xr3:uid="{AE38405D-82DC-4C91-A2FE-D6CB9091F84E}" uniqueName="6" name="Importacao_" queryTableFieldId="6"/>
    <tableColumn id="7" xr3:uid="{58EC6F21-E5A1-4E66-8EEC-6A0C13DAB57A}" uniqueName="7" name="Suprimento_Total" queryTableFieldId="7"/>
    <tableColumn id="8" xr3:uid="{27E7D8FF-D601-412D-8FFD-A87D6AE4236C}" uniqueName="8" name="Exportacao_" queryTableFieldId="8"/>
    <tableColumn id="9" xr3:uid="{093A9B99-A0CA-47B1-9D68-7DEC71D4EA55}" uniqueName="9" name="Consumo_Domestico" queryTableFieldId="9"/>
    <tableColumn id="10" xr3:uid="{299FD809-DD24-4BDE-BCD8-CCB12018D127}" uniqueName="10" name="Uso_Domestico" queryTableFieldId="10"/>
    <tableColumn id="11" xr3:uid="{3B8B885F-06D9-447C-B1E6-C68C2F4199F1}" uniqueName="11" name="Estoque_Final" queryTableFieldId="11"/>
    <tableColumn id="12" xr3:uid="{6A93B51C-DED5-486D-86E5-38CD122DF2B5}" uniqueName="12" name="Relacao_algodao" queryTableFieldId="1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FA2-BD11-4EF9-94A6-1BEFA0AA9DB6}">
  <dimension ref="A1"/>
  <sheetViews>
    <sheetView showGridLines="0" tabSelected="1" topLeftCell="A10" zoomScale="78" zoomScaleNormal="78" workbookViewId="0">
      <selection activeCell="I29" sqref="I29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AD3A-041E-4BFF-990E-0EE5D3542FA8}">
  <sheetPr>
    <pageSetUpPr fitToPage="1"/>
  </sheetPr>
  <dimension ref="A1:N32"/>
  <sheetViews>
    <sheetView showGridLines="0" zoomScaleNormal="100" workbookViewId="0">
      <selection activeCell="A10" sqref="A1:XFD1048576"/>
    </sheetView>
  </sheetViews>
  <sheetFormatPr defaultRowHeight="15" x14ac:dyDescent="0.25"/>
  <cols>
    <col min="1" max="1" width="12.5703125" customWidth="1"/>
    <col min="2" max="2" width="8.140625" bestFit="1" customWidth="1"/>
    <col min="3" max="3" width="9.28515625" bestFit="1" customWidth="1"/>
    <col min="4" max="4" width="7.85546875" customWidth="1"/>
    <col min="5" max="5" width="11.42578125" customWidth="1"/>
    <col min="6" max="6" width="10.42578125" bestFit="1" customWidth="1"/>
    <col min="7" max="7" width="10.7109375" bestFit="1" customWidth="1"/>
    <col min="8" max="8" width="8.140625" bestFit="1" customWidth="1"/>
    <col min="9" max="9" width="14.85546875" style="10" bestFit="1" customWidth="1"/>
  </cols>
  <sheetData>
    <row r="1" spans="1:14" ht="15.75" x14ac:dyDescent="0.25">
      <c r="A1" s="123" t="s">
        <v>41</v>
      </c>
      <c r="B1" s="123"/>
      <c r="C1" s="123"/>
      <c r="D1" s="123"/>
      <c r="E1" s="123"/>
      <c r="F1" s="123"/>
      <c r="G1" s="123"/>
      <c r="H1" s="123"/>
      <c r="I1" s="123"/>
    </row>
    <row r="2" spans="1:14" ht="18.75" x14ac:dyDescent="0.3">
      <c r="A2" s="29"/>
      <c r="B2" s="85"/>
      <c r="C2" s="85"/>
      <c r="D2" s="85"/>
      <c r="E2" s="85"/>
      <c r="F2" s="85"/>
      <c r="G2" s="85"/>
      <c r="H2" s="85"/>
      <c r="I2" s="89"/>
    </row>
    <row r="3" spans="1:14" ht="45" x14ac:dyDescent="0.25">
      <c r="A3" s="88" t="s">
        <v>0</v>
      </c>
      <c r="B3" s="30" t="s">
        <v>81</v>
      </c>
      <c r="C3" s="30" t="s">
        <v>82</v>
      </c>
      <c r="D3" s="30" t="s">
        <v>83</v>
      </c>
      <c r="E3" s="30" t="s">
        <v>84</v>
      </c>
      <c r="F3" s="30" t="s">
        <v>85</v>
      </c>
      <c r="G3" s="30" t="s">
        <v>86</v>
      </c>
      <c r="H3" s="30" t="s">
        <v>87</v>
      </c>
      <c r="I3" s="37" t="s">
        <v>88</v>
      </c>
    </row>
    <row r="4" spans="1:14" x14ac:dyDescent="0.25">
      <c r="A4" s="31" t="s">
        <v>71</v>
      </c>
      <c r="B4" s="32"/>
      <c r="C4" s="32"/>
      <c r="D4" s="32"/>
      <c r="E4" s="32"/>
      <c r="F4" s="32"/>
      <c r="G4" s="32"/>
      <c r="H4" s="32"/>
      <c r="I4" s="33"/>
    </row>
    <row r="5" spans="1:14" x14ac:dyDescent="0.25">
      <c r="A5" s="13" t="s">
        <v>61</v>
      </c>
      <c r="B5" s="34">
        <v>21254.682488999999</v>
      </c>
      <c r="C5" s="34">
        <v>26127.284538</v>
      </c>
      <c r="D5" s="34">
        <v>7953.9311609999995</v>
      </c>
      <c r="E5" s="34">
        <v>55335.898187999999</v>
      </c>
      <c r="F5" s="34">
        <v>24479.278599000001</v>
      </c>
      <c r="G5" s="34">
        <v>7886.652282</v>
      </c>
      <c r="H5" s="12">
        <v>22924.679259</v>
      </c>
      <c r="I5" s="113">
        <v>0.93649325351999901</v>
      </c>
      <c r="L5" s="119"/>
      <c r="N5" s="119"/>
    </row>
    <row r="6" spans="1:14" x14ac:dyDescent="0.25">
      <c r="A6" s="13" t="s">
        <v>62</v>
      </c>
      <c r="B6" s="34">
        <v>22924.679259</v>
      </c>
      <c r="C6" s="34">
        <v>21249.674675999999</v>
      </c>
      <c r="D6" s="34">
        <v>7757.320068</v>
      </c>
      <c r="E6" s="34">
        <v>51931.674003</v>
      </c>
      <c r="F6" s="34">
        <v>24673.494650999997</v>
      </c>
      <c r="G6" s="34">
        <v>7595.9813969999996</v>
      </c>
      <c r="H6" s="12">
        <v>19642.819895999997</v>
      </c>
      <c r="I6" s="114">
        <v>0.79611016492971298</v>
      </c>
      <c r="N6" s="119"/>
    </row>
    <row r="7" spans="1:14" x14ac:dyDescent="0.25">
      <c r="A7" s="13" t="s">
        <v>63</v>
      </c>
      <c r="B7" s="34">
        <v>19642.819895999997</v>
      </c>
      <c r="C7" s="34">
        <v>23140.232948999997</v>
      </c>
      <c r="D7" s="34">
        <v>8222.8289459999996</v>
      </c>
      <c r="E7" s="34">
        <v>51005.881791</v>
      </c>
      <c r="F7" s="34">
        <v>25419.005594999999</v>
      </c>
      <c r="G7" s="34">
        <v>8298.8170650000011</v>
      </c>
      <c r="H7" s="12">
        <v>17301.993914999999</v>
      </c>
      <c r="I7" s="114">
        <v>0.68067154910274497</v>
      </c>
    </row>
    <row r="8" spans="1:14" x14ac:dyDescent="0.25">
      <c r="A8" s="13" t="s">
        <v>64</v>
      </c>
      <c r="B8" s="34">
        <v>17301.993914999999</v>
      </c>
      <c r="C8" s="34">
        <v>26594.970726</v>
      </c>
      <c r="D8" s="34">
        <v>9001.6527330000008</v>
      </c>
      <c r="E8" s="34">
        <v>52898.617374000001</v>
      </c>
      <c r="F8" s="34">
        <v>26823.806006999999</v>
      </c>
      <c r="G8" s="34">
        <v>9059.1337169999988</v>
      </c>
      <c r="H8" s="12">
        <v>17058.135194999999</v>
      </c>
      <c r="I8" s="114">
        <v>0.63593269316623002</v>
      </c>
    </row>
    <row r="9" spans="1:14" x14ac:dyDescent="0.25">
      <c r="A9" s="13" t="s">
        <v>65</v>
      </c>
      <c r="B9" s="34">
        <v>17058.135194999999</v>
      </c>
      <c r="C9" s="34">
        <v>24933.247733999997</v>
      </c>
      <c r="D9" s="34">
        <v>9227.222049</v>
      </c>
      <c r="E9" s="34">
        <v>51218.604977999996</v>
      </c>
      <c r="F9" s="34">
        <v>26022.991388999999</v>
      </c>
      <c r="G9" s="34">
        <v>9066.1011090000011</v>
      </c>
      <c r="H9" s="12">
        <v>16165.002632999998</v>
      </c>
      <c r="I9" s="114">
        <v>0.62118156945757597</v>
      </c>
    </row>
    <row r="10" spans="1:14" x14ac:dyDescent="0.25">
      <c r="A10" s="13" t="s">
        <v>66</v>
      </c>
      <c r="B10" s="34">
        <v>16165.002632999998</v>
      </c>
      <c r="C10" s="34">
        <v>25930.455714</v>
      </c>
      <c r="D10" s="34">
        <v>8867.9658989999989</v>
      </c>
      <c r="E10" s="34">
        <v>50963.424246000002</v>
      </c>
      <c r="F10" s="34">
        <v>22854.352145999997</v>
      </c>
      <c r="G10" s="34">
        <v>8972.0413169999993</v>
      </c>
      <c r="H10" s="12">
        <v>19173.174128999999</v>
      </c>
      <c r="I10" s="114">
        <v>0.83892879599108305</v>
      </c>
    </row>
    <row r="11" spans="1:14" x14ac:dyDescent="0.25">
      <c r="A11" s="13" t="s">
        <v>67</v>
      </c>
      <c r="B11" s="34">
        <v>19173.174128999999</v>
      </c>
      <c r="C11" s="34">
        <v>24816.979380000001</v>
      </c>
      <c r="D11" s="34">
        <v>10592.177688</v>
      </c>
      <c r="E11" s="34">
        <v>54582.331197</v>
      </c>
      <c r="F11" s="34">
        <v>27033.045497999999</v>
      </c>
      <c r="G11" s="34">
        <v>10668.601269000001</v>
      </c>
      <c r="H11" s="12">
        <v>16911.602231999997</v>
      </c>
      <c r="I11" s="114">
        <v>0.62558997406530403</v>
      </c>
    </row>
    <row r="12" spans="1:14" x14ac:dyDescent="0.25">
      <c r="A12" s="13" t="s">
        <v>68</v>
      </c>
      <c r="B12" s="34">
        <v>16911.602231999997</v>
      </c>
      <c r="C12" s="34">
        <v>24931.723617</v>
      </c>
      <c r="D12" s="34">
        <v>9355.6833389999993</v>
      </c>
      <c r="E12" s="34">
        <v>51199.009187999996</v>
      </c>
      <c r="F12" s="34">
        <v>25279.440024</v>
      </c>
      <c r="G12" s="34">
        <v>9432.5423819999996</v>
      </c>
      <c r="H12" s="12">
        <v>16617.229919999998</v>
      </c>
      <c r="I12" s="114">
        <v>0.657341693653965</v>
      </c>
    </row>
    <row r="13" spans="1:14" x14ac:dyDescent="0.25">
      <c r="A13" s="13" t="s">
        <v>69</v>
      </c>
      <c r="B13" s="34">
        <v>16617.229919999998</v>
      </c>
      <c r="C13" s="34">
        <v>25289.020187999999</v>
      </c>
      <c r="D13" s="34">
        <v>8203.8863490000003</v>
      </c>
      <c r="E13" s="34">
        <v>50110.136456999993</v>
      </c>
      <c r="F13" s="34">
        <v>24217.130474999998</v>
      </c>
      <c r="G13" s="34">
        <v>8064.1030469999996</v>
      </c>
      <c r="H13" s="12">
        <v>17985.886985999998</v>
      </c>
      <c r="I13" s="114">
        <v>0.74269273994156004</v>
      </c>
    </row>
    <row r="14" spans="1:14" x14ac:dyDescent="0.25">
      <c r="A14" s="14" t="s">
        <v>70</v>
      </c>
      <c r="B14" s="36">
        <v>17985.886985999998</v>
      </c>
      <c r="C14" s="36">
        <v>24586.619982</v>
      </c>
      <c r="D14" s="36">
        <v>9566.2292159999997</v>
      </c>
      <c r="E14" s="36">
        <v>52138.736184000001</v>
      </c>
      <c r="F14" s="36">
        <v>24563.758226999998</v>
      </c>
      <c r="G14" s="36">
        <v>9572.7611460000007</v>
      </c>
      <c r="H14" s="15">
        <v>18088.220555999997</v>
      </c>
      <c r="I14" s="115">
        <v>0.736378382690552</v>
      </c>
    </row>
    <row r="15" spans="1:14" x14ac:dyDescent="0.25">
      <c r="A15" s="2" t="s">
        <v>175</v>
      </c>
    </row>
    <row r="16" spans="1:14" ht="15.75" x14ac:dyDescent="0.25">
      <c r="A16" s="120" t="s">
        <v>34</v>
      </c>
      <c r="B16" s="120"/>
      <c r="C16" s="120"/>
      <c r="D16" s="120"/>
      <c r="E16" s="120"/>
      <c r="F16" s="120"/>
      <c r="G16" s="120"/>
      <c r="H16" s="120"/>
      <c r="I16" s="120"/>
    </row>
    <row r="17" spans="1:9" hidden="1" x14ac:dyDescent="0.25">
      <c r="A17" s="69"/>
      <c r="B17" s="69"/>
      <c r="C17" s="69"/>
      <c r="D17" s="69"/>
      <c r="E17" s="69"/>
      <c r="F17" s="69"/>
      <c r="G17" s="69"/>
      <c r="H17" s="69"/>
      <c r="I17" s="37"/>
    </row>
    <row r="18" spans="1:9" hidden="1" x14ac:dyDescent="0.25">
      <c r="A18" s="69"/>
      <c r="B18" s="121"/>
      <c r="C18" s="122"/>
      <c r="D18" s="122"/>
      <c r="E18" s="122"/>
      <c r="F18" s="122"/>
      <c r="G18" s="122"/>
      <c r="H18" s="122"/>
      <c r="I18" s="35"/>
    </row>
    <row r="19" spans="1:9" ht="45" x14ac:dyDescent="0.25">
      <c r="A19" s="76" t="s">
        <v>0</v>
      </c>
      <c r="B19" s="30" t="s">
        <v>81</v>
      </c>
      <c r="C19" s="30" t="s">
        <v>82</v>
      </c>
      <c r="D19" s="30" t="s">
        <v>83</v>
      </c>
      <c r="E19" s="30" t="s">
        <v>84</v>
      </c>
      <c r="F19" s="30" t="s">
        <v>85</v>
      </c>
      <c r="G19" s="30" t="s">
        <v>86</v>
      </c>
      <c r="H19" s="30" t="s">
        <v>87</v>
      </c>
      <c r="I19" s="37" t="s">
        <v>1</v>
      </c>
    </row>
    <row r="20" spans="1:9" hidden="1" x14ac:dyDescent="0.25">
      <c r="A20" s="70" t="s">
        <v>176</v>
      </c>
      <c r="B20" s="71">
        <v>445.45600000000013</v>
      </c>
      <c r="C20" s="71">
        <v>1734</v>
      </c>
      <c r="D20" s="71">
        <v>31.456565999999999</v>
      </c>
      <c r="E20" s="71">
        <v>2210.912566</v>
      </c>
      <c r="F20" s="71">
        <v>810</v>
      </c>
      <c r="G20" s="71">
        <v>748.6</v>
      </c>
      <c r="H20" s="71">
        <v>652.31256600000006</v>
      </c>
      <c r="I20" s="116">
        <v>0.80532415555555559</v>
      </c>
    </row>
    <row r="21" spans="1:9" hidden="1" x14ac:dyDescent="0.25">
      <c r="A21" s="72" t="s">
        <v>177</v>
      </c>
      <c r="B21" s="73">
        <v>652.31256600000006</v>
      </c>
      <c r="C21" s="73">
        <v>1562.8</v>
      </c>
      <c r="D21" s="73">
        <v>2.1</v>
      </c>
      <c r="E21" s="73">
        <v>2217.2125659999997</v>
      </c>
      <c r="F21" s="73">
        <v>670</v>
      </c>
      <c r="G21" s="73">
        <v>834.3</v>
      </c>
      <c r="H21" s="73">
        <v>712.91256599999974</v>
      </c>
      <c r="I21" s="114">
        <v>1.0640486059701488</v>
      </c>
    </row>
    <row r="22" spans="1:9" x14ac:dyDescent="0.25">
      <c r="A22" s="72" t="s">
        <v>178</v>
      </c>
      <c r="B22" s="73">
        <v>712.9</v>
      </c>
      <c r="C22" s="73">
        <v>1289.2</v>
      </c>
      <c r="D22" s="73">
        <v>27</v>
      </c>
      <c r="E22" s="73">
        <v>2029.1</v>
      </c>
      <c r="F22" s="73">
        <v>640</v>
      </c>
      <c r="G22" s="73">
        <v>804</v>
      </c>
      <c r="H22" s="73">
        <v>585.09999999999991</v>
      </c>
      <c r="I22" s="114">
        <v>0.91421874999999986</v>
      </c>
    </row>
    <row r="23" spans="1:9" x14ac:dyDescent="0.25">
      <c r="A23" s="72" t="s">
        <v>179</v>
      </c>
      <c r="B23" s="73">
        <v>585.1</v>
      </c>
      <c r="C23" s="73">
        <v>1529.5</v>
      </c>
      <c r="D23" s="73">
        <v>33.6</v>
      </c>
      <c r="E23" s="73">
        <v>2148.1999999999998</v>
      </c>
      <c r="F23" s="73">
        <v>685</v>
      </c>
      <c r="G23" s="73">
        <v>834.1</v>
      </c>
      <c r="H23" s="73">
        <v>629.0999999999998</v>
      </c>
      <c r="I23" s="114">
        <v>0.9183941605839413</v>
      </c>
    </row>
    <row r="24" spans="1:9" x14ac:dyDescent="0.25">
      <c r="A24" s="72" t="s">
        <v>180</v>
      </c>
      <c r="B24" s="73">
        <v>629.0999999999998</v>
      </c>
      <c r="C24" s="73">
        <v>2005.8</v>
      </c>
      <c r="D24" s="73">
        <v>19.600000000000001</v>
      </c>
      <c r="E24" s="73">
        <v>2654.4999999999995</v>
      </c>
      <c r="F24" s="73">
        <v>700</v>
      </c>
      <c r="G24" s="73">
        <v>974</v>
      </c>
      <c r="H24" s="73">
        <v>980.49999999999955</v>
      </c>
      <c r="I24" s="114">
        <v>1.4007142857142851</v>
      </c>
    </row>
    <row r="25" spans="1:9" x14ac:dyDescent="0.25">
      <c r="A25" s="72" t="s">
        <v>181</v>
      </c>
      <c r="B25" s="73">
        <v>980.49999999999955</v>
      </c>
      <c r="C25" s="73">
        <v>2778.8</v>
      </c>
      <c r="D25" s="73">
        <v>1.7</v>
      </c>
      <c r="E25" s="73">
        <v>3760.9999999999995</v>
      </c>
      <c r="F25" s="73">
        <v>720</v>
      </c>
      <c r="G25" s="73">
        <v>1613.7</v>
      </c>
      <c r="H25" s="73">
        <v>1427.2999999999995</v>
      </c>
      <c r="I25" s="114">
        <v>1.9823611111111104</v>
      </c>
    </row>
    <row r="26" spans="1:9" x14ac:dyDescent="0.25">
      <c r="A26" s="72" t="s">
        <v>182</v>
      </c>
      <c r="B26" s="73">
        <v>1427.2999999999995</v>
      </c>
      <c r="C26" s="73">
        <v>3001.6</v>
      </c>
      <c r="D26" s="73">
        <v>2.2000000000000002</v>
      </c>
      <c r="E26" s="73">
        <v>4431.0999999999995</v>
      </c>
      <c r="F26" s="73">
        <v>690</v>
      </c>
      <c r="G26" s="73">
        <v>2125.4</v>
      </c>
      <c r="H26" s="73">
        <v>1615.6999999999994</v>
      </c>
      <c r="I26" s="114">
        <v>2.3415942028985497</v>
      </c>
    </row>
    <row r="27" spans="1:9" x14ac:dyDescent="0.25">
      <c r="A27" s="72" t="s">
        <v>183</v>
      </c>
      <c r="B27" s="73">
        <v>1615.6999999999994</v>
      </c>
      <c r="C27" s="73">
        <v>2359</v>
      </c>
      <c r="D27" s="73">
        <v>4.5999999999999996</v>
      </c>
      <c r="E27" s="73">
        <v>3979.2999999999993</v>
      </c>
      <c r="F27" s="73">
        <v>720</v>
      </c>
      <c r="G27" s="73">
        <v>2016.6</v>
      </c>
      <c r="H27" s="73">
        <v>1242.6999999999994</v>
      </c>
      <c r="I27" s="114">
        <v>1.7259722222222214</v>
      </c>
    </row>
    <row r="28" spans="1:9" x14ac:dyDescent="0.25">
      <c r="A28" s="72" t="s">
        <v>184</v>
      </c>
      <c r="B28" s="73">
        <v>1242.6999999999994</v>
      </c>
      <c r="C28" s="73">
        <v>2554.1000000000004</v>
      </c>
      <c r="D28" s="73">
        <v>2.2999999999999998</v>
      </c>
      <c r="E28" s="73">
        <v>3799.1</v>
      </c>
      <c r="F28" s="73">
        <v>675</v>
      </c>
      <c r="G28" s="73">
        <v>1803.7</v>
      </c>
      <c r="H28" s="73">
        <v>1320.3999999999999</v>
      </c>
      <c r="I28" s="114">
        <v>1.956148148148148</v>
      </c>
    </row>
    <row r="29" spans="1:9" x14ac:dyDescent="0.25">
      <c r="A29" s="72" t="s">
        <v>185</v>
      </c>
      <c r="B29" s="73">
        <v>1320.3999999999999</v>
      </c>
      <c r="C29" s="73">
        <v>3173.3000000000006</v>
      </c>
      <c r="D29" s="73">
        <v>1.7</v>
      </c>
      <c r="E29" s="73">
        <v>4495.4000000000005</v>
      </c>
      <c r="F29" s="73">
        <v>710</v>
      </c>
      <c r="G29" s="73">
        <v>1618.2</v>
      </c>
      <c r="H29" s="73">
        <v>2167.2000000000007</v>
      </c>
      <c r="I29" s="114">
        <v>3.0523943661971842</v>
      </c>
    </row>
    <row r="30" spans="1:9" x14ac:dyDescent="0.25">
      <c r="A30" s="72" t="s">
        <v>186</v>
      </c>
      <c r="B30" s="73">
        <v>2167.2000000000007</v>
      </c>
      <c r="C30" s="73">
        <v>3673.1</v>
      </c>
      <c r="D30" s="73">
        <v>1.1000000000000001</v>
      </c>
      <c r="E30" s="73">
        <v>5841.4000000000015</v>
      </c>
      <c r="F30" s="73">
        <v>695</v>
      </c>
      <c r="G30" s="73">
        <v>2852</v>
      </c>
      <c r="H30" s="73">
        <v>2294.4000000000015</v>
      </c>
      <c r="I30" s="114">
        <v>3.301294964028779</v>
      </c>
    </row>
    <row r="31" spans="1:9" x14ac:dyDescent="0.25">
      <c r="A31" s="74" t="s">
        <v>187</v>
      </c>
      <c r="B31" s="75">
        <v>2294.4000000000015</v>
      </c>
      <c r="C31" s="75">
        <v>3665.2</v>
      </c>
      <c r="D31" s="75">
        <v>1.1000000000000001</v>
      </c>
      <c r="E31" s="75">
        <v>5960.7000000000016</v>
      </c>
      <c r="F31" s="75">
        <v>700</v>
      </c>
      <c r="G31" s="75">
        <v>2860</v>
      </c>
      <c r="H31" s="75">
        <v>2400.7000000000016</v>
      </c>
      <c r="I31" s="115">
        <v>3.4295714285714309</v>
      </c>
    </row>
    <row r="32" spans="1:9" x14ac:dyDescent="0.25">
      <c r="A32" s="39" t="s">
        <v>174</v>
      </c>
    </row>
  </sheetData>
  <mergeCells count="3">
    <mergeCell ref="A16:I16"/>
    <mergeCell ref="B18:H18"/>
    <mergeCell ref="A1:I1"/>
  </mergeCells>
  <pageMargins left="0.70866141732283472" right="0.27559055118110237" top="1.299212598425197" bottom="0.55118110236220474" header="0.31496062992125984" footer="0.31496062992125984"/>
  <pageSetup paperSize="9" scale="9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D46A-44BC-4D19-AE1E-0092D2212A95}">
  <sheetPr>
    <pageSetUpPr fitToPage="1"/>
  </sheetPr>
  <dimension ref="A1:J43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7.85546875" style="51" bestFit="1" customWidth="1"/>
    <col min="2" max="3" width="10.42578125" style="51" bestFit="1" customWidth="1"/>
    <col min="4" max="4" width="6.5703125" style="51" bestFit="1" customWidth="1"/>
    <col min="5" max="6" width="10.42578125" style="51" bestFit="1" customWidth="1"/>
    <col min="7" max="7" width="6.5703125" style="51" bestFit="1" customWidth="1"/>
    <col min="8" max="9" width="10.42578125" style="51" bestFit="1" customWidth="1"/>
    <col min="10" max="10" width="6.5703125" style="51" bestFit="1" customWidth="1"/>
    <col min="11" max="16384" width="9.140625" style="51"/>
  </cols>
  <sheetData>
    <row r="1" spans="1:10" ht="15.75" x14ac:dyDescent="0.25">
      <c r="A1" s="60" t="s">
        <v>90</v>
      </c>
    </row>
    <row r="2" spans="1:10" ht="15.75" x14ac:dyDescent="0.25">
      <c r="A2" s="60" t="s">
        <v>35</v>
      </c>
    </row>
    <row r="5" spans="1:10" x14ac:dyDescent="0.25">
      <c r="A5" s="124" t="s">
        <v>6</v>
      </c>
      <c r="B5" s="125" t="s">
        <v>2</v>
      </c>
      <c r="C5" s="125"/>
      <c r="D5" s="125"/>
      <c r="E5" s="126" t="s">
        <v>3</v>
      </c>
      <c r="F5" s="126"/>
      <c r="G5" s="126"/>
      <c r="H5" s="125" t="s">
        <v>4</v>
      </c>
      <c r="I5" s="125"/>
      <c r="J5" s="127"/>
    </row>
    <row r="6" spans="1:10" x14ac:dyDescent="0.25">
      <c r="A6" s="124"/>
      <c r="B6" s="61" t="s">
        <v>137</v>
      </c>
      <c r="C6" s="61" t="s">
        <v>138</v>
      </c>
      <c r="D6" s="61" t="s">
        <v>5</v>
      </c>
      <c r="E6" s="61" t="s">
        <v>137</v>
      </c>
      <c r="F6" s="61" t="s">
        <v>138</v>
      </c>
      <c r="G6" s="61" t="s">
        <v>5</v>
      </c>
      <c r="H6" s="61" t="s">
        <v>137</v>
      </c>
      <c r="I6" s="61" t="s">
        <v>138</v>
      </c>
      <c r="J6" s="62" t="s">
        <v>5</v>
      </c>
    </row>
    <row r="7" spans="1:10" x14ac:dyDescent="0.25">
      <c r="A7" s="124"/>
      <c r="B7" s="61" t="s">
        <v>7</v>
      </c>
      <c r="C7" s="61" t="s">
        <v>8</v>
      </c>
      <c r="D7" s="61" t="s">
        <v>9</v>
      </c>
      <c r="E7" s="61" t="s">
        <v>10</v>
      </c>
      <c r="F7" s="61" t="s">
        <v>11</v>
      </c>
      <c r="G7" s="61" t="s">
        <v>12</v>
      </c>
      <c r="H7" s="61" t="s">
        <v>13</v>
      </c>
      <c r="I7" s="61" t="s">
        <v>14</v>
      </c>
      <c r="J7" s="62" t="s">
        <v>15</v>
      </c>
    </row>
    <row r="8" spans="1:10" x14ac:dyDescent="0.25">
      <c r="A8" s="63" t="s">
        <v>139</v>
      </c>
      <c r="B8" s="52">
        <v>17.2</v>
      </c>
      <c r="C8" s="52">
        <v>17.799999999999997</v>
      </c>
      <c r="D8" s="52">
        <v>3.5</v>
      </c>
      <c r="E8" s="53">
        <v>1566.1674418604653</v>
      </c>
      <c r="F8" s="53">
        <v>1614.4955056179779</v>
      </c>
      <c r="G8" s="52">
        <v>3.1</v>
      </c>
      <c r="H8" s="52">
        <v>27</v>
      </c>
      <c r="I8" s="52">
        <v>28.8</v>
      </c>
      <c r="J8" s="64">
        <v>6.7</v>
      </c>
    </row>
    <row r="9" spans="1:10" hidden="1" x14ac:dyDescent="0.25">
      <c r="A9" s="65" t="s">
        <v>140</v>
      </c>
      <c r="B9" s="54">
        <v>0</v>
      </c>
      <c r="C9" s="54">
        <v>0</v>
      </c>
      <c r="D9" s="54">
        <v>0</v>
      </c>
      <c r="E9" s="55">
        <v>0</v>
      </c>
      <c r="F9" s="55">
        <v>0</v>
      </c>
      <c r="G9" s="56">
        <v>0</v>
      </c>
      <c r="H9" s="54">
        <v>0</v>
      </c>
      <c r="I9" s="54">
        <v>0</v>
      </c>
      <c r="J9" s="66">
        <v>0</v>
      </c>
    </row>
    <row r="10" spans="1:10" x14ac:dyDescent="0.25">
      <c r="A10" s="65" t="s">
        <v>141</v>
      </c>
      <c r="B10" s="54">
        <v>8.6999999999999993</v>
      </c>
      <c r="C10" s="54">
        <v>8.6999999999999993</v>
      </c>
      <c r="D10" s="54">
        <v>0</v>
      </c>
      <c r="E10" s="55">
        <v>1512.4</v>
      </c>
      <c r="F10" s="55">
        <v>1478.2</v>
      </c>
      <c r="G10" s="56">
        <v>-2.2999999999999998</v>
      </c>
      <c r="H10" s="54">
        <v>13.2</v>
      </c>
      <c r="I10" s="54">
        <v>12.9</v>
      </c>
      <c r="J10" s="66">
        <v>-2.2999999999999998</v>
      </c>
    </row>
    <row r="11" spans="1:10" hidden="1" x14ac:dyDescent="0.25">
      <c r="A11" s="65" t="s">
        <v>142</v>
      </c>
      <c r="B11" s="54">
        <v>0</v>
      </c>
      <c r="C11" s="54">
        <v>0</v>
      </c>
      <c r="D11" s="54">
        <v>0</v>
      </c>
      <c r="E11" s="55">
        <v>0</v>
      </c>
      <c r="F11" s="55">
        <v>0</v>
      </c>
      <c r="G11" s="56">
        <v>0</v>
      </c>
      <c r="H11" s="54">
        <v>0</v>
      </c>
      <c r="I11" s="54">
        <v>0</v>
      </c>
      <c r="J11" s="66">
        <v>0</v>
      </c>
    </row>
    <row r="12" spans="1:10" hidden="1" x14ac:dyDescent="0.25">
      <c r="A12" s="65" t="s">
        <v>143</v>
      </c>
      <c r="B12" s="54">
        <v>0</v>
      </c>
      <c r="C12" s="54">
        <v>0</v>
      </c>
      <c r="D12" s="54">
        <v>0</v>
      </c>
      <c r="E12" s="55">
        <v>0</v>
      </c>
      <c r="F12" s="55">
        <v>0</v>
      </c>
      <c r="G12" s="56">
        <v>0</v>
      </c>
      <c r="H12" s="54">
        <v>0</v>
      </c>
      <c r="I12" s="54">
        <v>0</v>
      </c>
      <c r="J12" s="66">
        <v>0</v>
      </c>
    </row>
    <row r="13" spans="1:10" hidden="1" x14ac:dyDescent="0.25">
      <c r="A13" s="65" t="s">
        <v>144</v>
      </c>
      <c r="B13" s="54">
        <v>0</v>
      </c>
      <c r="C13" s="54">
        <v>0</v>
      </c>
      <c r="D13" s="54">
        <v>0</v>
      </c>
      <c r="E13" s="55">
        <v>0</v>
      </c>
      <c r="F13" s="55">
        <v>0</v>
      </c>
      <c r="G13" s="56">
        <v>0</v>
      </c>
      <c r="H13" s="54">
        <v>0</v>
      </c>
      <c r="I13" s="54">
        <v>0</v>
      </c>
      <c r="J13" s="66">
        <v>0</v>
      </c>
    </row>
    <row r="14" spans="1:10" hidden="1" x14ac:dyDescent="0.25">
      <c r="A14" s="65" t="s">
        <v>145</v>
      </c>
      <c r="B14" s="54">
        <v>0</v>
      </c>
      <c r="C14" s="54">
        <v>0</v>
      </c>
      <c r="D14" s="54">
        <v>0</v>
      </c>
      <c r="E14" s="55">
        <v>0</v>
      </c>
      <c r="F14" s="55">
        <v>0</v>
      </c>
      <c r="G14" s="56">
        <v>0</v>
      </c>
      <c r="H14" s="54">
        <v>0</v>
      </c>
      <c r="I14" s="54">
        <v>0</v>
      </c>
      <c r="J14" s="66">
        <v>0</v>
      </c>
    </row>
    <row r="15" spans="1:10" x14ac:dyDescent="0.25">
      <c r="A15" s="65" t="s">
        <v>146</v>
      </c>
      <c r="B15" s="54">
        <v>8.5</v>
      </c>
      <c r="C15" s="54">
        <v>9.1</v>
      </c>
      <c r="D15" s="54">
        <v>7.1</v>
      </c>
      <c r="E15" s="55">
        <v>1621.2</v>
      </c>
      <c r="F15" s="55">
        <v>1744.8000000000002</v>
      </c>
      <c r="G15" s="56">
        <v>7.6</v>
      </c>
      <c r="H15" s="54">
        <v>13.8</v>
      </c>
      <c r="I15" s="54">
        <v>15.9</v>
      </c>
      <c r="J15" s="66">
        <v>15.2</v>
      </c>
    </row>
    <row r="16" spans="1:10" x14ac:dyDescent="0.25">
      <c r="A16" s="63" t="s">
        <v>147</v>
      </c>
      <c r="B16" s="52">
        <v>405.8</v>
      </c>
      <c r="C16" s="52">
        <v>427.9</v>
      </c>
      <c r="D16" s="52">
        <v>5.4</v>
      </c>
      <c r="E16" s="53">
        <v>1960.4436594381468</v>
      </c>
      <c r="F16" s="53">
        <v>1915.1535101659265</v>
      </c>
      <c r="G16" s="52">
        <v>-2.2999999999999998</v>
      </c>
      <c r="H16" s="52">
        <v>795.5</v>
      </c>
      <c r="I16" s="52">
        <v>819.59999999999991</v>
      </c>
      <c r="J16" s="64">
        <v>3</v>
      </c>
    </row>
    <row r="17" spans="1:10" x14ac:dyDescent="0.25">
      <c r="A17" s="65" t="s">
        <v>148</v>
      </c>
      <c r="B17" s="54">
        <v>32.700000000000003</v>
      </c>
      <c r="C17" s="54">
        <v>38.700000000000003</v>
      </c>
      <c r="D17" s="54">
        <v>18.5</v>
      </c>
      <c r="E17" s="55">
        <v>1726.1</v>
      </c>
      <c r="F17" s="55">
        <v>1829.83</v>
      </c>
      <c r="G17" s="56">
        <v>6</v>
      </c>
      <c r="H17" s="54">
        <v>56.4</v>
      </c>
      <c r="I17" s="54">
        <v>70.8</v>
      </c>
      <c r="J17" s="66">
        <v>25.5</v>
      </c>
    </row>
    <row r="18" spans="1:10" x14ac:dyDescent="0.25">
      <c r="A18" s="65" t="s">
        <v>149</v>
      </c>
      <c r="B18" s="54">
        <v>23.7</v>
      </c>
      <c r="C18" s="54">
        <v>28.2</v>
      </c>
      <c r="D18" s="54">
        <v>19</v>
      </c>
      <c r="E18" s="55">
        <v>1897.8899999999999</v>
      </c>
      <c r="F18" s="55">
        <v>1716.6699999999998</v>
      </c>
      <c r="G18" s="56">
        <v>-9.5</v>
      </c>
      <c r="H18" s="54">
        <v>45</v>
      </c>
      <c r="I18" s="54">
        <v>48.4</v>
      </c>
      <c r="J18" s="66">
        <v>7.6</v>
      </c>
    </row>
    <row r="19" spans="1:10" x14ac:dyDescent="0.25">
      <c r="A19" s="65" t="s">
        <v>150</v>
      </c>
      <c r="B19" s="54">
        <v>2</v>
      </c>
      <c r="C19" s="54">
        <v>2</v>
      </c>
      <c r="D19" s="54">
        <v>0</v>
      </c>
      <c r="E19" s="55">
        <v>985.25</v>
      </c>
      <c r="F19" s="55">
        <v>736.4</v>
      </c>
      <c r="G19" s="56">
        <v>-25.3</v>
      </c>
      <c r="H19" s="54">
        <v>2</v>
      </c>
      <c r="I19" s="54">
        <v>1.5</v>
      </c>
      <c r="J19" s="66">
        <v>-25</v>
      </c>
    </row>
    <row r="20" spans="1:10" x14ac:dyDescent="0.25">
      <c r="A20" s="65" t="s">
        <v>151</v>
      </c>
      <c r="B20" s="54">
        <v>0.7</v>
      </c>
      <c r="C20" s="54">
        <v>0.9</v>
      </c>
      <c r="D20" s="54">
        <v>31.1</v>
      </c>
      <c r="E20" s="55">
        <v>749.74</v>
      </c>
      <c r="F20" s="55">
        <v>1279.46</v>
      </c>
      <c r="G20" s="56">
        <v>70.7</v>
      </c>
      <c r="H20" s="54">
        <v>0.5</v>
      </c>
      <c r="I20" s="54">
        <v>1.2</v>
      </c>
      <c r="J20" s="66">
        <v>140</v>
      </c>
    </row>
    <row r="21" spans="1:10" x14ac:dyDescent="0.25">
      <c r="A21" s="65" t="s">
        <v>152</v>
      </c>
      <c r="B21" s="54">
        <v>0.7</v>
      </c>
      <c r="C21" s="54">
        <v>0.7</v>
      </c>
      <c r="D21" s="54">
        <v>0</v>
      </c>
      <c r="E21" s="55">
        <v>290.88</v>
      </c>
      <c r="F21" s="55">
        <v>414.35999999999996</v>
      </c>
      <c r="G21" s="56">
        <v>42.5</v>
      </c>
      <c r="H21" s="54">
        <v>0.2</v>
      </c>
      <c r="I21" s="54">
        <v>0.3</v>
      </c>
      <c r="J21" s="66">
        <v>50</v>
      </c>
    </row>
    <row r="22" spans="1:10" hidden="1" x14ac:dyDescent="0.25">
      <c r="A22" s="65" t="s">
        <v>153</v>
      </c>
      <c r="B22" s="54">
        <v>0</v>
      </c>
      <c r="C22" s="54">
        <v>0</v>
      </c>
      <c r="D22" s="54">
        <v>0</v>
      </c>
      <c r="E22" s="55">
        <v>0</v>
      </c>
      <c r="F22" s="55">
        <v>0</v>
      </c>
      <c r="G22" s="56">
        <v>0</v>
      </c>
      <c r="H22" s="54">
        <v>0</v>
      </c>
      <c r="I22" s="54">
        <v>0</v>
      </c>
      <c r="J22" s="66">
        <v>0</v>
      </c>
    </row>
    <row r="23" spans="1:10" x14ac:dyDescent="0.25">
      <c r="A23" s="65" t="s">
        <v>154</v>
      </c>
      <c r="B23" s="54">
        <v>0</v>
      </c>
      <c r="C23" s="54">
        <v>0</v>
      </c>
      <c r="D23" s="54">
        <v>0</v>
      </c>
      <c r="E23" s="55">
        <v>0</v>
      </c>
      <c r="F23" s="55">
        <v>0</v>
      </c>
      <c r="G23" s="56">
        <v>0</v>
      </c>
      <c r="H23" s="54">
        <v>0</v>
      </c>
      <c r="I23" s="54">
        <v>0</v>
      </c>
      <c r="J23" s="66">
        <v>0</v>
      </c>
    </row>
    <row r="24" spans="1:10" hidden="1" x14ac:dyDescent="0.25">
      <c r="A24" s="65" t="s">
        <v>155</v>
      </c>
      <c r="B24" s="54">
        <v>0</v>
      </c>
      <c r="C24" s="54">
        <v>0</v>
      </c>
      <c r="D24" s="54">
        <v>0</v>
      </c>
      <c r="E24" s="55">
        <v>0</v>
      </c>
      <c r="F24" s="55">
        <v>0</v>
      </c>
      <c r="G24" s="56">
        <v>0</v>
      </c>
      <c r="H24" s="54">
        <v>0</v>
      </c>
      <c r="I24" s="54">
        <v>0</v>
      </c>
      <c r="J24" s="66">
        <v>0</v>
      </c>
    </row>
    <row r="25" spans="1:10" x14ac:dyDescent="0.25">
      <c r="A25" s="65" t="s">
        <v>156</v>
      </c>
      <c r="B25" s="54">
        <v>346</v>
      </c>
      <c r="C25" s="54">
        <v>357.4</v>
      </c>
      <c r="D25" s="54">
        <v>3.3</v>
      </c>
      <c r="E25" s="55">
        <v>1998</v>
      </c>
      <c r="F25" s="55">
        <v>1951.19</v>
      </c>
      <c r="G25" s="56">
        <v>-2.2999999999999998</v>
      </c>
      <c r="H25" s="54">
        <v>691.4</v>
      </c>
      <c r="I25" s="54">
        <v>697.4</v>
      </c>
      <c r="J25" s="66">
        <v>0.9</v>
      </c>
    </row>
    <row r="26" spans="1:10" x14ac:dyDescent="0.25">
      <c r="A26" s="63" t="s">
        <v>157</v>
      </c>
      <c r="B26" s="52">
        <v>1477.6</v>
      </c>
      <c r="C26" s="52">
        <v>1512</v>
      </c>
      <c r="D26" s="52">
        <v>2.2999999999999998</v>
      </c>
      <c r="E26" s="53">
        <v>1871.9549441662152</v>
      </c>
      <c r="F26" s="53">
        <v>1811.5167794973543</v>
      </c>
      <c r="G26" s="52">
        <v>-3.2</v>
      </c>
      <c r="H26" s="52">
        <v>2766</v>
      </c>
      <c r="I26" s="52">
        <v>2739.1000000000004</v>
      </c>
      <c r="J26" s="64">
        <v>-1</v>
      </c>
    </row>
    <row r="27" spans="1:10" x14ac:dyDescent="0.25">
      <c r="A27" s="65" t="s">
        <v>158</v>
      </c>
      <c r="B27" s="54">
        <v>1415.3</v>
      </c>
      <c r="C27" s="54">
        <v>1445</v>
      </c>
      <c r="D27" s="54">
        <v>2.1</v>
      </c>
      <c r="E27" s="55">
        <v>1864.6949999999999</v>
      </c>
      <c r="F27" s="55">
        <v>1804.8099999999997</v>
      </c>
      <c r="G27" s="56">
        <v>-3.2</v>
      </c>
      <c r="H27" s="54">
        <v>2639.1</v>
      </c>
      <c r="I27" s="54">
        <v>2608</v>
      </c>
      <c r="J27" s="66">
        <v>-1.2</v>
      </c>
    </row>
    <row r="28" spans="1:10" x14ac:dyDescent="0.25">
      <c r="A28" s="65" t="s">
        <v>159</v>
      </c>
      <c r="B28" s="54">
        <v>32</v>
      </c>
      <c r="C28" s="54">
        <v>36.700000000000003</v>
      </c>
      <c r="D28" s="54">
        <v>14.7</v>
      </c>
      <c r="E28" s="55">
        <v>2077.866</v>
      </c>
      <c r="F28" s="55">
        <v>2064.6179999999999</v>
      </c>
      <c r="G28" s="56">
        <v>-0.6</v>
      </c>
      <c r="H28" s="54">
        <v>66.5</v>
      </c>
      <c r="I28" s="54">
        <v>75.8</v>
      </c>
      <c r="J28" s="66">
        <v>14</v>
      </c>
    </row>
    <row r="29" spans="1:10" x14ac:dyDescent="0.25">
      <c r="A29" s="65" t="s">
        <v>160</v>
      </c>
      <c r="B29" s="54">
        <v>30.3</v>
      </c>
      <c r="C29" s="54">
        <v>30.3</v>
      </c>
      <c r="D29" s="54">
        <v>0</v>
      </c>
      <c r="E29" s="55">
        <v>1993.6</v>
      </c>
      <c r="F29" s="55">
        <v>1824.8</v>
      </c>
      <c r="G29" s="56">
        <v>-8.5</v>
      </c>
      <c r="H29" s="54">
        <v>60.4</v>
      </c>
      <c r="I29" s="54">
        <v>55.3</v>
      </c>
      <c r="J29" s="66">
        <v>-8.4</v>
      </c>
    </row>
    <row r="30" spans="1:10" hidden="1" x14ac:dyDescent="0.25">
      <c r="A30" s="65" t="s">
        <v>161</v>
      </c>
      <c r="B30" s="54">
        <v>0</v>
      </c>
      <c r="C30" s="54">
        <v>0</v>
      </c>
      <c r="D30" s="54">
        <v>0</v>
      </c>
      <c r="E30" s="55">
        <v>0</v>
      </c>
      <c r="F30" s="55">
        <v>0</v>
      </c>
      <c r="G30" s="56">
        <v>0</v>
      </c>
      <c r="H30" s="54">
        <v>0</v>
      </c>
      <c r="I30" s="54">
        <v>0</v>
      </c>
      <c r="J30" s="66">
        <v>0</v>
      </c>
    </row>
    <row r="31" spans="1:10" x14ac:dyDescent="0.25">
      <c r="A31" s="63" t="s">
        <v>162</v>
      </c>
      <c r="B31" s="52">
        <v>42</v>
      </c>
      <c r="C31" s="52">
        <v>42</v>
      </c>
      <c r="D31" s="52">
        <v>0</v>
      </c>
      <c r="E31" s="53">
        <v>1971.1489285714288</v>
      </c>
      <c r="F31" s="53">
        <v>1802.8153214285717</v>
      </c>
      <c r="G31" s="52">
        <v>-8.5</v>
      </c>
      <c r="H31" s="52">
        <v>82.7</v>
      </c>
      <c r="I31" s="52">
        <v>75.7</v>
      </c>
      <c r="J31" s="64">
        <v>-8.5</v>
      </c>
    </row>
    <row r="32" spans="1:10" x14ac:dyDescent="0.25">
      <c r="A32" s="65" t="s">
        <v>163</v>
      </c>
      <c r="B32" s="54">
        <v>32.1</v>
      </c>
      <c r="C32" s="54">
        <v>32.1</v>
      </c>
      <c r="D32" s="54">
        <v>0</v>
      </c>
      <c r="E32" s="55">
        <v>2054.25</v>
      </c>
      <c r="F32" s="55">
        <v>1823.0950000000003</v>
      </c>
      <c r="G32" s="56">
        <v>-11.3</v>
      </c>
      <c r="H32" s="54">
        <v>65.900000000000006</v>
      </c>
      <c r="I32" s="54">
        <v>58.5</v>
      </c>
      <c r="J32" s="66">
        <v>-11.2</v>
      </c>
    </row>
    <row r="33" spans="1:10" hidden="1" x14ac:dyDescent="0.25">
      <c r="A33" s="65" t="s">
        <v>164</v>
      </c>
      <c r="B33" s="54">
        <v>0</v>
      </c>
      <c r="C33" s="54">
        <v>0</v>
      </c>
      <c r="D33" s="54">
        <v>0</v>
      </c>
      <c r="E33" s="55">
        <v>0</v>
      </c>
      <c r="F33" s="55">
        <v>0</v>
      </c>
      <c r="G33" s="56">
        <v>0</v>
      </c>
      <c r="H33" s="54">
        <v>0</v>
      </c>
      <c r="I33" s="54">
        <v>0</v>
      </c>
      <c r="J33" s="66">
        <v>0</v>
      </c>
    </row>
    <row r="34" spans="1:10" hidden="1" x14ac:dyDescent="0.25">
      <c r="A34" s="65" t="s">
        <v>165</v>
      </c>
      <c r="B34" s="54">
        <v>0</v>
      </c>
      <c r="C34" s="54">
        <v>0</v>
      </c>
      <c r="D34" s="54">
        <v>0</v>
      </c>
      <c r="E34" s="55">
        <v>0</v>
      </c>
      <c r="F34" s="55">
        <v>0</v>
      </c>
      <c r="G34" s="56">
        <v>0</v>
      </c>
      <c r="H34" s="54">
        <v>0</v>
      </c>
      <c r="I34" s="54">
        <v>0</v>
      </c>
      <c r="J34" s="66">
        <v>0</v>
      </c>
    </row>
    <row r="35" spans="1:10" x14ac:dyDescent="0.25">
      <c r="A35" s="65" t="s">
        <v>166</v>
      </c>
      <c r="B35" s="54">
        <v>9.9</v>
      </c>
      <c r="C35" s="54">
        <v>9.9</v>
      </c>
      <c r="D35" s="54">
        <v>0</v>
      </c>
      <c r="E35" s="55">
        <v>1701.7</v>
      </c>
      <c r="F35" s="55">
        <v>1737.06</v>
      </c>
      <c r="G35" s="56">
        <v>2.1</v>
      </c>
      <c r="H35" s="54">
        <v>16.8</v>
      </c>
      <c r="I35" s="54">
        <v>17.2</v>
      </c>
      <c r="J35" s="66">
        <v>2.4</v>
      </c>
    </row>
    <row r="36" spans="1:10" x14ac:dyDescent="0.25">
      <c r="A36" s="63" t="s">
        <v>167</v>
      </c>
      <c r="B36" s="52">
        <v>1.6</v>
      </c>
      <c r="C36" s="52">
        <v>1.6</v>
      </c>
      <c r="D36" s="52">
        <v>0</v>
      </c>
      <c r="E36" s="53">
        <v>1168.4999999999998</v>
      </c>
      <c r="F36" s="53">
        <v>1245.58</v>
      </c>
      <c r="G36" s="52">
        <v>6.6</v>
      </c>
      <c r="H36" s="52">
        <v>1.9</v>
      </c>
      <c r="I36" s="52">
        <v>2</v>
      </c>
      <c r="J36" s="64">
        <v>5.3</v>
      </c>
    </row>
    <row r="37" spans="1:10" x14ac:dyDescent="0.25">
      <c r="A37" s="65" t="s">
        <v>168</v>
      </c>
      <c r="B37" s="54">
        <v>1.6</v>
      </c>
      <c r="C37" s="54">
        <v>1.6</v>
      </c>
      <c r="D37" s="54">
        <v>0</v>
      </c>
      <c r="E37" s="55">
        <v>1168.4999999999998</v>
      </c>
      <c r="F37" s="55">
        <v>1245.58</v>
      </c>
      <c r="G37" s="56">
        <v>6.6</v>
      </c>
      <c r="H37" s="54">
        <v>1.9</v>
      </c>
      <c r="I37" s="54">
        <v>2</v>
      </c>
      <c r="J37" s="66">
        <v>5.3</v>
      </c>
    </row>
    <row r="38" spans="1:10" hidden="1" x14ac:dyDescent="0.25">
      <c r="A38" s="65" t="s">
        <v>169</v>
      </c>
      <c r="B38" s="54">
        <v>0</v>
      </c>
      <c r="C38" s="54">
        <v>0</v>
      </c>
      <c r="D38" s="54">
        <v>0</v>
      </c>
      <c r="E38" s="55">
        <v>0</v>
      </c>
      <c r="F38" s="55">
        <v>0</v>
      </c>
      <c r="G38" s="56">
        <v>0</v>
      </c>
      <c r="H38" s="54">
        <v>0</v>
      </c>
      <c r="I38" s="54">
        <v>0</v>
      </c>
      <c r="J38" s="66">
        <v>0</v>
      </c>
    </row>
    <row r="39" spans="1:10" hidden="1" x14ac:dyDescent="0.25">
      <c r="A39" s="65" t="s">
        <v>170</v>
      </c>
      <c r="B39" s="54">
        <v>0</v>
      </c>
      <c r="C39" s="54">
        <v>0</v>
      </c>
      <c r="D39" s="54">
        <v>0</v>
      </c>
      <c r="E39" s="55">
        <v>0</v>
      </c>
      <c r="F39" s="55">
        <v>0</v>
      </c>
      <c r="G39" s="56">
        <v>0</v>
      </c>
      <c r="H39" s="54">
        <v>0</v>
      </c>
      <c r="I39" s="54">
        <v>0</v>
      </c>
      <c r="J39" s="66">
        <v>0</v>
      </c>
    </row>
    <row r="40" spans="1:10" x14ac:dyDescent="0.25">
      <c r="A40" s="63" t="s">
        <v>171</v>
      </c>
      <c r="B40" s="52">
        <v>423</v>
      </c>
      <c r="C40" s="52">
        <v>445.7</v>
      </c>
      <c r="D40" s="52">
        <v>5.4</v>
      </c>
      <c r="E40" s="53">
        <v>1944.411624113475</v>
      </c>
      <c r="F40" s="53">
        <v>1903.1460780794255</v>
      </c>
      <c r="G40" s="52">
        <v>-2.1</v>
      </c>
      <c r="H40" s="52">
        <v>822.5</v>
      </c>
      <c r="I40" s="52">
        <v>848.39999999999986</v>
      </c>
      <c r="J40" s="64">
        <v>3.1</v>
      </c>
    </row>
    <row r="41" spans="1:10" x14ac:dyDescent="0.25">
      <c r="A41" s="63" t="s">
        <v>172</v>
      </c>
      <c r="B41" s="52">
        <v>1521.1999999999998</v>
      </c>
      <c r="C41" s="52">
        <v>1555.6</v>
      </c>
      <c r="D41" s="52">
        <v>2.2999999999999998</v>
      </c>
      <c r="E41" s="53">
        <v>1873.9537736655273</v>
      </c>
      <c r="F41" s="53">
        <v>1810.6997570712263</v>
      </c>
      <c r="G41" s="52">
        <v>-3.4</v>
      </c>
      <c r="H41" s="52">
        <v>2850.6</v>
      </c>
      <c r="I41" s="52">
        <v>2816.8</v>
      </c>
      <c r="J41" s="64">
        <v>-1.2</v>
      </c>
    </row>
    <row r="42" spans="1:10" x14ac:dyDescent="0.25">
      <c r="A42" s="67" t="s">
        <v>173</v>
      </c>
      <c r="B42" s="57">
        <v>1944.1999999999998</v>
      </c>
      <c r="C42" s="57">
        <v>2001.3</v>
      </c>
      <c r="D42" s="57">
        <v>2.9</v>
      </c>
      <c r="E42" s="58">
        <v>1889.2833029009362</v>
      </c>
      <c r="F42" s="58">
        <v>1831.2880373257378</v>
      </c>
      <c r="G42" s="57">
        <v>-3.1</v>
      </c>
      <c r="H42" s="57">
        <v>3673.1</v>
      </c>
      <c r="I42" s="57">
        <v>3665.2</v>
      </c>
      <c r="J42" s="68">
        <v>-0.2</v>
      </c>
    </row>
    <row r="43" spans="1:10" x14ac:dyDescent="0.25">
      <c r="A43" s="59" t="s">
        <v>174</v>
      </c>
    </row>
  </sheetData>
  <mergeCells count="4">
    <mergeCell ref="A5:A7"/>
    <mergeCell ref="B5:D5"/>
    <mergeCell ref="E5:G5"/>
    <mergeCell ref="H5:J5"/>
  </mergeCells>
  <pageMargins left="0.70866141732283472" right="0.27559055118110237" top="1.299212598425197" bottom="0.55118110236220474" header="0.31496062992125984" footer="0.31496062992125984"/>
  <pageSetup paperSize="9" scale="9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6"/>
  <sheetViews>
    <sheetView showGridLines="0" topLeftCell="A3" zoomScaleNormal="100" workbookViewId="0">
      <selection activeCell="A10" sqref="A1:XFD1048576"/>
    </sheetView>
  </sheetViews>
  <sheetFormatPr defaultColWidth="9.140625" defaultRowHeight="12.75" x14ac:dyDescent="0.25"/>
  <cols>
    <col min="1" max="1" width="10.85546875" style="1" customWidth="1"/>
    <col min="2" max="2" width="9" style="1" customWidth="1"/>
    <col min="3" max="3" width="7.7109375" style="1" customWidth="1"/>
    <col min="4" max="4" width="9" style="1" customWidth="1"/>
    <col min="5" max="5" width="7.7109375" style="1" customWidth="1"/>
    <col min="6" max="6" width="9" style="1" customWidth="1"/>
    <col min="7" max="7" width="7.7109375" style="1" customWidth="1"/>
    <col min="8" max="8" width="9" style="1" customWidth="1"/>
    <col min="9" max="9" width="7.7109375" style="1" customWidth="1"/>
    <col min="10" max="10" width="9" style="1" customWidth="1"/>
    <col min="11" max="11" width="7.7109375" style="1" customWidth="1"/>
    <col min="12" max="12" width="9" style="1" customWidth="1"/>
    <col min="13" max="13" width="7.7109375" style="1" customWidth="1"/>
    <col min="14" max="14" width="9" style="1" customWidth="1"/>
    <col min="15" max="15" width="7.7109375" style="1" customWidth="1"/>
    <col min="16" max="16" width="9" style="1" customWidth="1"/>
    <col min="17" max="17" width="7.7109375" style="1" customWidth="1"/>
    <col min="18" max="18" width="9" style="1" customWidth="1"/>
    <col min="19" max="19" width="7.7109375" style="1" customWidth="1"/>
    <col min="20" max="20" width="9" style="1" customWidth="1"/>
    <col min="21" max="21" width="7.7109375" style="1" customWidth="1"/>
    <col min="22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8" t="s">
        <v>29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customFormat="1" ht="15" x14ac:dyDescent="0.25"/>
    <row r="3" spans="1:23" customFormat="1" ht="15" x14ac:dyDescent="0.25">
      <c r="A3" s="128" t="s">
        <v>36</v>
      </c>
      <c r="B3" s="130">
        <v>2015</v>
      </c>
      <c r="C3" s="131"/>
      <c r="D3" s="130">
        <v>2016</v>
      </c>
      <c r="E3" s="131"/>
      <c r="F3" s="130">
        <v>2017</v>
      </c>
      <c r="G3" s="131"/>
      <c r="H3" s="130">
        <v>2018</v>
      </c>
      <c r="I3" s="131"/>
      <c r="J3" s="130">
        <v>2019</v>
      </c>
      <c r="K3" s="132"/>
      <c r="L3" s="130">
        <v>2020</v>
      </c>
      <c r="M3" s="131"/>
      <c r="N3" s="130">
        <v>2021</v>
      </c>
      <c r="O3" s="131"/>
      <c r="P3" s="130">
        <v>2022</v>
      </c>
      <c r="Q3" s="131"/>
      <c r="R3" s="130">
        <v>2023</v>
      </c>
      <c r="S3" s="131"/>
      <c r="T3" s="130">
        <v>2024</v>
      </c>
      <c r="U3" s="132"/>
    </row>
    <row r="4" spans="1:23" s="11" customFormat="1" ht="45" x14ac:dyDescent="0.25">
      <c r="A4" s="129"/>
      <c r="B4" s="42" t="s">
        <v>91</v>
      </c>
      <c r="C4" s="43" t="s">
        <v>92</v>
      </c>
      <c r="D4" s="42" t="s">
        <v>91</v>
      </c>
      <c r="E4" s="43" t="s">
        <v>92</v>
      </c>
      <c r="F4" s="42" t="s">
        <v>91</v>
      </c>
      <c r="G4" s="43" t="s">
        <v>92</v>
      </c>
      <c r="H4" s="42" t="s">
        <v>91</v>
      </c>
      <c r="I4" s="43" t="s">
        <v>92</v>
      </c>
      <c r="J4" s="42" t="s">
        <v>91</v>
      </c>
      <c r="K4" s="43" t="s">
        <v>92</v>
      </c>
      <c r="L4" s="42" t="s">
        <v>91</v>
      </c>
      <c r="M4" s="43" t="s">
        <v>92</v>
      </c>
      <c r="N4" s="42" t="s">
        <v>91</v>
      </c>
      <c r="O4" s="43" t="s">
        <v>92</v>
      </c>
      <c r="P4" s="42" t="s">
        <v>91</v>
      </c>
      <c r="Q4" s="43" t="s">
        <v>92</v>
      </c>
      <c r="R4" s="42" t="s">
        <v>91</v>
      </c>
      <c r="S4" s="43" t="s">
        <v>92</v>
      </c>
      <c r="T4" s="42" t="s">
        <v>91</v>
      </c>
      <c r="U4" s="42" t="s">
        <v>92</v>
      </c>
    </row>
    <row r="5" spans="1:23" customFormat="1" ht="15" x14ac:dyDescent="0.25">
      <c r="A5" s="17" t="s">
        <v>86</v>
      </c>
      <c r="B5" s="90">
        <v>1289.891126</v>
      </c>
      <c r="C5" s="91">
        <v>833.91543000000001</v>
      </c>
      <c r="D5" s="92">
        <v>1215.4568469999999</v>
      </c>
      <c r="E5" s="91">
        <v>804.80230400000005</v>
      </c>
      <c r="F5" s="92">
        <v>1357.7112529999999</v>
      </c>
      <c r="G5" s="91">
        <v>834.02765199999999</v>
      </c>
      <c r="H5" s="92">
        <v>1686.6193840000001</v>
      </c>
      <c r="I5" s="91">
        <v>974.11799900000005</v>
      </c>
      <c r="J5" s="92">
        <v>2640.3779079999999</v>
      </c>
      <c r="K5" s="92">
        <v>1613.67083</v>
      </c>
      <c r="L5" s="90">
        <v>3226.9163489999996</v>
      </c>
      <c r="M5" s="91">
        <v>2125.417406</v>
      </c>
      <c r="N5" s="92">
        <v>3407.6560500000001</v>
      </c>
      <c r="O5" s="91">
        <v>2017.1104089999997</v>
      </c>
      <c r="P5" s="92">
        <v>3676.3622899999996</v>
      </c>
      <c r="Q5" s="91">
        <v>1803.7355599999999</v>
      </c>
      <c r="R5" s="92">
        <v>3073.788012</v>
      </c>
      <c r="S5" s="91">
        <v>1618.1991419999999</v>
      </c>
      <c r="T5" s="92">
        <v>3492.2706629999998</v>
      </c>
      <c r="U5" s="92">
        <v>1840.9445000000001</v>
      </c>
    </row>
    <row r="6" spans="1:23" customFormat="1" ht="15" x14ac:dyDescent="0.25">
      <c r="A6" s="13" t="s">
        <v>125</v>
      </c>
      <c r="B6" s="93">
        <v>82.771413999999993</v>
      </c>
      <c r="C6" s="94">
        <v>51.685665999999998</v>
      </c>
      <c r="D6" s="95">
        <v>137.80617599999999</v>
      </c>
      <c r="E6" s="94">
        <v>92.095945</v>
      </c>
      <c r="F6" s="95">
        <v>48.958058999999999</v>
      </c>
      <c r="G6" s="94">
        <v>31.306104999999999</v>
      </c>
      <c r="H6" s="95">
        <v>130.285246</v>
      </c>
      <c r="I6" s="94">
        <v>79.127205000000004</v>
      </c>
      <c r="J6" s="95">
        <v>198.544025</v>
      </c>
      <c r="K6" s="95">
        <v>115.19385</v>
      </c>
      <c r="L6" s="93">
        <v>485.18237499999998</v>
      </c>
      <c r="M6" s="94">
        <v>308.837918</v>
      </c>
      <c r="N6" s="95">
        <v>425.26552199999998</v>
      </c>
      <c r="O6" s="94">
        <v>273.98722400000003</v>
      </c>
      <c r="P6" s="95">
        <v>380.69221599999997</v>
      </c>
      <c r="Q6" s="94">
        <v>199.40897200000001</v>
      </c>
      <c r="R6" s="95">
        <v>233.36645300000001</v>
      </c>
      <c r="S6" s="94">
        <v>123.98785100000001</v>
      </c>
      <c r="T6" s="95">
        <v>481.83392800000001</v>
      </c>
      <c r="U6" s="95">
        <v>250.26174</v>
      </c>
    </row>
    <row r="7" spans="1:23" customFormat="1" ht="15" x14ac:dyDescent="0.25">
      <c r="A7" s="13" t="s">
        <v>126</v>
      </c>
      <c r="B7" s="93">
        <v>82.041157999999996</v>
      </c>
      <c r="C7" s="94">
        <v>52.413446</v>
      </c>
      <c r="D7" s="95">
        <v>132.802122</v>
      </c>
      <c r="E7" s="94">
        <v>89.511695000000003</v>
      </c>
      <c r="F7" s="95">
        <v>38.202139000000003</v>
      </c>
      <c r="G7" s="94">
        <v>23.205739999999999</v>
      </c>
      <c r="H7" s="95">
        <v>92.584030999999996</v>
      </c>
      <c r="I7" s="94">
        <v>54.335416000000002</v>
      </c>
      <c r="J7" s="95">
        <v>159.30731700000001</v>
      </c>
      <c r="K7" s="95">
        <v>93.511266000000006</v>
      </c>
      <c r="L7" s="93">
        <v>267.99151799999999</v>
      </c>
      <c r="M7" s="94">
        <v>169.922965</v>
      </c>
      <c r="N7" s="95">
        <v>377.617344</v>
      </c>
      <c r="O7" s="94">
        <v>235.505214</v>
      </c>
      <c r="P7" s="95">
        <v>320.27769999999998</v>
      </c>
      <c r="Q7" s="94">
        <v>166.414796</v>
      </c>
      <c r="R7" s="95">
        <v>81.633172999999999</v>
      </c>
      <c r="S7" s="94">
        <v>43.163389000000002</v>
      </c>
      <c r="T7" s="95">
        <v>488.17521299999999</v>
      </c>
      <c r="U7" s="95">
        <v>258.04938399999998</v>
      </c>
    </row>
    <row r="8" spans="1:23" customFormat="1" ht="15" x14ac:dyDescent="0.25">
      <c r="A8" s="13" t="s">
        <v>127</v>
      </c>
      <c r="B8" s="93">
        <v>80.111458999999996</v>
      </c>
      <c r="C8" s="94">
        <v>52.221435999999997</v>
      </c>
      <c r="D8" s="95">
        <v>111.105147</v>
      </c>
      <c r="E8" s="94">
        <v>76.543695999999997</v>
      </c>
      <c r="F8" s="95">
        <v>54.371709000000003</v>
      </c>
      <c r="G8" s="94">
        <v>32.165692</v>
      </c>
      <c r="H8" s="95">
        <v>82.162464999999997</v>
      </c>
      <c r="I8" s="94">
        <v>47.147956999999998</v>
      </c>
      <c r="J8" s="95">
        <v>176.21908999999999</v>
      </c>
      <c r="K8" s="95">
        <v>104.261814</v>
      </c>
      <c r="L8" s="93">
        <v>222.280677</v>
      </c>
      <c r="M8" s="94">
        <v>140.32325</v>
      </c>
      <c r="N8" s="95">
        <v>371.029023</v>
      </c>
      <c r="O8" s="94">
        <v>222.12536499999999</v>
      </c>
      <c r="P8" s="95">
        <v>367.08907299999998</v>
      </c>
      <c r="Q8" s="94">
        <v>185.817837</v>
      </c>
      <c r="R8" s="95">
        <v>142.99785199999999</v>
      </c>
      <c r="S8" s="94">
        <v>75.799850000000006</v>
      </c>
      <c r="T8" s="95">
        <v>485.39282800000001</v>
      </c>
      <c r="U8" s="95">
        <v>252.78577100000001</v>
      </c>
    </row>
    <row r="9" spans="1:23" customFormat="1" ht="15" x14ac:dyDescent="0.25">
      <c r="A9" s="13" t="s">
        <v>128</v>
      </c>
      <c r="B9" s="93">
        <v>81.299212999999995</v>
      </c>
      <c r="C9" s="94">
        <v>54.301031000000002</v>
      </c>
      <c r="D9" s="95">
        <v>58.148280999999997</v>
      </c>
      <c r="E9" s="94">
        <v>40.884155999999997</v>
      </c>
      <c r="F9" s="95">
        <v>55.132382999999997</v>
      </c>
      <c r="G9" s="94">
        <v>30.891041999999999</v>
      </c>
      <c r="H9" s="95">
        <v>50.201501</v>
      </c>
      <c r="I9" s="94">
        <v>28.638847999999999</v>
      </c>
      <c r="J9" s="95">
        <v>125.117441</v>
      </c>
      <c r="K9" s="95">
        <v>73.499134999999995</v>
      </c>
      <c r="L9" s="93">
        <v>141.36083099999999</v>
      </c>
      <c r="M9" s="94">
        <v>90.561266000000003</v>
      </c>
      <c r="N9" s="95">
        <v>300.84370100000001</v>
      </c>
      <c r="O9" s="94">
        <v>176.99526599999999</v>
      </c>
      <c r="P9" s="95">
        <v>306.62177200000002</v>
      </c>
      <c r="Q9" s="94">
        <v>135.96941200000001</v>
      </c>
      <c r="R9" s="95">
        <v>113.667731</v>
      </c>
      <c r="S9" s="94">
        <v>60.976211999999997</v>
      </c>
      <c r="T9" s="95">
        <v>473.73574000000002</v>
      </c>
      <c r="U9" s="95">
        <v>241.48267200000001</v>
      </c>
    </row>
    <row r="10" spans="1:23" customFormat="1" ht="15" x14ac:dyDescent="0.25">
      <c r="A10" s="13" t="s">
        <v>129</v>
      </c>
      <c r="B10" s="93">
        <v>26.603518000000001</v>
      </c>
      <c r="C10" s="94">
        <v>18.397206000000001</v>
      </c>
      <c r="D10" s="95">
        <v>39.300646</v>
      </c>
      <c r="E10" s="94">
        <v>27.410685999999998</v>
      </c>
      <c r="F10" s="95">
        <v>35.854436999999997</v>
      </c>
      <c r="G10" s="94">
        <v>19.614460000000001</v>
      </c>
      <c r="H10" s="95">
        <v>33.802461999999998</v>
      </c>
      <c r="I10" s="94">
        <v>18.509923000000001</v>
      </c>
      <c r="J10" s="95">
        <v>141.06269399999999</v>
      </c>
      <c r="K10" s="95">
        <v>82.898698999999993</v>
      </c>
      <c r="L10" s="93">
        <v>104.836101</v>
      </c>
      <c r="M10" s="94">
        <v>69.553826000000001</v>
      </c>
      <c r="N10" s="95">
        <v>200.86856299999999</v>
      </c>
      <c r="O10" s="94">
        <v>115.243235</v>
      </c>
      <c r="P10" s="95">
        <v>189.31990999999999</v>
      </c>
      <c r="Q10" s="94">
        <v>81.622314000000003</v>
      </c>
      <c r="R10" s="95">
        <v>111.158528</v>
      </c>
      <c r="S10" s="94">
        <v>60.319735999999999</v>
      </c>
      <c r="T10" s="95">
        <v>448.458731</v>
      </c>
      <c r="U10" s="95">
        <v>229.43857299999999</v>
      </c>
    </row>
    <row r="11" spans="1:23" customFormat="1" ht="15" x14ac:dyDescent="0.25">
      <c r="A11" s="13" t="s">
        <v>130</v>
      </c>
      <c r="B11" s="93">
        <v>26.209007</v>
      </c>
      <c r="C11" s="94">
        <v>18.091000000000001</v>
      </c>
      <c r="D11" s="95">
        <v>38.662846000000002</v>
      </c>
      <c r="E11" s="94">
        <v>26.909675</v>
      </c>
      <c r="F11" s="95">
        <v>25.531251000000001</v>
      </c>
      <c r="G11" s="94">
        <v>13.958867</v>
      </c>
      <c r="H11" s="95">
        <v>16.257628</v>
      </c>
      <c r="I11" s="94">
        <v>8.8011769999999991</v>
      </c>
      <c r="J11" s="95">
        <v>108.29336499999999</v>
      </c>
      <c r="K11" s="95">
        <v>64.884568000000002</v>
      </c>
      <c r="L11" s="93">
        <v>83.744287</v>
      </c>
      <c r="M11" s="94">
        <v>56.703961999999997</v>
      </c>
      <c r="N11" s="95">
        <v>177.25784999999999</v>
      </c>
      <c r="O11" s="94">
        <v>100.746526</v>
      </c>
      <c r="P11" s="95">
        <v>158.79294899999999</v>
      </c>
      <c r="Q11" s="94">
        <v>62.730659000000003</v>
      </c>
      <c r="R11" s="95">
        <v>113.84998400000001</v>
      </c>
      <c r="S11" s="94">
        <v>60.321147000000003</v>
      </c>
      <c r="T11" s="95">
        <v>303.78623599999997</v>
      </c>
      <c r="U11" s="95">
        <v>160.411393</v>
      </c>
    </row>
    <row r="12" spans="1:23" customFormat="1" ht="15" x14ac:dyDescent="0.25">
      <c r="A12" s="13" t="s">
        <v>131</v>
      </c>
      <c r="B12" s="93">
        <v>23.018798</v>
      </c>
      <c r="C12" s="94">
        <v>15.81118</v>
      </c>
      <c r="D12" s="95">
        <v>20.552641000000001</v>
      </c>
      <c r="E12" s="94">
        <v>14.668704999999999</v>
      </c>
      <c r="F12" s="95">
        <v>31.432096999999999</v>
      </c>
      <c r="G12" s="94">
        <v>19.251678999999999</v>
      </c>
      <c r="H12" s="95">
        <v>16.101355999999999</v>
      </c>
      <c r="I12" s="94">
        <v>8.6853490000000004</v>
      </c>
      <c r="J12" s="95">
        <v>74.442122999999995</v>
      </c>
      <c r="K12" s="95">
        <v>46.979064999999999</v>
      </c>
      <c r="L12" s="93">
        <v>107.409514</v>
      </c>
      <c r="M12" s="94">
        <v>77.331581999999997</v>
      </c>
      <c r="N12" s="95">
        <v>102.30758</v>
      </c>
      <c r="O12" s="94">
        <v>61.414400000000001</v>
      </c>
      <c r="P12" s="95">
        <v>47.864455</v>
      </c>
      <c r="Q12" s="94">
        <v>19.682241999999999</v>
      </c>
      <c r="R12" s="95">
        <v>132.12329600000001</v>
      </c>
      <c r="S12" s="94">
        <v>72.624026000000001</v>
      </c>
      <c r="T12" s="95">
        <v>310.30613099999999</v>
      </c>
      <c r="U12" s="95">
        <v>167.21307100000001</v>
      </c>
    </row>
    <row r="13" spans="1:23" customFormat="1" ht="15" x14ac:dyDescent="0.25">
      <c r="A13" s="13" t="s">
        <v>132</v>
      </c>
      <c r="B13" s="93">
        <v>79.832148000000004</v>
      </c>
      <c r="C13" s="94">
        <v>49.991863000000002</v>
      </c>
      <c r="D13" s="95">
        <v>84.700526999999994</v>
      </c>
      <c r="E13" s="94">
        <v>56.035029000000002</v>
      </c>
      <c r="F13" s="95">
        <v>109.835741</v>
      </c>
      <c r="G13" s="94">
        <v>68.006902999999994</v>
      </c>
      <c r="H13" s="95">
        <v>43.741413000000001</v>
      </c>
      <c r="I13" s="94">
        <v>24.234190000000002</v>
      </c>
      <c r="J13" s="95">
        <v>72.186250999999999</v>
      </c>
      <c r="K13" s="95">
        <v>45.288435999999997</v>
      </c>
      <c r="L13" s="93">
        <v>152.94677899999999</v>
      </c>
      <c r="M13" s="94">
        <v>108.335173</v>
      </c>
      <c r="N13" s="95">
        <v>88.486272</v>
      </c>
      <c r="O13" s="94">
        <v>50.776204</v>
      </c>
      <c r="P13" s="95">
        <v>124.15487</v>
      </c>
      <c r="Q13" s="94">
        <v>62.790466000000002</v>
      </c>
      <c r="R13" s="95">
        <v>187.675848</v>
      </c>
      <c r="S13" s="94">
        <v>104.311387</v>
      </c>
      <c r="T13" s="95">
        <v>196.36665500000001</v>
      </c>
      <c r="U13" s="95">
        <v>111.764735</v>
      </c>
    </row>
    <row r="14" spans="1:23" customFormat="1" ht="15" x14ac:dyDescent="0.25">
      <c r="A14" s="13" t="s">
        <v>133</v>
      </c>
      <c r="B14" s="93">
        <v>166.149542</v>
      </c>
      <c r="C14" s="94">
        <v>104.26812200000001</v>
      </c>
      <c r="D14" s="95">
        <v>160.19165899999999</v>
      </c>
      <c r="E14" s="94">
        <v>103.994243</v>
      </c>
      <c r="F14" s="95">
        <v>212.71307999999999</v>
      </c>
      <c r="G14" s="94">
        <v>132.739521</v>
      </c>
      <c r="H14" s="95">
        <v>152.81816900000001</v>
      </c>
      <c r="I14" s="94">
        <v>87.858962000000005</v>
      </c>
      <c r="J14" s="95">
        <v>264.35090300000002</v>
      </c>
      <c r="K14" s="95">
        <v>164.633726</v>
      </c>
      <c r="L14" s="93">
        <v>230.81771499999999</v>
      </c>
      <c r="M14" s="94">
        <v>158.83139299999999</v>
      </c>
      <c r="N14" s="95">
        <v>237.78886499999999</v>
      </c>
      <c r="O14" s="94">
        <v>140.23378700000001</v>
      </c>
      <c r="P14" s="95">
        <v>376.70096100000001</v>
      </c>
      <c r="Q14" s="94">
        <v>184.84030899999999</v>
      </c>
      <c r="R14" s="95">
        <v>350.11460399999999</v>
      </c>
      <c r="S14" s="94">
        <v>186.515929</v>
      </c>
      <c r="T14" s="95">
        <v>304.21520099999998</v>
      </c>
      <c r="U14" s="95">
        <v>169.537161</v>
      </c>
    </row>
    <row r="15" spans="1:23" customFormat="1" ht="15" x14ac:dyDescent="0.25">
      <c r="A15" s="13" t="s">
        <v>134</v>
      </c>
      <c r="B15" s="93">
        <v>253.499101</v>
      </c>
      <c r="C15" s="94">
        <v>161.17075500000001</v>
      </c>
      <c r="D15" s="95">
        <v>174.493032</v>
      </c>
      <c r="E15" s="94">
        <v>112.083656</v>
      </c>
      <c r="F15" s="95">
        <v>267.03738800000002</v>
      </c>
      <c r="G15" s="94">
        <v>167.881497</v>
      </c>
      <c r="H15" s="95">
        <v>306.78079600000001</v>
      </c>
      <c r="I15" s="94">
        <v>177.13279399999999</v>
      </c>
      <c r="J15" s="95">
        <v>464.66084799999999</v>
      </c>
      <c r="K15" s="95">
        <v>288.14935400000002</v>
      </c>
      <c r="L15" s="93">
        <v>364.26526699999999</v>
      </c>
      <c r="M15" s="94">
        <v>241.274967</v>
      </c>
      <c r="N15" s="95">
        <v>348.478748</v>
      </c>
      <c r="O15" s="94">
        <v>203.09509700000001</v>
      </c>
      <c r="P15" s="95">
        <v>545.14316199999996</v>
      </c>
      <c r="Q15" s="94">
        <v>260.14241199999998</v>
      </c>
      <c r="R15" s="95">
        <v>435.60745600000001</v>
      </c>
      <c r="S15" s="94">
        <v>225.68137200000001</v>
      </c>
      <c r="T15" s="95">
        <v>0</v>
      </c>
      <c r="U15" s="95">
        <v>0</v>
      </c>
    </row>
    <row r="16" spans="1:23" customFormat="1" ht="15" x14ac:dyDescent="0.25">
      <c r="A16" s="13" t="s">
        <v>135</v>
      </c>
      <c r="B16" s="93">
        <v>160.84151199999999</v>
      </c>
      <c r="C16" s="94">
        <v>105.262221</v>
      </c>
      <c r="D16" s="95">
        <v>144.05697000000001</v>
      </c>
      <c r="E16" s="94">
        <v>92.471430999999995</v>
      </c>
      <c r="F16" s="95">
        <v>251.93691699999999</v>
      </c>
      <c r="G16" s="94">
        <v>156.33847399999999</v>
      </c>
      <c r="H16" s="95">
        <v>367.03031900000002</v>
      </c>
      <c r="I16" s="94">
        <v>211.746343</v>
      </c>
      <c r="J16" s="95">
        <v>412.36011000000002</v>
      </c>
      <c r="K16" s="95">
        <v>256.49921499999999</v>
      </c>
      <c r="L16" s="93">
        <v>500.05499200000003</v>
      </c>
      <c r="M16" s="94">
        <v>333.28457900000001</v>
      </c>
      <c r="N16" s="95">
        <v>290.05160100000001</v>
      </c>
      <c r="O16" s="94">
        <v>166.351213</v>
      </c>
      <c r="P16" s="95">
        <v>526.12802299999998</v>
      </c>
      <c r="Q16" s="94">
        <v>268.59427499999998</v>
      </c>
      <c r="R16" s="95">
        <v>489.18924099999998</v>
      </c>
      <c r="S16" s="94">
        <v>253.706658</v>
      </c>
      <c r="T16" s="95">
        <v>0</v>
      </c>
      <c r="U16" s="95">
        <v>0</v>
      </c>
    </row>
    <row r="17" spans="1:23" customFormat="1" ht="15" x14ac:dyDescent="0.25">
      <c r="A17" s="14" t="s">
        <v>136</v>
      </c>
      <c r="B17" s="96">
        <v>227.51425599999999</v>
      </c>
      <c r="C17" s="97">
        <v>150.30150399999999</v>
      </c>
      <c r="D17" s="98">
        <v>113.63679999999999</v>
      </c>
      <c r="E17" s="97">
        <v>72.193387000000001</v>
      </c>
      <c r="F17" s="98">
        <v>226.706052</v>
      </c>
      <c r="G17" s="97">
        <v>138.66767200000001</v>
      </c>
      <c r="H17" s="98">
        <v>394.85399799999999</v>
      </c>
      <c r="I17" s="97">
        <v>227.899835</v>
      </c>
      <c r="J17" s="95">
        <v>443.83374099999997</v>
      </c>
      <c r="K17" s="95">
        <v>277.87170200000003</v>
      </c>
      <c r="L17" s="96">
        <v>566.02629300000001</v>
      </c>
      <c r="M17" s="97">
        <v>370.456525</v>
      </c>
      <c r="N17" s="98">
        <v>487.66098099999999</v>
      </c>
      <c r="O17" s="97">
        <v>270.63687800000002</v>
      </c>
      <c r="P17" s="98">
        <v>333.57719900000001</v>
      </c>
      <c r="Q17" s="97">
        <v>175.72186600000001</v>
      </c>
      <c r="R17" s="98">
        <v>682.40384600000004</v>
      </c>
      <c r="S17" s="97">
        <v>350.791585</v>
      </c>
      <c r="T17" s="95">
        <v>0</v>
      </c>
      <c r="U17" s="95">
        <v>0</v>
      </c>
    </row>
    <row r="18" spans="1:23" customFormat="1" ht="15" x14ac:dyDescent="0.25">
      <c r="A18" s="16" t="s">
        <v>83</v>
      </c>
      <c r="B18" s="100">
        <v>5.2275110000000016</v>
      </c>
      <c r="C18" s="101">
        <v>2.1481430000000001</v>
      </c>
      <c r="D18" s="99">
        <v>39.766125000000002</v>
      </c>
      <c r="E18" s="101">
        <v>27.065370999999999</v>
      </c>
      <c r="F18" s="99">
        <v>59.512882999999995</v>
      </c>
      <c r="G18" s="101">
        <v>33.617057999999993</v>
      </c>
      <c r="H18" s="99">
        <v>36.220472999999991</v>
      </c>
      <c r="I18" s="101">
        <v>19.574487999999999</v>
      </c>
      <c r="J18" s="99">
        <v>4.4707240000000006</v>
      </c>
      <c r="K18" s="99">
        <v>1.6571309999999999</v>
      </c>
      <c r="L18" s="100">
        <v>4.522511999999999</v>
      </c>
      <c r="M18" s="101">
        <v>2.1727779999999997</v>
      </c>
      <c r="N18" s="99">
        <v>11.084399999999999</v>
      </c>
      <c r="O18" s="101">
        <v>4.5533369999999991</v>
      </c>
      <c r="P18" s="99">
        <v>8.2791680000000003</v>
      </c>
      <c r="Q18" s="101">
        <v>2.3127269999999998</v>
      </c>
      <c r="R18" s="99">
        <v>5.3896199999999999</v>
      </c>
      <c r="S18" s="101">
        <v>1.7468149999999998</v>
      </c>
      <c r="T18" s="99">
        <v>4.1989130000000001</v>
      </c>
      <c r="U18" s="99">
        <v>1.042994</v>
      </c>
    </row>
    <row r="19" spans="1:23" customFormat="1" ht="15" x14ac:dyDescent="0.25">
      <c r="A19" s="13" t="s">
        <v>125</v>
      </c>
      <c r="B19" s="93">
        <v>0.72829200000000005</v>
      </c>
      <c r="C19" s="94">
        <v>0.27406900000000001</v>
      </c>
      <c r="D19" s="95">
        <v>0.119725</v>
      </c>
      <c r="E19" s="94">
        <v>4.9029000000000003E-2</v>
      </c>
      <c r="F19" s="95">
        <v>4.7417889999999998</v>
      </c>
      <c r="G19" s="94">
        <v>2.9189029999999998</v>
      </c>
      <c r="H19" s="95">
        <v>0.342721</v>
      </c>
      <c r="I19" s="94">
        <v>9.8222000000000004E-2</v>
      </c>
      <c r="J19" s="95">
        <v>0.26633200000000001</v>
      </c>
      <c r="K19" s="95">
        <v>7.6807E-2</v>
      </c>
      <c r="L19" s="93">
        <v>5.1602000000000002E-2</v>
      </c>
      <c r="M19" s="94">
        <v>1.4222E-2</v>
      </c>
      <c r="N19" s="95">
        <v>0.16295599999999999</v>
      </c>
      <c r="O19" s="94">
        <v>4.3906000000000001E-2</v>
      </c>
      <c r="P19" s="95">
        <v>1.1090139999999999</v>
      </c>
      <c r="Q19" s="94">
        <v>0.49270999999999998</v>
      </c>
      <c r="R19" s="95">
        <v>0.31938299999999997</v>
      </c>
      <c r="S19" s="94">
        <v>6.1670999999999997E-2</v>
      </c>
      <c r="T19" s="95">
        <v>0.31294699999999998</v>
      </c>
      <c r="U19" s="95">
        <v>7.0681999999999995E-2</v>
      </c>
    </row>
    <row r="20" spans="1:23" customFormat="1" ht="15" x14ac:dyDescent="0.25">
      <c r="A20" s="13" t="s">
        <v>126</v>
      </c>
      <c r="B20" s="93">
        <v>0.30334100000000003</v>
      </c>
      <c r="C20" s="94">
        <v>0.109471</v>
      </c>
      <c r="D20" s="95">
        <v>0.38960099999999998</v>
      </c>
      <c r="E20" s="94">
        <v>0.137235</v>
      </c>
      <c r="F20" s="95">
        <v>8.3149339999999992</v>
      </c>
      <c r="G20" s="94">
        <v>4.9778710000000004</v>
      </c>
      <c r="H20" s="95">
        <v>0.56658900000000001</v>
      </c>
      <c r="I20" s="94">
        <v>0.228655</v>
      </c>
      <c r="J20" s="95">
        <v>0.36224299999999998</v>
      </c>
      <c r="K20" s="95">
        <v>0.109957</v>
      </c>
      <c r="L20" s="93">
        <v>0</v>
      </c>
      <c r="M20" s="94">
        <v>0</v>
      </c>
      <c r="N20" s="95">
        <v>0.120437</v>
      </c>
      <c r="O20" s="94">
        <v>2.9694999999999999E-2</v>
      </c>
      <c r="P20" s="95">
        <v>0.85072499999999995</v>
      </c>
      <c r="Q20" s="94">
        <v>0.31236799999999998</v>
      </c>
      <c r="R20" s="95">
        <v>0.13873199999999999</v>
      </c>
      <c r="S20" s="94">
        <v>3.3659000000000001E-2</v>
      </c>
      <c r="T20" s="95">
        <v>0.20286199999999999</v>
      </c>
      <c r="U20" s="95">
        <v>4.5843000000000002E-2</v>
      </c>
    </row>
    <row r="21" spans="1:23" customFormat="1" ht="15" x14ac:dyDescent="0.25">
      <c r="A21" s="13" t="s">
        <v>127</v>
      </c>
      <c r="B21" s="93">
        <v>0.28775299999999998</v>
      </c>
      <c r="C21" s="94">
        <v>8.9962E-2</v>
      </c>
      <c r="D21" s="95">
        <v>2.526408</v>
      </c>
      <c r="E21" s="94">
        <v>1.7210490000000001</v>
      </c>
      <c r="F21" s="95">
        <v>14.836304</v>
      </c>
      <c r="G21" s="94">
        <v>8.4760050000000007</v>
      </c>
      <c r="H21" s="95">
        <v>3.1082230000000002</v>
      </c>
      <c r="I21" s="94">
        <v>1.3781410000000001</v>
      </c>
      <c r="J21" s="95">
        <v>0.49060199999999998</v>
      </c>
      <c r="K21" s="95">
        <v>0.14870700000000001</v>
      </c>
      <c r="L21" s="93">
        <v>0.31573400000000001</v>
      </c>
      <c r="M21" s="94">
        <v>8.3852999999999997E-2</v>
      </c>
      <c r="N21" s="95">
        <v>0.36299599999999999</v>
      </c>
      <c r="O21" s="94">
        <v>0.102052</v>
      </c>
      <c r="P21" s="95">
        <v>6.4677999999999999E-2</v>
      </c>
      <c r="Q21" s="94">
        <v>1.3662000000000001E-2</v>
      </c>
      <c r="R21" s="95">
        <v>0.262824</v>
      </c>
      <c r="S21" s="94">
        <v>5.8573E-2</v>
      </c>
      <c r="T21" s="95">
        <v>0.17325299999999999</v>
      </c>
      <c r="U21" s="95">
        <v>3.9275999999999998E-2</v>
      </c>
    </row>
    <row r="22" spans="1:23" customFormat="1" ht="15" x14ac:dyDescent="0.25">
      <c r="A22" s="13" t="s">
        <v>128</v>
      </c>
      <c r="B22" s="93">
        <v>0.51492300000000002</v>
      </c>
      <c r="C22" s="94">
        <v>0.19463900000000001</v>
      </c>
      <c r="D22" s="95">
        <v>1.636863</v>
      </c>
      <c r="E22" s="94">
        <v>0.83310700000000004</v>
      </c>
      <c r="F22" s="95">
        <v>8.5076730000000005</v>
      </c>
      <c r="G22" s="94">
        <v>4.8221869999999996</v>
      </c>
      <c r="H22" s="95">
        <v>2.7194569999999998</v>
      </c>
      <c r="I22" s="94">
        <v>1.5333829999999999</v>
      </c>
      <c r="J22" s="95">
        <v>0.32853700000000002</v>
      </c>
      <c r="K22" s="95">
        <v>0.121521</v>
      </c>
      <c r="L22" s="93">
        <v>0.167964</v>
      </c>
      <c r="M22" s="94">
        <v>0.23640800000000001</v>
      </c>
      <c r="N22" s="95">
        <v>0.50478100000000004</v>
      </c>
      <c r="O22" s="94">
        <v>0.16969200000000001</v>
      </c>
      <c r="P22" s="95">
        <v>0.35561300000000001</v>
      </c>
      <c r="Q22" s="94">
        <v>9.0565000000000007E-2</v>
      </c>
      <c r="R22" s="95">
        <v>1.4261600000000001</v>
      </c>
      <c r="S22" s="94">
        <v>0.54947500000000005</v>
      </c>
      <c r="T22" s="95">
        <v>0.1469</v>
      </c>
      <c r="U22" s="95">
        <v>3.3147999999999997E-2</v>
      </c>
    </row>
    <row r="23" spans="1:23" customFormat="1" ht="15" x14ac:dyDescent="0.25">
      <c r="A23" s="13" t="s">
        <v>129</v>
      </c>
      <c r="B23" s="93">
        <v>0.44212600000000002</v>
      </c>
      <c r="C23" s="94">
        <v>0.16156599999999999</v>
      </c>
      <c r="D23" s="95">
        <v>3.2009240000000001</v>
      </c>
      <c r="E23" s="94">
        <v>2.3618920000000001</v>
      </c>
      <c r="F23" s="95">
        <v>13.985001</v>
      </c>
      <c r="G23" s="94">
        <v>7.994173</v>
      </c>
      <c r="H23" s="95">
        <v>3.6288849999999999</v>
      </c>
      <c r="I23" s="94">
        <v>2.0571670000000002</v>
      </c>
      <c r="J23" s="95">
        <v>0.57974400000000004</v>
      </c>
      <c r="K23" s="95">
        <v>0.26216699999999998</v>
      </c>
      <c r="L23" s="93">
        <v>0.129967</v>
      </c>
      <c r="M23" s="94">
        <v>7.1400000000000005E-2</v>
      </c>
      <c r="N23" s="95">
        <v>0.757189</v>
      </c>
      <c r="O23" s="94">
        <v>0.27742</v>
      </c>
      <c r="P23" s="95">
        <v>2.0425949999999999</v>
      </c>
      <c r="Q23" s="94">
        <v>0.70282900000000004</v>
      </c>
      <c r="R23" s="95">
        <v>1.349316</v>
      </c>
      <c r="S23" s="94">
        <v>0.51423399999999997</v>
      </c>
      <c r="T23" s="95">
        <v>0.88372200000000001</v>
      </c>
      <c r="U23" s="95">
        <v>0.212252</v>
      </c>
    </row>
    <row r="24" spans="1:23" customFormat="1" ht="15" x14ac:dyDescent="0.25">
      <c r="A24" s="13" t="s">
        <v>130</v>
      </c>
      <c r="B24" s="93">
        <v>0.50620500000000002</v>
      </c>
      <c r="C24" s="94">
        <v>0.158633</v>
      </c>
      <c r="D24" s="95">
        <v>8.7612620000000003</v>
      </c>
      <c r="E24" s="94">
        <v>6.552003</v>
      </c>
      <c r="F24" s="95">
        <v>5.1313300000000002</v>
      </c>
      <c r="G24" s="94">
        <v>2.799004</v>
      </c>
      <c r="H24" s="95">
        <v>7.0010450000000004</v>
      </c>
      <c r="I24" s="94">
        <v>4.023879</v>
      </c>
      <c r="J24" s="95">
        <v>0.43255500000000002</v>
      </c>
      <c r="K24" s="95">
        <v>0.232964</v>
      </c>
      <c r="L24" s="93">
        <v>0.42652000000000001</v>
      </c>
      <c r="M24" s="94">
        <v>0.13414599999999999</v>
      </c>
      <c r="N24" s="95">
        <v>0.923597</v>
      </c>
      <c r="O24" s="94">
        <v>0.42830299999999999</v>
      </c>
      <c r="P24" s="95">
        <v>0.55912600000000001</v>
      </c>
      <c r="Q24" s="94">
        <v>0.108263</v>
      </c>
      <c r="R24" s="95">
        <v>7.2813000000000003E-2</v>
      </c>
      <c r="S24" s="94">
        <v>2.1555999999999999E-2</v>
      </c>
      <c r="T24" s="95">
        <v>0.116331</v>
      </c>
      <c r="U24" s="95">
        <v>2.5909000000000001E-2</v>
      </c>
    </row>
    <row r="25" spans="1:23" customFormat="1" ht="15" x14ac:dyDescent="0.25">
      <c r="A25" s="13" t="s">
        <v>131</v>
      </c>
      <c r="B25" s="93">
        <v>0.230131</v>
      </c>
      <c r="C25" s="94">
        <v>9.4340999999999994E-2</v>
      </c>
      <c r="D25" s="95">
        <v>10.022952</v>
      </c>
      <c r="E25" s="94">
        <v>7.1522709999999998</v>
      </c>
      <c r="F25" s="95">
        <v>1.7161919999999999</v>
      </c>
      <c r="G25" s="94">
        <v>0.92049400000000003</v>
      </c>
      <c r="H25" s="95">
        <v>13.997859</v>
      </c>
      <c r="I25" s="94">
        <v>7.8749039999999999</v>
      </c>
      <c r="J25" s="95">
        <v>0.85520700000000005</v>
      </c>
      <c r="K25" s="95">
        <v>0.32393100000000002</v>
      </c>
      <c r="L25" s="93">
        <v>0.32058500000000001</v>
      </c>
      <c r="M25" s="94">
        <v>0.100781</v>
      </c>
      <c r="N25" s="95">
        <v>0.366122</v>
      </c>
      <c r="O25" s="94">
        <v>0.108238</v>
      </c>
      <c r="P25" s="95">
        <v>0.47843599999999997</v>
      </c>
      <c r="Q25" s="94">
        <v>0.118324</v>
      </c>
      <c r="R25" s="95">
        <v>0.11734</v>
      </c>
      <c r="S25" s="94">
        <v>2.4101999999999998E-2</v>
      </c>
      <c r="T25" s="95">
        <v>1.354646</v>
      </c>
      <c r="U25" s="95">
        <v>0.35855799999999999</v>
      </c>
    </row>
    <row r="26" spans="1:23" customFormat="1" ht="15" x14ac:dyDescent="0.25">
      <c r="A26" s="13" t="s">
        <v>132</v>
      </c>
      <c r="B26" s="93">
        <v>0.264181</v>
      </c>
      <c r="C26" s="94">
        <v>8.8261000000000006E-2</v>
      </c>
      <c r="D26" s="95">
        <v>4.5640999999999998</v>
      </c>
      <c r="E26" s="94">
        <v>2.978005</v>
      </c>
      <c r="F26" s="95">
        <v>0.24936800000000001</v>
      </c>
      <c r="G26" s="94">
        <v>7.0150000000000004E-2</v>
      </c>
      <c r="H26" s="95">
        <v>1.7159500000000001</v>
      </c>
      <c r="I26" s="94">
        <v>0.88643499999999997</v>
      </c>
      <c r="J26" s="95">
        <v>0.213063</v>
      </c>
      <c r="K26" s="95">
        <v>6.1723E-2</v>
      </c>
      <c r="L26" s="93">
        <v>0.50236000000000003</v>
      </c>
      <c r="M26" s="94">
        <v>0.18588199999999999</v>
      </c>
      <c r="N26" s="95">
        <v>0.73229100000000003</v>
      </c>
      <c r="O26" s="94">
        <v>0.33189999999999997</v>
      </c>
      <c r="P26" s="95">
        <v>0.75376600000000005</v>
      </c>
      <c r="Q26" s="94">
        <v>0.120799</v>
      </c>
      <c r="R26" s="95">
        <v>0.83314600000000005</v>
      </c>
      <c r="S26" s="94">
        <v>0.26435399999999998</v>
      </c>
      <c r="T26" s="95">
        <v>0.74750700000000003</v>
      </c>
      <c r="U26" s="95">
        <v>0.18489700000000001</v>
      </c>
    </row>
    <row r="27" spans="1:23" customFormat="1" ht="15" x14ac:dyDescent="0.25">
      <c r="A27" s="13" t="s">
        <v>133</v>
      </c>
      <c r="B27" s="93">
        <v>0.81709100000000001</v>
      </c>
      <c r="C27" s="94">
        <v>0.54132800000000003</v>
      </c>
      <c r="D27" s="95">
        <v>0.72839299999999996</v>
      </c>
      <c r="E27" s="94">
        <v>0.41456900000000002</v>
      </c>
      <c r="F27" s="95">
        <v>1.185557</v>
      </c>
      <c r="G27" s="94">
        <v>0.40656900000000001</v>
      </c>
      <c r="H27" s="95">
        <v>1.416072</v>
      </c>
      <c r="I27" s="94">
        <v>0.77576800000000001</v>
      </c>
      <c r="J27" s="95">
        <v>0.32611800000000002</v>
      </c>
      <c r="K27" s="95">
        <v>9.2035000000000006E-2</v>
      </c>
      <c r="L27" s="93">
        <v>1.994407</v>
      </c>
      <c r="M27" s="94">
        <v>1.130274</v>
      </c>
      <c r="N27" s="95">
        <v>0.19924700000000001</v>
      </c>
      <c r="O27" s="94">
        <v>5.5879999999999999E-2</v>
      </c>
      <c r="P27" s="95">
        <v>0.21418300000000001</v>
      </c>
      <c r="Q27" s="94">
        <v>3.9978E-2</v>
      </c>
      <c r="R27" s="95">
        <v>0.16808200000000001</v>
      </c>
      <c r="S27" s="94">
        <v>3.1810999999999999E-2</v>
      </c>
      <c r="T27" s="95">
        <v>0.260745</v>
      </c>
      <c r="U27" s="95">
        <v>7.2428999999999993E-2</v>
      </c>
    </row>
    <row r="28" spans="1:23" customFormat="1" ht="15" x14ac:dyDescent="0.25">
      <c r="A28" s="13" t="s">
        <v>134</v>
      </c>
      <c r="B28" s="93">
        <v>0.97456600000000004</v>
      </c>
      <c r="C28" s="94">
        <v>0.37573699999999999</v>
      </c>
      <c r="D28" s="95">
        <v>0.28495300000000001</v>
      </c>
      <c r="E28" s="94">
        <v>9.9731E-2</v>
      </c>
      <c r="F28" s="95">
        <v>0.64261299999999999</v>
      </c>
      <c r="G28" s="94">
        <v>0.17652499999999999</v>
      </c>
      <c r="H28" s="95">
        <v>0.51991799999999999</v>
      </c>
      <c r="I28" s="94">
        <v>0.29598000000000002</v>
      </c>
      <c r="J28" s="95">
        <v>0.299703</v>
      </c>
      <c r="K28" s="95">
        <v>0.141123</v>
      </c>
      <c r="L28" s="93">
        <v>0.126054</v>
      </c>
      <c r="M28" s="94">
        <v>6.1212000000000003E-2</v>
      </c>
      <c r="N28" s="95">
        <v>1.7194739999999999</v>
      </c>
      <c r="O28" s="94">
        <v>0.80808100000000005</v>
      </c>
      <c r="P28" s="95">
        <v>0.61905500000000002</v>
      </c>
      <c r="Q28" s="94">
        <v>0.110069</v>
      </c>
      <c r="R28" s="95">
        <v>0.201297</v>
      </c>
      <c r="S28" s="94">
        <v>4.4946E-2</v>
      </c>
      <c r="T28" s="95">
        <v>0</v>
      </c>
      <c r="U28" s="95">
        <v>0</v>
      </c>
    </row>
    <row r="29" spans="1:23" customFormat="1" ht="15" x14ac:dyDescent="0.25">
      <c r="A29" s="13" t="s">
        <v>135</v>
      </c>
      <c r="B29" s="93">
        <v>9.3845999999999999E-2</v>
      </c>
      <c r="C29" s="94">
        <v>4.0218999999999998E-2</v>
      </c>
      <c r="D29" s="95">
        <v>1.3267059999999999</v>
      </c>
      <c r="E29" s="94">
        <v>0.80334300000000003</v>
      </c>
      <c r="F29" s="95">
        <v>0.12329900000000001</v>
      </c>
      <c r="G29" s="94">
        <v>3.3278000000000002E-2</v>
      </c>
      <c r="H29" s="95">
        <v>0.36112899999999998</v>
      </c>
      <c r="I29" s="94">
        <v>0.13316700000000001</v>
      </c>
      <c r="J29" s="95">
        <v>5.5525999999999999E-2</v>
      </c>
      <c r="K29" s="95">
        <v>1.4208999999999999E-2</v>
      </c>
      <c r="L29" s="93">
        <v>0.28379500000000002</v>
      </c>
      <c r="M29" s="94">
        <v>7.6975000000000002E-2</v>
      </c>
      <c r="N29" s="95">
        <v>3.9413619999999998</v>
      </c>
      <c r="O29" s="94">
        <v>1.641354</v>
      </c>
      <c r="P29" s="95">
        <v>0.49206699999999998</v>
      </c>
      <c r="Q29" s="94">
        <v>8.5882E-2</v>
      </c>
      <c r="R29" s="95">
        <v>0.42976300000000001</v>
      </c>
      <c r="S29" s="94">
        <v>0.129001</v>
      </c>
      <c r="T29" s="95">
        <v>0</v>
      </c>
      <c r="U29" s="95">
        <v>0</v>
      </c>
    </row>
    <row r="30" spans="1:23" customFormat="1" ht="15" x14ac:dyDescent="0.25">
      <c r="A30" s="14" t="s">
        <v>136</v>
      </c>
      <c r="B30" s="96">
        <v>6.5056000000000003E-2</v>
      </c>
      <c r="C30" s="97">
        <v>1.9917000000000001E-2</v>
      </c>
      <c r="D30" s="98">
        <v>6.2042380000000001</v>
      </c>
      <c r="E30" s="97">
        <v>3.9631370000000001</v>
      </c>
      <c r="F30" s="98">
        <v>7.8823000000000004E-2</v>
      </c>
      <c r="G30" s="97">
        <v>2.1898999999999998E-2</v>
      </c>
      <c r="H30" s="98">
        <v>0.84262499999999996</v>
      </c>
      <c r="I30" s="97">
        <v>0.28878700000000002</v>
      </c>
      <c r="J30" s="96">
        <v>0.26109399999999999</v>
      </c>
      <c r="K30" s="98">
        <v>7.1986999999999995E-2</v>
      </c>
      <c r="L30" s="96">
        <v>0.20352400000000001</v>
      </c>
      <c r="M30" s="97">
        <v>7.7625E-2</v>
      </c>
      <c r="N30" s="98">
        <v>1.2939480000000001</v>
      </c>
      <c r="O30" s="97">
        <v>0.55681599999999998</v>
      </c>
      <c r="P30" s="98">
        <v>0.73990999999999996</v>
      </c>
      <c r="Q30" s="97">
        <v>0.11727799999999999</v>
      </c>
      <c r="R30" s="98">
        <v>7.0763999999999994E-2</v>
      </c>
      <c r="S30" s="97">
        <v>1.3433E-2</v>
      </c>
      <c r="T30" s="96">
        <v>0</v>
      </c>
      <c r="U30" s="98">
        <v>0</v>
      </c>
    </row>
    <row r="31" spans="1:23" ht="5.0999999999999996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2">
      <c r="A32" s="78" t="s">
        <v>104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7" t="s">
        <v>20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6" t="s">
        <v>23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6" t="s">
        <v>24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6" t="s">
        <v>25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</sheetData>
  <mergeCells count="11">
    <mergeCell ref="T3:U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611F-08AB-40AB-A36D-A5CAB18E8B08}">
  <sheetPr>
    <pageSetUpPr fitToPage="1"/>
  </sheetPr>
  <dimension ref="A1:ANQ598"/>
  <sheetViews>
    <sheetView showGridLines="0" topLeftCell="A2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85546875" style="1" customWidth="1"/>
    <col min="2" max="2" width="9.140625" style="1" customWidth="1"/>
    <col min="3" max="3" width="6.85546875" style="1" customWidth="1"/>
    <col min="4" max="4" width="9.140625" style="1" customWidth="1"/>
    <col min="5" max="5" width="6.85546875" style="1" customWidth="1"/>
    <col min="6" max="6" width="9.140625" style="1" customWidth="1"/>
    <col min="7" max="7" width="6.85546875" style="1" customWidth="1"/>
    <col min="8" max="8" width="9.140625" style="1" customWidth="1"/>
    <col min="9" max="9" width="6.85546875" style="1" customWidth="1"/>
    <col min="10" max="10" width="9.140625" style="1" customWidth="1"/>
    <col min="11" max="11" width="6.85546875" style="1" customWidth="1"/>
    <col min="12" max="12" width="9.140625" style="1" customWidth="1"/>
    <col min="13" max="13" width="6.85546875" style="1" customWidth="1"/>
    <col min="14" max="14" width="9.140625" style="1" customWidth="1"/>
    <col min="15" max="15" width="6.85546875" style="1" customWidth="1"/>
    <col min="16" max="16" width="9.140625" style="1" customWidth="1"/>
    <col min="17" max="17" width="6.85546875" style="1" customWidth="1"/>
    <col min="18" max="18" width="9.140625" style="1" customWidth="1"/>
    <col min="19" max="19" width="6.85546875" style="1" customWidth="1"/>
    <col min="20" max="20" width="9.140625" style="1" customWidth="1"/>
    <col min="21" max="21" width="6.855468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44" t="s">
        <v>39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057" s="18" customFormat="1" ht="15" x14ac:dyDescent="0.25"/>
    <row r="3" spans="1:1057" s="18" customFormat="1" ht="15" x14ac:dyDescent="0.25">
      <c r="A3" s="135" t="s">
        <v>31</v>
      </c>
      <c r="B3" s="130">
        <v>2015</v>
      </c>
      <c r="C3" s="134"/>
      <c r="D3" s="133">
        <v>2016</v>
      </c>
      <c r="E3" s="134"/>
      <c r="F3" s="130">
        <v>2017</v>
      </c>
      <c r="G3" s="134"/>
      <c r="H3" s="130">
        <v>2018</v>
      </c>
      <c r="I3" s="134"/>
      <c r="J3" s="133">
        <v>2019</v>
      </c>
      <c r="K3" s="134"/>
      <c r="L3" s="133">
        <v>2020</v>
      </c>
      <c r="M3" s="134"/>
      <c r="N3" s="130">
        <v>2021</v>
      </c>
      <c r="O3" s="134"/>
      <c r="P3" s="133">
        <v>2022</v>
      </c>
      <c r="Q3" s="134"/>
      <c r="R3" s="130">
        <v>2023</v>
      </c>
      <c r="S3" s="134"/>
      <c r="T3" s="130">
        <v>2024</v>
      </c>
      <c r="U3" s="137"/>
    </row>
    <row r="4" spans="1:1057" s="11" customFormat="1" ht="45" x14ac:dyDescent="0.25">
      <c r="A4" s="136"/>
      <c r="B4" s="40" t="s">
        <v>91</v>
      </c>
      <c r="C4" s="41" t="s">
        <v>92</v>
      </c>
      <c r="D4" s="40" t="s">
        <v>91</v>
      </c>
      <c r="E4" s="41" t="s">
        <v>92</v>
      </c>
      <c r="F4" s="40" t="s">
        <v>91</v>
      </c>
      <c r="G4" s="41" t="s">
        <v>92</v>
      </c>
      <c r="H4" s="40" t="s">
        <v>91</v>
      </c>
      <c r="I4" s="41" t="s">
        <v>92</v>
      </c>
      <c r="J4" s="40" t="s">
        <v>91</v>
      </c>
      <c r="K4" s="41" t="s">
        <v>92</v>
      </c>
      <c r="L4" s="40" t="s">
        <v>91</v>
      </c>
      <c r="M4" s="41" t="s">
        <v>92</v>
      </c>
      <c r="N4" s="40" t="s">
        <v>91</v>
      </c>
      <c r="O4" s="41" t="s">
        <v>92</v>
      </c>
      <c r="P4" s="40" t="s">
        <v>91</v>
      </c>
      <c r="Q4" s="41" t="s">
        <v>92</v>
      </c>
      <c r="R4" s="40" t="s">
        <v>91</v>
      </c>
      <c r="S4" s="41" t="s">
        <v>92</v>
      </c>
      <c r="T4" s="40" t="s">
        <v>91</v>
      </c>
      <c r="U4" s="40" t="s">
        <v>92</v>
      </c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</row>
    <row r="5" spans="1:1057" s="18" customFormat="1" ht="15" x14ac:dyDescent="0.25">
      <c r="A5" s="19" t="s">
        <v>105</v>
      </c>
      <c r="B5" s="23">
        <v>164.503198</v>
      </c>
      <c r="C5" s="24">
        <v>103.819149</v>
      </c>
      <c r="D5" s="25">
        <v>87.471256999999994</v>
      </c>
      <c r="E5" s="24">
        <v>57.773373999999997</v>
      </c>
      <c r="F5" s="25">
        <v>132.393486</v>
      </c>
      <c r="G5" s="24">
        <v>82.953819999999993</v>
      </c>
      <c r="H5" s="25">
        <v>523.49520800000005</v>
      </c>
      <c r="I5" s="24">
        <v>302.98166199999997</v>
      </c>
      <c r="J5" s="25">
        <v>820.44595100000004</v>
      </c>
      <c r="K5" s="25">
        <v>501.72549500000002</v>
      </c>
      <c r="L5" s="23">
        <v>1016.738478</v>
      </c>
      <c r="M5" s="24">
        <v>658.75230599999998</v>
      </c>
      <c r="N5" s="25">
        <v>983.23528099999999</v>
      </c>
      <c r="O5" s="24">
        <v>583.05925300000001</v>
      </c>
      <c r="P5" s="25">
        <v>1082.7560350000001</v>
      </c>
      <c r="Q5" s="24">
        <v>521.49973799999998</v>
      </c>
      <c r="R5" s="25">
        <v>1495.9728950000001</v>
      </c>
      <c r="S5" s="24">
        <v>774.237436</v>
      </c>
      <c r="T5" s="25">
        <v>1278.056943</v>
      </c>
      <c r="U5" s="25">
        <v>672.10341900000003</v>
      </c>
    </row>
    <row r="6" spans="1:1057" s="18" customFormat="1" ht="15" x14ac:dyDescent="0.25">
      <c r="A6" s="19" t="s">
        <v>106</v>
      </c>
      <c r="B6" s="20">
        <v>26.384872999999999</v>
      </c>
      <c r="C6" s="21">
        <v>16.914650999999999</v>
      </c>
      <c r="D6" s="22">
        <v>85.234802000000002</v>
      </c>
      <c r="E6" s="21">
        <v>55.101151000000002</v>
      </c>
      <c r="F6" s="22">
        <v>144.688085</v>
      </c>
      <c r="G6" s="21">
        <v>87.629078000000007</v>
      </c>
      <c r="H6" s="22">
        <v>163.013272</v>
      </c>
      <c r="I6" s="21">
        <v>93.210097000000005</v>
      </c>
      <c r="J6" s="22">
        <v>308.88446599999997</v>
      </c>
      <c r="K6" s="22">
        <v>189.895489</v>
      </c>
      <c r="L6" s="20">
        <v>314.00593600000002</v>
      </c>
      <c r="M6" s="21">
        <v>211.738201</v>
      </c>
      <c r="N6" s="22">
        <v>430.62185399999998</v>
      </c>
      <c r="O6" s="21">
        <v>261.72185400000001</v>
      </c>
      <c r="P6" s="22">
        <v>489.97112800000002</v>
      </c>
      <c r="Q6" s="21">
        <v>240.57238699999999</v>
      </c>
      <c r="R6" s="22">
        <v>389.54747400000002</v>
      </c>
      <c r="S6" s="21">
        <v>206.441283</v>
      </c>
      <c r="T6" s="22">
        <v>425.78633300000001</v>
      </c>
      <c r="U6" s="22">
        <v>223.994596</v>
      </c>
    </row>
    <row r="7" spans="1:1057" s="18" customFormat="1" ht="15" x14ac:dyDescent="0.25">
      <c r="A7" s="19" t="s">
        <v>107</v>
      </c>
      <c r="B7" s="20">
        <v>211.79861299999999</v>
      </c>
      <c r="C7" s="21">
        <v>135.64612700000001</v>
      </c>
      <c r="D7" s="22">
        <v>161.68563499999999</v>
      </c>
      <c r="E7" s="21">
        <v>105.729947</v>
      </c>
      <c r="F7" s="22">
        <v>268.67822100000001</v>
      </c>
      <c r="G7" s="21">
        <v>166.17093299999999</v>
      </c>
      <c r="H7" s="22">
        <v>252.05362299999999</v>
      </c>
      <c r="I7" s="21">
        <v>146.555036</v>
      </c>
      <c r="J7" s="22">
        <v>355.60473999999999</v>
      </c>
      <c r="K7" s="22">
        <v>217.16512399999999</v>
      </c>
      <c r="L7" s="20">
        <v>518.79202899999996</v>
      </c>
      <c r="M7" s="21">
        <v>339.24004000000002</v>
      </c>
      <c r="N7" s="22">
        <v>570.58344199999999</v>
      </c>
      <c r="O7" s="21">
        <v>339.61375500000003</v>
      </c>
      <c r="P7" s="22">
        <v>546.79535199999998</v>
      </c>
      <c r="Q7" s="21">
        <v>269.46313900000001</v>
      </c>
      <c r="R7" s="22">
        <v>384.981314</v>
      </c>
      <c r="S7" s="21">
        <v>202.29153700000001</v>
      </c>
      <c r="T7" s="22">
        <v>632.35474599999998</v>
      </c>
      <c r="U7" s="22">
        <v>328.739037</v>
      </c>
    </row>
    <row r="8" spans="1:1057" s="18" customFormat="1" ht="15" x14ac:dyDescent="0.25">
      <c r="A8" s="19" t="s">
        <v>108</v>
      </c>
      <c r="B8" s="20">
        <v>145.02000100000001</v>
      </c>
      <c r="C8" s="21">
        <v>97.138532999999995</v>
      </c>
      <c r="D8" s="22">
        <v>143.331715</v>
      </c>
      <c r="E8" s="21">
        <v>94.668818999999999</v>
      </c>
      <c r="F8" s="22">
        <v>187.42551599999999</v>
      </c>
      <c r="G8" s="21">
        <v>113.490036</v>
      </c>
      <c r="H8" s="22">
        <v>117.729074</v>
      </c>
      <c r="I8" s="21">
        <v>68.195550999999995</v>
      </c>
      <c r="J8" s="22">
        <v>238.43658500000001</v>
      </c>
      <c r="K8" s="22">
        <v>146.7808</v>
      </c>
      <c r="L8" s="20">
        <v>359.931895</v>
      </c>
      <c r="M8" s="21">
        <v>239.45722699999999</v>
      </c>
      <c r="N8" s="22">
        <v>472.37879199999998</v>
      </c>
      <c r="O8" s="21">
        <v>265.84948400000002</v>
      </c>
      <c r="P8" s="22">
        <v>461.60586699999999</v>
      </c>
      <c r="Q8" s="21">
        <v>220.940541</v>
      </c>
      <c r="R8" s="22">
        <v>253.58019899999999</v>
      </c>
      <c r="S8" s="21">
        <v>136.76665600000001</v>
      </c>
      <c r="T8" s="22">
        <v>354.32399299999997</v>
      </c>
      <c r="U8" s="22">
        <v>189.090585</v>
      </c>
    </row>
    <row r="9" spans="1:1057" s="18" customFormat="1" ht="15" x14ac:dyDescent="0.25">
      <c r="A9" s="19" t="s">
        <v>109</v>
      </c>
      <c r="B9" s="20">
        <v>203.982046</v>
      </c>
      <c r="C9" s="21">
        <v>133.31496000000001</v>
      </c>
      <c r="D9" s="22">
        <v>217.95791700000001</v>
      </c>
      <c r="E9" s="21">
        <v>145.028502</v>
      </c>
      <c r="F9" s="22">
        <v>284.54230799999999</v>
      </c>
      <c r="G9" s="21">
        <v>170.58768699999999</v>
      </c>
      <c r="H9" s="22">
        <v>252.05776700000001</v>
      </c>
      <c r="I9" s="21">
        <v>141.262845</v>
      </c>
      <c r="J9" s="22">
        <v>334.65311100000002</v>
      </c>
      <c r="K9" s="22">
        <v>201.791236</v>
      </c>
      <c r="L9" s="20">
        <v>307.58214400000003</v>
      </c>
      <c r="M9" s="21">
        <v>202.34290799999999</v>
      </c>
      <c r="N9" s="22">
        <v>298.89146099999999</v>
      </c>
      <c r="O9" s="21">
        <v>172.93015199999999</v>
      </c>
      <c r="P9" s="22">
        <v>266.86318799999998</v>
      </c>
      <c r="Q9" s="21">
        <v>127.91059</v>
      </c>
      <c r="R9" s="22">
        <v>185.92789999999999</v>
      </c>
      <c r="S9" s="21">
        <v>97.233072000000007</v>
      </c>
      <c r="T9" s="22">
        <v>192.99677399999999</v>
      </c>
      <c r="U9" s="22">
        <v>99.533867999999998</v>
      </c>
    </row>
    <row r="10" spans="1:1057" s="18" customFormat="1" ht="15" x14ac:dyDescent="0.25">
      <c r="A10" s="19" t="s">
        <v>110</v>
      </c>
      <c r="B10" s="20">
        <v>80.622238999999993</v>
      </c>
      <c r="C10" s="21">
        <v>54.366391</v>
      </c>
      <c r="D10" s="22">
        <v>104.88578800000001</v>
      </c>
      <c r="E10" s="21">
        <v>69.892787999999996</v>
      </c>
      <c r="F10" s="22">
        <v>78.151128</v>
      </c>
      <c r="G10" s="21">
        <v>48.843967999999997</v>
      </c>
      <c r="H10" s="22">
        <v>62.334584</v>
      </c>
      <c r="I10" s="21">
        <v>36.856946999999998</v>
      </c>
      <c r="J10" s="22">
        <v>180.905744</v>
      </c>
      <c r="K10" s="22">
        <v>113.03675800000001</v>
      </c>
      <c r="L10" s="20">
        <v>420.72354999999999</v>
      </c>
      <c r="M10" s="21">
        <v>285.35096199999998</v>
      </c>
      <c r="N10" s="22">
        <v>317.119889</v>
      </c>
      <c r="O10" s="21">
        <v>191.21508</v>
      </c>
      <c r="P10" s="22">
        <v>483.32829700000002</v>
      </c>
      <c r="Q10" s="21">
        <v>245.123771</v>
      </c>
      <c r="R10" s="22">
        <v>162.50561500000001</v>
      </c>
      <c r="S10" s="21">
        <v>88.302200999999997</v>
      </c>
      <c r="T10" s="22">
        <v>317.17103900000001</v>
      </c>
      <c r="U10" s="22">
        <v>172.77123</v>
      </c>
    </row>
    <row r="11" spans="1:1057" s="18" customFormat="1" ht="15" x14ac:dyDescent="0.25">
      <c r="A11" s="19" t="s">
        <v>111</v>
      </c>
      <c r="B11" s="20">
        <v>128.337681</v>
      </c>
      <c r="C11" s="21">
        <v>80.255376999999996</v>
      </c>
      <c r="D11" s="22">
        <v>88.020505</v>
      </c>
      <c r="E11" s="21">
        <v>57.144263000000002</v>
      </c>
      <c r="F11" s="22">
        <v>77.318405999999996</v>
      </c>
      <c r="G11" s="21">
        <v>47.708404999999999</v>
      </c>
      <c r="H11" s="22">
        <v>91.756155000000007</v>
      </c>
      <c r="I11" s="21">
        <v>52.391697999999998</v>
      </c>
      <c r="J11" s="22">
        <v>147.283165</v>
      </c>
      <c r="K11" s="22">
        <v>87.42259</v>
      </c>
      <c r="L11" s="20">
        <v>129.42958200000001</v>
      </c>
      <c r="M11" s="21">
        <v>83.085856000000007</v>
      </c>
      <c r="N11" s="22">
        <v>107.19832100000001</v>
      </c>
      <c r="O11" s="21">
        <v>67.522530000000003</v>
      </c>
      <c r="P11" s="22">
        <v>123.668644</v>
      </c>
      <c r="Q11" s="21">
        <v>70.302446000000003</v>
      </c>
      <c r="R11" s="22">
        <v>91.617840999999999</v>
      </c>
      <c r="S11" s="21">
        <v>50.990932000000001</v>
      </c>
      <c r="T11" s="22">
        <v>113.404687</v>
      </c>
      <c r="U11" s="22">
        <v>59.350099999999998</v>
      </c>
    </row>
    <row r="12" spans="1:1057" s="18" customFormat="1" ht="15" x14ac:dyDescent="0.25">
      <c r="A12" s="19" t="s">
        <v>112</v>
      </c>
      <c r="B12" s="20">
        <v>156.99367899999999</v>
      </c>
      <c r="C12" s="21">
        <v>99.886082000000002</v>
      </c>
      <c r="D12" s="22">
        <v>173.63971100000001</v>
      </c>
      <c r="E12" s="21">
        <v>116.74172299999999</v>
      </c>
      <c r="F12" s="22">
        <v>79.798541</v>
      </c>
      <c r="G12" s="21">
        <v>50.328175999999999</v>
      </c>
      <c r="H12" s="22">
        <v>93.612307000000001</v>
      </c>
      <c r="I12" s="21">
        <v>55.594968000000001</v>
      </c>
      <c r="J12" s="22">
        <v>76.232904000000005</v>
      </c>
      <c r="K12" s="22">
        <v>45.528208999999997</v>
      </c>
      <c r="L12" s="20">
        <v>77.608536000000001</v>
      </c>
      <c r="M12" s="21">
        <v>49.962108000000001</v>
      </c>
      <c r="N12" s="22">
        <v>129.41612699999999</v>
      </c>
      <c r="O12" s="21">
        <v>75.579841999999999</v>
      </c>
      <c r="P12" s="22">
        <v>79.334423000000001</v>
      </c>
      <c r="Q12" s="21">
        <v>38.733075999999997</v>
      </c>
      <c r="R12" s="22">
        <v>42.062334999999997</v>
      </c>
      <c r="S12" s="21">
        <v>22.041551999999999</v>
      </c>
      <c r="T12" s="22">
        <v>45.980246000000001</v>
      </c>
      <c r="U12" s="22">
        <v>23.239660000000001</v>
      </c>
    </row>
    <row r="13" spans="1:1057" s="18" customFormat="1" ht="15" x14ac:dyDescent="0.25">
      <c r="A13" s="19" t="s">
        <v>113</v>
      </c>
      <c r="B13" s="20">
        <v>3.7721719999999999</v>
      </c>
      <c r="C13" s="21">
        <v>2.486694</v>
      </c>
      <c r="D13" s="22">
        <v>10.677697</v>
      </c>
      <c r="E13" s="21">
        <v>7.2462859999999996</v>
      </c>
      <c r="F13" s="22">
        <v>8.423</v>
      </c>
      <c r="G13" s="21">
        <v>5.0654409999999999</v>
      </c>
      <c r="H13" s="22">
        <v>5.9575459999999998</v>
      </c>
      <c r="I13" s="21">
        <v>3.464893</v>
      </c>
      <c r="J13" s="22">
        <v>66.085792999999995</v>
      </c>
      <c r="K13" s="22">
        <v>40.095944000000003</v>
      </c>
      <c r="L13" s="20">
        <v>9.294295</v>
      </c>
      <c r="M13" s="21">
        <v>6.2677860000000001</v>
      </c>
      <c r="N13" s="22">
        <v>8.30396</v>
      </c>
      <c r="O13" s="21">
        <v>5.0617150000000004</v>
      </c>
      <c r="P13" s="22">
        <v>65.771034999999998</v>
      </c>
      <c r="Q13" s="21">
        <v>26.347645</v>
      </c>
      <c r="R13" s="22">
        <v>20.646321</v>
      </c>
      <c r="S13" s="21">
        <v>11.65089</v>
      </c>
      <c r="T13" s="22">
        <v>41.961612000000002</v>
      </c>
      <c r="U13" s="22">
        <v>22.341632000000001</v>
      </c>
    </row>
    <row r="14" spans="1:1057" s="18" customFormat="1" ht="15" x14ac:dyDescent="0.25">
      <c r="A14" s="19" t="s">
        <v>114</v>
      </c>
      <c r="B14" s="20">
        <v>7.5873619999999997</v>
      </c>
      <c r="C14" s="21">
        <v>6.0364079999999998</v>
      </c>
      <c r="D14" s="22">
        <v>5.3967869999999998</v>
      </c>
      <c r="E14" s="21">
        <v>4.2543049999999996</v>
      </c>
      <c r="F14" s="22">
        <v>11.097504000000001</v>
      </c>
      <c r="G14" s="21">
        <v>7.9586069999999998</v>
      </c>
      <c r="H14" s="22">
        <v>10.498277</v>
      </c>
      <c r="I14" s="21">
        <v>7.4367320000000001</v>
      </c>
      <c r="J14" s="22">
        <v>13.803248999999999</v>
      </c>
      <c r="K14" s="22">
        <v>11.134743</v>
      </c>
      <c r="L14" s="20">
        <v>8.4169070000000001</v>
      </c>
      <c r="M14" s="21">
        <v>6.5933710000000003</v>
      </c>
      <c r="N14" s="22">
        <v>7.6433</v>
      </c>
      <c r="O14" s="21">
        <v>5.4477460000000004</v>
      </c>
      <c r="P14" s="22">
        <v>15.298933</v>
      </c>
      <c r="Q14" s="21">
        <v>12.331231000000001</v>
      </c>
      <c r="R14" s="22">
        <v>9.0493500000000004</v>
      </c>
      <c r="S14" s="21">
        <v>7.6741149999999996</v>
      </c>
      <c r="T14" s="22">
        <v>7.2006930000000002</v>
      </c>
      <c r="U14" s="22">
        <v>5.0922599999999996</v>
      </c>
    </row>
    <row r="15" spans="1:1057" s="18" customFormat="1" ht="15" x14ac:dyDescent="0.25">
      <c r="A15" s="19" t="s">
        <v>115</v>
      </c>
      <c r="B15" s="20">
        <v>64.004446000000002</v>
      </c>
      <c r="C15" s="21">
        <v>40.204583999999997</v>
      </c>
      <c r="D15" s="22">
        <v>57.322592</v>
      </c>
      <c r="E15" s="21">
        <v>37.941388000000003</v>
      </c>
      <c r="F15" s="22">
        <v>38.994354999999999</v>
      </c>
      <c r="G15" s="21">
        <v>24.03303</v>
      </c>
      <c r="H15" s="22">
        <v>40.045735000000001</v>
      </c>
      <c r="I15" s="21">
        <v>22.942792000000001</v>
      </c>
      <c r="J15" s="22">
        <v>39.656377999999997</v>
      </c>
      <c r="K15" s="22">
        <v>24.042134999999998</v>
      </c>
      <c r="L15" s="20">
        <v>29.508500999999999</v>
      </c>
      <c r="M15" s="21">
        <v>18.757088</v>
      </c>
      <c r="N15" s="22">
        <v>27.560309</v>
      </c>
      <c r="O15" s="21">
        <v>16.522130000000001</v>
      </c>
      <c r="P15" s="22">
        <v>26.683676999999999</v>
      </c>
      <c r="Q15" s="21">
        <v>14.386221000000001</v>
      </c>
      <c r="R15" s="22">
        <v>10.802903000000001</v>
      </c>
      <c r="S15" s="21">
        <v>5.7986199999999997</v>
      </c>
      <c r="T15" s="22">
        <v>16.521803999999999</v>
      </c>
      <c r="U15" s="22">
        <v>8.5887639999999994</v>
      </c>
    </row>
    <row r="16" spans="1:1057" s="18" customFormat="1" ht="15" x14ac:dyDescent="0.25">
      <c r="A16" s="19" t="s">
        <v>116</v>
      </c>
      <c r="B16" s="20">
        <v>0</v>
      </c>
      <c r="C16" s="21">
        <v>0</v>
      </c>
      <c r="D16" s="22">
        <v>0</v>
      </c>
      <c r="E16" s="21">
        <v>0</v>
      </c>
      <c r="F16" s="22">
        <v>0</v>
      </c>
      <c r="G16" s="21">
        <v>0</v>
      </c>
      <c r="H16" s="22">
        <v>0</v>
      </c>
      <c r="I16" s="21">
        <v>0</v>
      </c>
      <c r="J16" s="22">
        <v>0</v>
      </c>
      <c r="K16" s="22">
        <v>0</v>
      </c>
      <c r="L16" s="20">
        <v>0</v>
      </c>
      <c r="M16" s="21">
        <v>0</v>
      </c>
      <c r="N16" s="22">
        <v>0</v>
      </c>
      <c r="O16" s="21">
        <v>0</v>
      </c>
      <c r="P16" s="22">
        <v>0</v>
      </c>
      <c r="Q16" s="21">
        <v>0</v>
      </c>
      <c r="R16" s="22">
        <v>8.0589739999999992</v>
      </c>
      <c r="S16" s="21">
        <v>4.5646490000000002</v>
      </c>
      <c r="T16" s="22">
        <v>34.871434000000001</v>
      </c>
      <c r="U16" s="22">
        <v>19.386033999999999</v>
      </c>
    </row>
    <row r="17" spans="1:89" s="18" customFormat="1" ht="15" x14ac:dyDescent="0.25">
      <c r="A17" s="19" t="s">
        <v>117</v>
      </c>
      <c r="B17" s="20">
        <v>53.275911999999998</v>
      </c>
      <c r="C17" s="21">
        <v>34.306641999999997</v>
      </c>
      <c r="D17" s="22">
        <v>36.794128000000001</v>
      </c>
      <c r="E17" s="21">
        <v>24.156683999999998</v>
      </c>
      <c r="F17" s="22">
        <v>9.6577900000000003</v>
      </c>
      <c r="G17" s="21">
        <v>6.182696</v>
      </c>
      <c r="H17" s="22">
        <v>14.071464000000001</v>
      </c>
      <c r="I17" s="21">
        <v>8.1587130000000005</v>
      </c>
      <c r="J17" s="22">
        <v>7.146363</v>
      </c>
      <c r="K17" s="22">
        <v>4.568816</v>
      </c>
      <c r="L17" s="20">
        <v>4.6406729999999996</v>
      </c>
      <c r="M17" s="21">
        <v>3.4225919999999999</v>
      </c>
      <c r="N17" s="22">
        <v>3.1486879999999999</v>
      </c>
      <c r="O17" s="21">
        <v>2.0100539999999998</v>
      </c>
      <c r="P17" s="22">
        <v>4.5622030000000002</v>
      </c>
      <c r="Q17" s="21">
        <v>1.96682</v>
      </c>
      <c r="R17" s="22">
        <v>4.9816399999999996</v>
      </c>
      <c r="S17" s="21">
        <v>2.7138450000000001</v>
      </c>
      <c r="T17" s="22">
        <v>1.4104110000000001</v>
      </c>
      <c r="U17" s="22">
        <v>0.63112900000000005</v>
      </c>
    </row>
    <row r="18" spans="1:89" s="18" customFormat="1" ht="15" x14ac:dyDescent="0.25">
      <c r="A18" s="19" t="s">
        <v>118</v>
      </c>
      <c r="B18" s="20">
        <v>3.0869909999999998</v>
      </c>
      <c r="C18" s="21">
        <v>2.0168720000000002</v>
      </c>
      <c r="D18" s="22">
        <v>8.3353520000000003</v>
      </c>
      <c r="E18" s="21">
        <v>5.6093640000000002</v>
      </c>
      <c r="F18" s="22">
        <v>9.8406260000000003</v>
      </c>
      <c r="G18" s="21">
        <v>6.1595639999999996</v>
      </c>
      <c r="H18" s="22">
        <v>9.5912729999999993</v>
      </c>
      <c r="I18" s="21">
        <v>5.7210140000000003</v>
      </c>
      <c r="J18" s="22">
        <v>13.922783000000001</v>
      </c>
      <c r="K18" s="22">
        <v>8.3566070000000003</v>
      </c>
      <c r="L18" s="20">
        <v>6.6519779999999997</v>
      </c>
      <c r="M18" s="21">
        <v>4.2890790000000001</v>
      </c>
      <c r="N18" s="22">
        <v>15.879111999999999</v>
      </c>
      <c r="O18" s="21">
        <v>9.4186359999999993</v>
      </c>
      <c r="P18" s="22">
        <v>10.765311000000001</v>
      </c>
      <c r="Q18" s="21">
        <v>5.3725540000000001</v>
      </c>
      <c r="R18" s="22">
        <v>4.9266009999999998</v>
      </c>
      <c r="S18" s="21">
        <v>2.5935999999999999</v>
      </c>
      <c r="T18" s="22">
        <v>2.068406</v>
      </c>
      <c r="U18" s="22">
        <v>1.0723</v>
      </c>
    </row>
    <row r="19" spans="1:89" s="18" customFormat="1" ht="15" x14ac:dyDescent="0.25">
      <c r="A19" s="19" t="s">
        <v>119</v>
      </c>
      <c r="B19" s="20">
        <v>11.454924</v>
      </c>
      <c r="C19" s="21">
        <v>6.364134</v>
      </c>
      <c r="D19" s="22">
        <v>7.932347</v>
      </c>
      <c r="E19" s="21">
        <v>5.9659769999999996</v>
      </c>
      <c r="F19" s="22">
        <v>7.513293</v>
      </c>
      <c r="G19" s="21">
        <v>5.323061</v>
      </c>
      <c r="H19" s="22">
        <v>9.154242</v>
      </c>
      <c r="I19" s="21">
        <v>5.406568</v>
      </c>
      <c r="J19" s="22">
        <v>9.5012319999999999</v>
      </c>
      <c r="K19" s="22">
        <v>5.5585490000000002</v>
      </c>
      <c r="L19" s="20">
        <v>4.7456110000000002</v>
      </c>
      <c r="M19" s="21">
        <v>2.8656839999999999</v>
      </c>
      <c r="N19" s="22">
        <v>6.2807890000000004</v>
      </c>
      <c r="O19" s="21">
        <v>3.81176</v>
      </c>
      <c r="P19" s="22">
        <v>4.7216519999999997</v>
      </c>
      <c r="Q19" s="21">
        <v>2.390666</v>
      </c>
      <c r="R19" s="22">
        <v>3.6009159999999998</v>
      </c>
      <c r="S19" s="21">
        <v>1.990275</v>
      </c>
      <c r="T19" s="22">
        <v>3.3935420000000001</v>
      </c>
      <c r="U19" s="22">
        <v>1.787447</v>
      </c>
    </row>
    <row r="20" spans="1:89" s="18" customFormat="1" ht="15" x14ac:dyDescent="0.25">
      <c r="A20" s="19" t="s">
        <v>120</v>
      </c>
      <c r="B20" s="20">
        <v>0</v>
      </c>
      <c r="C20" s="21">
        <v>0</v>
      </c>
      <c r="D20" s="22">
        <v>0</v>
      </c>
      <c r="E20" s="21">
        <v>0</v>
      </c>
      <c r="F20" s="22">
        <v>0</v>
      </c>
      <c r="G20" s="21">
        <v>0</v>
      </c>
      <c r="H20" s="22">
        <v>1.956512</v>
      </c>
      <c r="I20" s="21">
        <v>1.1446190000000001</v>
      </c>
      <c r="J20" s="22">
        <v>2.7521260000000001</v>
      </c>
      <c r="K20" s="22">
        <v>1.6341969999999999</v>
      </c>
      <c r="L20" s="20">
        <v>0.195351</v>
      </c>
      <c r="M20" s="21">
        <v>0.12307</v>
      </c>
      <c r="N20" s="22">
        <v>2.9059870000000001</v>
      </c>
      <c r="O20" s="21">
        <v>1.890687</v>
      </c>
      <c r="P20" s="22">
        <v>4.8446509999999998</v>
      </c>
      <c r="Q20" s="21">
        <v>1.992237</v>
      </c>
      <c r="R20" s="22">
        <v>0</v>
      </c>
      <c r="S20" s="21">
        <v>0</v>
      </c>
      <c r="T20" s="22">
        <v>7.3842819999999998</v>
      </c>
      <c r="U20" s="22">
        <v>4.0068679999999999</v>
      </c>
    </row>
    <row r="21" spans="1:89" s="18" customFormat="1" ht="15" x14ac:dyDescent="0.25">
      <c r="A21" s="19" t="s">
        <v>121</v>
      </c>
      <c r="B21" s="20">
        <v>2.252542</v>
      </c>
      <c r="C21" s="21">
        <v>1.6262460000000001</v>
      </c>
      <c r="D21" s="22">
        <v>5.9159740000000003</v>
      </c>
      <c r="E21" s="21">
        <v>3.9106260000000002</v>
      </c>
      <c r="F21" s="22">
        <v>4.3634389999999996</v>
      </c>
      <c r="G21" s="21">
        <v>2.5346540000000002</v>
      </c>
      <c r="H21" s="22">
        <v>4.9144509999999997</v>
      </c>
      <c r="I21" s="21">
        <v>2.9750860000000001</v>
      </c>
      <c r="J21" s="22">
        <v>0</v>
      </c>
      <c r="K21" s="22">
        <v>0</v>
      </c>
      <c r="L21" s="20">
        <v>0.123085</v>
      </c>
      <c r="M21" s="21">
        <v>7.3514999999999997E-2</v>
      </c>
      <c r="N21" s="22">
        <v>0</v>
      </c>
      <c r="O21" s="21">
        <v>0</v>
      </c>
      <c r="P21" s="22">
        <v>0</v>
      </c>
      <c r="Q21" s="21">
        <v>0</v>
      </c>
      <c r="R21" s="22">
        <v>0</v>
      </c>
      <c r="S21" s="21">
        <v>0</v>
      </c>
      <c r="T21" s="22">
        <v>0</v>
      </c>
      <c r="U21" s="22">
        <v>0</v>
      </c>
    </row>
    <row r="22" spans="1:89" s="18" customFormat="1" ht="15" x14ac:dyDescent="0.25">
      <c r="A22" s="19" t="s">
        <v>122</v>
      </c>
      <c r="B22" s="20">
        <v>0</v>
      </c>
      <c r="C22" s="21">
        <v>0</v>
      </c>
      <c r="D22" s="22">
        <v>0</v>
      </c>
      <c r="E22" s="21">
        <v>0</v>
      </c>
      <c r="F22" s="22">
        <v>0</v>
      </c>
      <c r="G22" s="21">
        <v>0</v>
      </c>
      <c r="H22" s="22">
        <v>0.16672600000000001</v>
      </c>
      <c r="I22" s="21">
        <v>0.102157</v>
      </c>
      <c r="J22" s="22">
        <v>0</v>
      </c>
      <c r="K22" s="22">
        <v>0</v>
      </c>
      <c r="L22" s="20">
        <v>9.132968</v>
      </c>
      <c r="M22" s="21">
        <v>6.8046699999999998</v>
      </c>
      <c r="N22" s="22">
        <v>17.521628</v>
      </c>
      <c r="O22" s="21">
        <v>10.005691000000001</v>
      </c>
      <c r="P22" s="22">
        <v>0.192937</v>
      </c>
      <c r="Q22" s="21">
        <v>0.12539600000000001</v>
      </c>
      <c r="R22" s="22">
        <v>0</v>
      </c>
      <c r="S22" s="21">
        <v>0</v>
      </c>
      <c r="T22" s="22">
        <v>3.5764399999999998</v>
      </c>
      <c r="U22" s="22">
        <v>1.897956</v>
      </c>
    </row>
    <row r="23" spans="1:89" s="18" customFormat="1" ht="15" x14ac:dyDescent="0.25">
      <c r="A23" s="19" t="s">
        <v>123</v>
      </c>
      <c r="B23" s="20">
        <v>0.74671200000000004</v>
      </c>
      <c r="C23" s="21">
        <v>0.492232</v>
      </c>
      <c r="D23" s="22">
        <v>1.0684119999999999</v>
      </c>
      <c r="E23" s="21">
        <v>0.71562199999999998</v>
      </c>
      <c r="F23" s="22">
        <v>3.2544840000000002</v>
      </c>
      <c r="G23" s="21">
        <v>2.20757</v>
      </c>
      <c r="H23" s="22">
        <v>25.367543000000001</v>
      </c>
      <c r="I23" s="21">
        <v>14.585551000000001</v>
      </c>
      <c r="J23" s="22">
        <v>13.590108000000001</v>
      </c>
      <c r="K23" s="22">
        <v>8.1745549999999998</v>
      </c>
      <c r="L23" s="20">
        <v>0</v>
      </c>
      <c r="M23" s="21">
        <v>0</v>
      </c>
      <c r="N23" s="22">
        <v>1.1485430000000001</v>
      </c>
      <c r="O23" s="21">
        <v>0.707731</v>
      </c>
      <c r="P23" s="22">
        <v>0.52618299999999996</v>
      </c>
      <c r="Q23" s="21">
        <v>0.34833999999999998</v>
      </c>
      <c r="R23" s="22">
        <v>0</v>
      </c>
      <c r="S23" s="21">
        <v>0</v>
      </c>
      <c r="T23" s="22">
        <v>0</v>
      </c>
      <c r="U23" s="22">
        <v>0</v>
      </c>
    </row>
    <row r="24" spans="1:89" s="18" customFormat="1" ht="15" x14ac:dyDescent="0.25">
      <c r="A24" s="19" t="s">
        <v>124</v>
      </c>
      <c r="B24" s="20">
        <v>3.7886340000000001</v>
      </c>
      <c r="C24" s="21">
        <v>2.422113</v>
      </c>
      <c r="D24" s="22">
        <v>8.7791420000000002</v>
      </c>
      <c r="E24" s="21">
        <v>5.5452589999999997</v>
      </c>
      <c r="F24" s="22">
        <v>0</v>
      </c>
      <c r="G24" s="21">
        <v>0</v>
      </c>
      <c r="H24" s="22">
        <v>7.6800000000000002E-4</v>
      </c>
      <c r="I24" s="21">
        <v>4.8000000000000001E-4</v>
      </c>
      <c r="J24" s="22">
        <v>0.93646700000000005</v>
      </c>
      <c r="K24" s="22">
        <v>0.51431400000000005</v>
      </c>
      <c r="L24" s="20">
        <v>0.92427300000000001</v>
      </c>
      <c r="M24" s="21">
        <v>0.573658</v>
      </c>
      <c r="N24" s="22">
        <v>8.7434999999999999E-2</v>
      </c>
      <c r="O24" s="21">
        <v>4.5429999999999998E-2</v>
      </c>
      <c r="P24" s="22">
        <v>1.092962</v>
      </c>
      <c r="Q24" s="21">
        <v>0.50124000000000002</v>
      </c>
      <c r="R24" s="22">
        <v>0</v>
      </c>
      <c r="S24" s="21">
        <v>0</v>
      </c>
      <c r="T24" s="22">
        <v>0.42972399999999999</v>
      </c>
      <c r="U24" s="22">
        <v>0.19634099999999999</v>
      </c>
    </row>
    <row r="25" spans="1:89" s="18" customFormat="1" ht="15" x14ac:dyDescent="0.25">
      <c r="A25" s="47" t="s">
        <v>37</v>
      </c>
      <c r="B25" s="26">
        <v>1267.6120249999997</v>
      </c>
      <c r="C25" s="27">
        <v>817.2971950000001</v>
      </c>
      <c r="D25" s="28">
        <v>1204.4497609999999</v>
      </c>
      <c r="E25" s="27">
        <v>797.42607799999996</v>
      </c>
      <c r="F25" s="28">
        <v>1346.1401819999996</v>
      </c>
      <c r="G25" s="27">
        <v>827.17672599999992</v>
      </c>
      <c r="H25" s="28">
        <v>1677.776527</v>
      </c>
      <c r="I25" s="27">
        <v>968.98740900000018</v>
      </c>
      <c r="J25" s="28">
        <v>2629.8411649999998</v>
      </c>
      <c r="K25" s="28">
        <v>1607.4255610000002</v>
      </c>
      <c r="L25" s="26">
        <v>3218.445792</v>
      </c>
      <c r="M25" s="27">
        <v>2119.7001210000003</v>
      </c>
      <c r="N25" s="28">
        <v>3399.9249179999997</v>
      </c>
      <c r="O25" s="27">
        <v>2012.4135300000003</v>
      </c>
      <c r="P25" s="28">
        <v>3668.7824779999996</v>
      </c>
      <c r="Q25" s="27">
        <v>1800.3080379999999</v>
      </c>
      <c r="R25" s="28">
        <v>3068.2622780000002</v>
      </c>
      <c r="S25" s="27">
        <v>1615.2906630000002</v>
      </c>
      <c r="T25" s="28">
        <v>3478.8931090000001</v>
      </c>
      <c r="U25" s="28">
        <v>1833.823226</v>
      </c>
    </row>
    <row r="26" spans="1:89" s="18" customFormat="1" ht="15" x14ac:dyDescent="0.25">
      <c r="A26" s="19" t="s">
        <v>38</v>
      </c>
      <c r="B26" s="20">
        <v>22.27910100000031</v>
      </c>
      <c r="C26" s="21">
        <v>16.618234999999913</v>
      </c>
      <c r="D26" s="22">
        <v>11.007086000000072</v>
      </c>
      <c r="E26" s="21">
        <v>7.3762260000000879</v>
      </c>
      <c r="F26" s="22">
        <v>11.571071000000302</v>
      </c>
      <c r="G26" s="21">
        <v>6.8509260000000722</v>
      </c>
      <c r="H26" s="22">
        <v>8.8428570000000946</v>
      </c>
      <c r="I26" s="21">
        <v>5.1305899999998701</v>
      </c>
      <c r="J26" s="22">
        <v>10.536743000000115</v>
      </c>
      <c r="K26" s="22">
        <v>6.2452689999997801</v>
      </c>
      <c r="L26" s="20">
        <v>8.4705569999996442</v>
      </c>
      <c r="M26" s="21">
        <v>5.7172849999997197</v>
      </c>
      <c r="N26" s="22">
        <v>7.7311320000003434</v>
      </c>
      <c r="O26" s="21">
        <v>4.6968789999993987</v>
      </c>
      <c r="P26" s="22">
        <v>7.5798119999999471</v>
      </c>
      <c r="Q26" s="21">
        <v>3.4275219999999536</v>
      </c>
      <c r="R26" s="22">
        <v>5.5257339999998294</v>
      </c>
      <c r="S26" s="21">
        <v>2.9084789999997156</v>
      </c>
      <c r="T26" s="22">
        <v>13.377553999999691</v>
      </c>
      <c r="U26" s="22">
        <v>7.1212740000000849</v>
      </c>
    </row>
    <row r="27" spans="1:89" s="18" customFormat="1" ht="15" x14ac:dyDescent="0.25">
      <c r="A27" s="47" t="s">
        <v>28</v>
      </c>
      <c r="B27" s="26">
        <v>1289.891126</v>
      </c>
      <c r="C27" s="27">
        <v>833.91543000000001</v>
      </c>
      <c r="D27" s="28">
        <v>1215.4568469999999</v>
      </c>
      <c r="E27" s="27">
        <v>804.80230400000005</v>
      </c>
      <c r="F27" s="28">
        <v>1357.7112529999999</v>
      </c>
      <c r="G27" s="27">
        <v>834.02765199999999</v>
      </c>
      <c r="H27" s="28">
        <v>1686.6193840000001</v>
      </c>
      <c r="I27" s="27">
        <v>974.11799900000005</v>
      </c>
      <c r="J27" s="28">
        <v>2640.3779079999999</v>
      </c>
      <c r="K27" s="28">
        <v>1613.67083</v>
      </c>
      <c r="L27" s="26">
        <v>3226.9163489999996</v>
      </c>
      <c r="M27" s="27">
        <v>2125.417406</v>
      </c>
      <c r="N27" s="28">
        <v>3407.6560500000001</v>
      </c>
      <c r="O27" s="27">
        <v>2017.1104089999997</v>
      </c>
      <c r="P27" s="28">
        <v>3676.3622899999996</v>
      </c>
      <c r="Q27" s="27">
        <v>1803.7355599999999</v>
      </c>
      <c r="R27" s="28">
        <v>3073.788012</v>
      </c>
      <c r="S27" s="27">
        <v>1618.1991419999999</v>
      </c>
      <c r="T27" s="28">
        <v>3492.2706629999998</v>
      </c>
      <c r="U27" s="28">
        <v>1840.9445000000001</v>
      </c>
    </row>
    <row r="28" spans="1:89" s="18" customFormat="1" ht="15" x14ac:dyDescent="0.25">
      <c r="A28" s="102" t="s">
        <v>104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1:89" s="18" customFormat="1" ht="15" x14ac:dyDescent="0.25">
      <c r="A29" s="7" t="s">
        <v>20</v>
      </c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89" s="18" customFormat="1" ht="15" x14ac:dyDescent="0.25">
      <c r="A30" s="6" t="s">
        <v>23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89" s="18" customFormat="1" ht="15" x14ac:dyDescent="0.25">
      <c r="A31" s="6" t="s">
        <v>24</v>
      </c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89" ht="15" x14ac:dyDescent="0.25">
      <c r="A32" s="6" t="s">
        <v>25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</row>
    <row r="33" spans="1:89" ht="1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</row>
    <row r="34" spans="1:89" ht="15" x14ac:dyDescent="0.25">
      <c r="A34" s="18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</row>
    <row r="35" spans="1:89" ht="1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</row>
    <row r="36" spans="1:89" ht="1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</row>
    <row r="37" spans="1:89" ht="1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</row>
    <row r="38" spans="1:89" ht="1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</row>
    <row r="39" spans="1:89" ht="1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</row>
    <row r="40" spans="1:89" ht="1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</row>
    <row r="41" spans="1:89" ht="1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</row>
    <row r="42" spans="1:89" ht="1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</row>
    <row r="43" spans="1:89" ht="1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</row>
    <row r="44" spans="1:89" ht="1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</row>
    <row r="45" spans="1:89" ht="1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89" ht="1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</row>
    <row r="47" spans="1:89" ht="1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</row>
    <row r="48" spans="1:89" ht="1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89" ht="1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</row>
    <row r="50" spans="1:89" ht="1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</row>
    <row r="51" spans="1:89" ht="1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</row>
    <row r="52" spans="1:89" ht="1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</row>
    <row r="53" spans="1:89" ht="1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</row>
    <row r="54" spans="1:89" ht="1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</row>
    <row r="55" spans="1:89" ht="1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</row>
    <row r="56" spans="1:89" ht="1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</row>
    <row r="57" spans="1:89" ht="1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</row>
    <row r="58" spans="1:89" ht="1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</row>
    <row r="59" spans="1:89" ht="1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</row>
    <row r="60" spans="1:89" ht="1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</row>
    <row r="61" spans="1:89" ht="1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</row>
    <row r="62" spans="1:89" ht="1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</row>
    <row r="63" spans="1:89" ht="1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</row>
    <row r="64" spans="1:89" ht="1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</row>
    <row r="65" spans="1:89" ht="1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</row>
    <row r="66" spans="1:89" ht="1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</row>
    <row r="67" spans="1:89" ht="1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</row>
    <row r="68" spans="1:89" ht="1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</row>
    <row r="69" spans="1:89" ht="1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</row>
    <row r="70" spans="1:89" ht="1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</row>
    <row r="71" spans="1:89" ht="1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</row>
    <row r="72" spans="1:89" ht="1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</row>
    <row r="73" spans="1:89" ht="1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</row>
    <row r="74" spans="1:89" ht="1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</row>
    <row r="75" spans="1:89" ht="1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</row>
    <row r="76" spans="1:89" ht="1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</row>
    <row r="77" spans="1:89" ht="1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</row>
    <row r="78" spans="1:89" ht="1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</row>
    <row r="79" spans="1:89" ht="1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</row>
    <row r="80" spans="1:89" ht="1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</row>
    <row r="81" spans="1:89" ht="1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</row>
    <row r="82" spans="1:89" ht="1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</row>
    <row r="83" spans="1:89" ht="1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</row>
    <row r="84" spans="1:89" ht="1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</row>
    <row r="85" spans="1:89" ht="1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</row>
    <row r="86" spans="1:89" ht="1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</row>
    <row r="87" spans="1:89" ht="8.4499999999999993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</row>
    <row r="88" spans="1:89" ht="1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</row>
    <row r="89" spans="1:89" ht="1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</row>
    <row r="90" spans="1:89" ht="1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</row>
    <row r="91" spans="1:89" ht="1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</row>
    <row r="92" spans="1:89" ht="1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</row>
    <row r="93" spans="1:89" ht="1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</row>
    <row r="94" spans="1:89" ht="1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</row>
    <row r="95" spans="1:89" ht="1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</row>
    <row r="96" spans="1:89" ht="1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</row>
    <row r="97" spans="1:89" ht="1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</row>
    <row r="98" spans="1:89" ht="1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</row>
    <row r="99" spans="1:89" ht="1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</row>
    <row r="100" spans="1:89" ht="1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</row>
    <row r="101" spans="1:89" ht="1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</row>
    <row r="102" spans="1:89" ht="1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</row>
    <row r="103" spans="1:89" ht="1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</row>
    <row r="104" spans="1:89" ht="1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</row>
    <row r="105" spans="1:89" ht="1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</row>
    <row r="106" spans="1:89" ht="1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</row>
    <row r="107" spans="1:89" ht="1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</row>
    <row r="108" spans="1:89" ht="1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</row>
    <row r="109" spans="1:89" ht="1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</row>
    <row r="110" spans="1:89" ht="1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</row>
    <row r="111" spans="1:89" ht="1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</row>
    <row r="112" spans="1:89" ht="1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</row>
    <row r="113" spans="1:89" ht="1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</row>
    <row r="114" spans="1:89" ht="1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</row>
    <row r="115" spans="1:89" ht="1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</row>
    <row r="116" spans="1:89" ht="1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</row>
    <row r="117" spans="1:89" ht="1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</row>
    <row r="118" spans="1:89" ht="1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</row>
    <row r="119" spans="1:89" ht="1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</row>
    <row r="120" spans="1:89" ht="1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</row>
    <row r="121" spans="1:89" ht="1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</row>
    <row r="122" spans="1:89" ht="1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</row>
    <row r="123" spans="1:89" ht="1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</row>
    <row r="124" spans="1:89" ht="1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</row>
    <row r="125" spans="1:89" ht="1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</row>
    <row r="126" spans="1:89" ht="1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</row>
    <row r="127" spans="1:89" ht="1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</row>
    <row r="128" spans="1:89" ht="1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</row>
    <row r="129" spans="1:89" ht="1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</row>
    <row r="130" spans="1:89" ht="1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</row>
    <row r="131" spans="1:89" ht="1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</row>
    <row r="132" spans="1:89" ht="1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</row>
    <row r="133" spans="1:89" ht="1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</row>
    <row r="134" spans="1:89" ht="1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</row>
    <row r="135" spans="1:89" ht="1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</row>
    <row r="136" spans="1:89" ht="1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</row>
    <row r="137" spans="1:89" ht="1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</row>
    <row r="138" spans="1:89" ht="1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</row>
    <row r="139" spans="1:89" ht="1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</row>
    <row r="140" spans="1:89" ht="1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</row>
    <row r="141" spans="1:89" ht="1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</row>
    <row r="142" spans="1:89" ht="1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</row>
    <row r="143" spans="1:89" ht="1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</row>
    <row r="144" spans="1:89" ht="1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</row>
    <row r="145" spans="1:89" ht="1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</row>
    <row r="146" spans="1:89" ht="1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</row>
    <row r="147" spans="1:89" ht="1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</row>
    <row r="148" spans="1:89" ht="1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</row>
    <row r="149" spans="1:89" ht="1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</row>
    <row r="150" spans="1:89" ht="1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</row>
    <row r="151" spans="1:89" ht="1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</row>
    <row r="152" spans="1:89" ht="1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</row>
    <row r="153" spans="1:89" ht="1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</row>
    <row r="154" spans="1:89" ht="1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</row>
    <row r="155" spans="1:89" ht="1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</row>
    <row r="156" spans="1:89" ht="1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</row>
    <row r="157" spans="1:89" ht="1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</row>
    <row r="158" spans="1:89" ht="1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</row>
    <row r="159" spans="1:89" ht="1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</row>
    <row r="160" spans="1:89" ht="1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</row>
    <row r="161" spans="1:89" ht="1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</row>
    <row r="162" spans="1:89" ht="1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</row>
    <row r="163" spans="1:89" ht="1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</row>
    <row r="164" spans="1:89" ht="1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</row>
    <row r="165" spans="1:89" ht="1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</row>
    <row r="166" spans="1:89" ht="1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</row>
    <row r="167" spans="1:89" ht="1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</row>
    <row r="168" spans="1:89" ht="1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</row>
    <row r="169" spans="1:89" ht="1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</row>
    <row r="170" spans="1:89" ht="1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</row>
    <row r="171" spans="1:89" ht="1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</row>
    <row r="172" spans="1:89" ht="1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</row>
    <row r="173" spans="1:89" ht="1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</row>
    <row r="174" spans="1:89" ht="1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</row>
    <row r="175" spans="1:89" ht="1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</row>
    <row r="176" spans="1:89" ht="1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</row>
    <row r="177" spans="1:89" ht="1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</row>
    <row r="178" spans="1:89" ht="1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</row>
    <row r="179" spans="1:89" ht="1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</row>
    <row r="180" spans="1:89" ht="1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</row>
    <row r="181" spans="1:89" ht="1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</row>
    <row r="182" spans="1:89" ht="1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</row>
    <row r="183" spans="1:89" ht="1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</row>
    <row r="184" spans="1:89" ht="1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</row>
    <row r="185" spans="1:89" ht="1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</row>
    <row r="186" spans="1:89" ht="1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</row>
    <row r="187" spans="1:89" ht="1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</row>
    <row r="188" spans="1:89" ht="1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</row>
    <row r="189" spans="1:89" ht="1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</row>
    <row r="190" spans="1:89" ht="1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</row>
    <row r="191" spans="1:89" ht="1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</row>
    <row r="192" spans="1:89" ht="1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</row>
    <row r="193" spans="1:89" ht="1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</row>
    <row r="194" spans="1:89" ht="1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</row>
    <row r="195" spans="1:89" ht="1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</row>
    <row r="196" spans="1:89" ht="1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</row>
    <row r="197" spans="1:89" ht="1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</row>
    <row r="198" spans="1:89" ht="1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</row>
    <row r="199" spans="1:89" ht="1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</row>
    <row r="200" spans="1:89" ht="1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</row>
    <row r="201" spans="1:89" ht="1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</row>
    <row r="202" spans="1:89" ht="1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</row>
    <row r="203" spans="1:89" ht="1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</row>
    <row r="204" spans="1:89" ht="1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</row>
    <row r="205" spans="1:89" ht="1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</row>
    <row r="206" spans="1:89" ht="1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</row>
    <row r="207" spans="1:89" ht="1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</row>
    <row r="208" spans="1:89" ht="1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</row>
    <row r="209" spans="1:89" ht="1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</row>
    <row r="210" spans="1:89" ht="1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</row>
    <row r="211" spans="1:89" ht="1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</row>
    <row r="212" spans="1:89" ht="1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</row>
    <row r="213" spans="1:89" ht="1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</row>
    <row r="214" spans="1:89" ht="1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</row>
    <row r="215" spans="1:89" ht="1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</row>
    <row r="216" spans="1:89" ht="1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</row>
    <row r="217" spans="1:89" ht="1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</row>
    <row r="218" spans="1:89" ht="1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</row>
    <row r="219" spans="1:89" ht="1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</row>
    <row r="220" spans="1:89" ht="1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</row>
    <row r="221" spans="1:89" ht="1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</row>
    <row r="222" spans="1:89" ht="1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</row>
    <row r="223" spans="1:89" ht="1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</row>
    <row r="224" spans="1:89" ht="1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</row>
    <row r="225" spans="1:89" ht="1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</row>
    <row r="226" spans="1:89" ht="1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</row>
    <row r="227" spans="1:89" ht="1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</row>
    <row r="228" spans="1:89" ht="1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</row>
    <row r="229" spans="1:89" ht="1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</row>
    <row r="230" spans="1:89" ht="1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</row>
    <row r="231" spans="1:89" ht="1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</row>
    <row r="232" spans="1:89" ht="1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</row>
    <row r="233" spans="1:89" ht="1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</row>
    <row r="234" spans="1:89" ht="1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</row>
    <row r="235" spans="1:89" ht="1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</row>
    <row r="236" spans="1:89" ht="1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</row>
    <row r="237" spans="1:89" ht="1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</row>
    <row r="238" spans="1:89" ht="1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</row>
    <row r="239" spans="1:89" ht="1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</row>
    <row r="240" spans="1:89" ht="1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</row>
    <row r="241" spans="1:89" ht="1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</row>
    <row r="242" spans="1:89" ht="1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</row>
    <row r="243" spans="1:89" ht="1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</row>
    <row r="244" spans="1:89" ht="1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</row>
    <row r="245" spans="1:89" ht="1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</row>
    <row r="246" spans="1:89" ht="1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</row>
    <row r="247" spans="1:89" ht="1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</row>
    <row r="248" spans="1:89" ht="1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</row>
    <row r="249" spans="1:89" ht="1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</row>
    <row r="250" spans="1:89" ht="1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</row>
    <row r="251" spans="1:89" ht="1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</row>
    <row r="252" spans="1:89" ht="1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</row>
    <row r="253" spans="1:89" ht="1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</row>
    <row r="254" spans="1:89" ht="1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</row>
    <row r="255" spans="1:89" ht="1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</row>
    <row r="256" spans="1:89" ht="1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</row>
    <row r="257" spans="1:89" ht="1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</row>
    <row r="258" spans="1:89" ht="1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</row>
    <row r="259" spans="1:89" ht="1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</row>
    <row r="260" spans="1:89" ht="1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</row>
    <row r="261" spans="1:89" ht="1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</row>
    <row r="262" spans="1:89" ht="1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</row>
    <row r="263" spans="1:89" ht="1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</row>
    <row r="264" spans="1:89" ht="1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</row>
    <row r="265" spans="1:89" ht="1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</row>
    <row r="266" spans="1:89" ht="1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</row>
    <row r="267" spans="1:89" ht="1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</row>
    <row r="268" spans="1:89" ht="1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</row>
    <row r="269" spans="1:89" ht="1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</row>
    <row r="270" spans="1:89" ht="1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</row>
    <row r="271" spans="1:89" ht="1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</row>
    <row r="272" spans="1:89" ht="1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</row>
    <row r="273" spans="1:89" ht="1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</row>
    <row r="274" spans="1:89" ht="1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</row>
    <row r="275" spans="1:89" ht="1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</row>
    <row r="276" spans="1:89" ht="1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</row>
    <row r="277" spans="1:89" ht="1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</row>
    <row r="278" spans="1:89" ht="1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</row>
    <row r="279" spans="1:89" ht="1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</row>
    <row r="280" spans="1:89" ht="1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</row>
    <row r="281" spans="1:89" ht="1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</row>
    <row r="282" spans="1:89" ht="1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</row>
    <row r="283" spans="1:89" ht="1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</row>
    <row r="284" spans="1:89" ht="1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</row>
    <row r="285" spans="1:89" ht="1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</row>
    <row r="286" spans="1:89" ht="1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</row>
    <row r="287" spans="1:89" ht="1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</row>
    <row r="288" spans="1:89" ht="1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</row>
    <row r="289" spans="1:89" ht="1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</row>
    <row r="290" spans="1:89" ht="1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</row>
    <row r="291" spans="1:89" ht="1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</row>
    <row r="292" spans="1:89" ht="1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</row>
    <row r="293" spans="1:89" ht="1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</row>
    <row r="294" spans="1:89" ht="1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</row>
    <row r="295" spans="1:89" ht="1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</row>
    <row r="296" spans="1:89" ht="1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</row>
    <row r="297" spans="1:89" ht="1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</row>
    <row r="298" spans="1:89" ht="1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</row>
    <row r="299" spans="1:89" ht="1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</row>
    <row r="300" spans="1:89" ht="1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</row>
    <row r="301" spans="1:89" ht="1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</row>
    <row r="302" spans="1:89" ht="1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</row>
    <row r="303" spans="1:89" ht="1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</row>
    <row r="304" spans="1:89" ht="1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</row>
    <row r="305" spans="1:89" ht="1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</row>
    <row r="306" spans="1:89" ht="1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</row>
    <row r="307" spans="1:89" ht="1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</row>
    <row r="308" spans="1:89" ht="1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</row>
    <row r="309" spans="1:89" ht="1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</row>
    <row r="310" spans="1:89" ht="1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</row>
    <row r="311" spans="1:89" ht="1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</row>
    <row r="312" spans="1:89" ht="1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</row>
    <row r="313" spans="1:89" ht="1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</row>
    <row r="314" spans="1:89" ht="1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</row>
    <row r="315" spans="1:89" ht="1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</row>
    <row r="316" spans="1:89" ht="1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</row>
    <row r="317" spans="1:89" ht="1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</row>
    <row r="318" spans="1:89" ht="1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</row>
    <row r="319" spans="1:89" ht="1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</row>
    <row r="320" spans="1:89" ht="1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</row>
    <row r="321" spans="1:89" ht="1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</row>
    <row r="322" spans="1:89" ht="1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</row>
    <row r="323" spans="1:89" ht="1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</row>
    <row r="324" spans="1:89" ht="1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</row>
    <row r="325" spans="1:89" ht="1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</row>
    <row r="326" spans="1:89" ht="1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</row>
    <row r="327" spans="1:89" ht="1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</row>
    <row r="328" spans="1:89" ht="1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</row>
    <row r="329" spans="1:89" ht="1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</row>
    <row r="330" spans="1:89" ht="1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</row>
    <row r="331" spans="1:89" ht="1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</row>
    <row r="332" spans="1:89" ht="1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</row>
    <row r="333" spans="1:89" ht="1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</row>
    <row r="334" spans="1:89" ht="1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</row>
    <row r="335" spans="1:89" ht="1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</row>
    <row r="336" spans="1:89" ht="1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</row>
    <row r="337" spans="1:19" ht="1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</row>
    <row r="338" spans="1:19" ht="1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</row>
    <row r="339" spans="1:19" ht="1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</row>
    <row r="340" spans="1:19" ht="1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</row>
    <row r="341" spans="1:19" ht="1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</row>
    <row r="342" spans="1:19" ht="1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</row>
    <row r="343" spans="1:19" ht="1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</row>
    <row r="344" spans="1:19" ht="1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</row>
    <row r="345" spans="1:19" ht="1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</row>
    <row r="346" spans="1:19" ht="1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</row>
    <row r="347" spans="1:19" ht="1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</row>
    <row r="348" spans="1:19" ht="1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</row>
    <row r="349" spans="1:19" ht="1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</row>
    <row r="350" spans="1:19" ht="1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</row>
    <row r="351" spans="1:19" ht="1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</row>
    <row r="352" spans="1:19" ht="1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</row>
    <row r="353" spans="1:19" ht="1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 ht="1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</row>
    <row r="355" spans="1:19" ht="1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</row>
    <row r="356" spans="1:19" ht="1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</row>
    <row r="357" spans="1:19" ht="1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</row>
    <row r="358" spans="1:19" ht="1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</row>
    <row r="359" spans="1:19" ht="1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</row>
    <row r="360" spans="1:19" ht="1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</row>
    <row r="361" spans="1:19" ht="1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</row>
    <row r="362" spans="1:19" ht="1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</row>
    <row r="363" spans="1:19" ht="1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</row>
    <row r="364" spans="1:19" ht="1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</row>
    <row r="365" spans="1:19" ht="1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</row>
    <row r="366" spans="1:19" ht="1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</row>
    <row r="367" spans="1:19" ht="1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</row>
    <row r="368" spans="1:19" ht="1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</row>
    <row r="369" spans="1:19" ht="1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ht="1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</row>
    <row r="371" spans="1:19" ht="1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</row>
    <row r="372" spans="1:19" ht="1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</row>
    <row r="373" spans="1:19" ht="1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</row>
    <row r="374" spans="1:19" ht="1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</row>
    <row r="375" spans="1:19" ht="1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</row>
    <row r="376" spans="1:19" ht="1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</row>
    <row r="377" spans="1:19" ht="1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</row>
    <row r="378" spans="1:19" ht="1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</row>
    <row r="379" spans="1:19" ht="1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</row>
    <row r="380" spans="1:19" ht="1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</row>
    <row r="381" spans="1:19" ht="1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</row>
    <row r="382" spans="1:19" ht="1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</row>
    <row r="383" spans="1:19" ht="1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</row>
    <row r="384" spans="1:19" ht="1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</row>
    <row r="385" spans="1:19" ht="1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 ht="1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</row>
    <row r="387" spans="1:19" ht="1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</row>
    <row r="388" spans="1:19" ht="1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</row>
    <row r="389" spans="1:19" ht="1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</row>
    <row r="390" spans="1:19" ht="1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</row>
    <row r="391" spans="1:19" ht="1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</row>
    <row r="392" spans="1:19" ht="1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</row>
    <row r="393" spans="1:19" ht="1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</row>
    <row r="394" spans="1:19" ht="1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</row>
    <row r="395" spans="1:19" ht="1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</row>
    <row r="396" spans="1:19" ht="1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</row>
    <row r="397" spans="1:19" ht="1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</row>
    <row r="398" spans="1:19" ht="1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</row>
    <row r="399" spans="1:19" ht="1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</row>
    <row r="400" spans="1:19" ht="1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</row>
    <row r="401" spans="1:19" ht="1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</row>
    <row r="402" spans="1:19" ht="1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</row>
    <row r="403" spans="1:19" ht="1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</row>
    <row r="404" spans="1:19" ht="1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</row>
    <row r="405" spans="1:19" ht="1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</row>
    <row r="406" spans="1:19" ht="1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</row>
    <row r="407" spans="1:19" ht="1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 ht="1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</row>
    <row r="409" spans="1:19" ht="1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</row>
    <row r="410" spans="1:19" ht="1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</row>
    <row r="411" spans="1:19" ht="1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</row>
    <row r="412" spans="1:19" ht="1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</row>
    <row r="413" spans="1:19" ht="1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</row>
    <row r="414" spans="1:19" ht="1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</row>
    <row r="415" spans="1:19" ht="1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</row>
    <row r="416" spans="1:19" ht="1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</row>
    <row r="417" spans="1:19" ht="1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</row>
    <row r="418" spans="1:19" ht="1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</row>
    <row r="419" spans="1:19" ht="1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</row>
    <row r="420" spans="1:19" ht="1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</row>
    <row r="421" spans="1:19" ht="1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</row>
    <row r="422" spans="1:19" ht="1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</row>
    <row r="423" spans="1:19" ht="1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</row>
    <row r="424" spans="1:19" ht="1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</row>
    <row r="425" spans="1:19" ht="1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</row>
    <row r="426" spans="1:19" ht="1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</row>
    <row r="427" spans="1:19" ht="1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</row>
    <row r="428" spans="1:19" ht="1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</row>
    <row r="429" spans="1:19" ht="1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</row>
    <row r="430" spans="1:19" ht="1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</row>
    <row r="431" spans="1:19" ht="1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</row>
    <row r="432" spans="1:19" ht="1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</row>
    <row r="433" spans="1:19" ht="1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</row>
    <row r="434" spans="1:19" ht="1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</row>
    <row r="435" spans="1:19" ht="1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</row>
    <row r="436" spans="1:19" ht="1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</row>
    <row r="437" spans="1:19" ht="1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</row>
    <row r="438" spans="1:19" ht="1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</row>
    <row r="439" spans="1:19" ht="1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</row>
    <row r="440" spans="1:19" ht="1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</row>
    <row r="441" spans="1:19" ht="1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</row>
    <row r="442" spans="1:19" ht="1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</row>
    <row r="443" spans="1:19" ht="1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</row>
    <row r="444" spans="1:19" ht="1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</row>
    <row r="445" spans="1:19" ht="1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</row>
    <row r="446" spans="1:19" ht="1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</row>
    <row r="447" spans="1:19" ht="1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</row>
    <row r="448" spans="1:19" ht="1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</row>
    <row r="449" spans="1:19" ht="1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 ht="1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 ht="1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 ht="1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 ht="1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 ht="1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 ht="1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 ht="1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 ht="1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 ht="1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 ht="1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 ht="1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 ht="1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 ht="1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 ht="1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 ht="1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19" ht="1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</row>
    <row r="466" spans="1:19" ht="1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</row>
    <row r="467" spans="1:19" ht="1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</row>
    <row r="468" spans="1:19" ht="1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</row>
    <row r="469" spans="1:19" ht="1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</row>
    <row r="470" spans="1:19" ht="1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</row>
    <row r="471" spans="1:19" ht="1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</row>
    <row r="472" spans="1:19" ht="1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</row>
    <row r="473" spans="1:19" ht="1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</row>
    <row r="474" spans="1:19" ht="1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</row>
    <row r="475" spans="1:19" ht="1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</row>
    <row r="476" spans="1:19" ht="1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</row>
    <row r="477" spans="1:19" ht="1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</row>
    <row r="478" spans="1:19" ht="1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</row>
    <row r="479" spans="1:19" ht="1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 ht="1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</row>
    <row r="481" spans="1:19" ht="1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</row>
    <row r="482" spans="1:19" ht="1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</row>
    <row r="483" spans="1:19" ht="1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</row>
    <row r="484" spans="1:19" ht="1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</row>
    <row r="485" spans="1:19" ht="1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</row>
    <row r="486" spans="1:19" ht="1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</row>
    <row r="487" spans="1:19" ht="1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</row>
    <row r="488" spans="1:19" ht="1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</row>
    <row r="489" spans="1:19" ht="1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</row>
    <row r="490" spans="1:19" ht="1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</row>
    <row r="491" spans="1:19" ht="1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</row>
    <row r="492" spans="1:19" ht="1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</row>
    <row r="493" spans="1:19" ht="1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</row>
    <row r="494" spans="1:19" ht="1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</row>
    <row r="495" spans="1:19" ht="1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</row>
    <row r="496" spans="1:19" ht="1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</row>
    <row r="497" spans="1:19" ht="1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</row>
    <row r="498" spans="1:19" ht="1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</row>
    <row r="499" spans="1:19" ht="1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</row>
    <row r="500" spans="1:19" ht="1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</row>
    <row r="501" spans="1:19" ht="1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</row>
    <row r="502" spans="1:19" ht="1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</row>
    <row r="503" spans="1:19" ht="1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ht="1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</row>
    <row r="505" spans="1:19" ht="1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</row>
    <row r="506" spans="1:19" ht="1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</row>
    <row r="507" spans="1:19" ht="1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</row>
    <row r="508" spans="1:19" ht="1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</row>
    <row r="509" spans="1:19" ht="1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</row>
    <row r="510" spans="1:19" ht="1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</row>
    <row r="511" spans="1:19" ht="1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</row>
    <row r="512" spans="1:19" ht="1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</row>
    <row r="513" spans="1:19" ht="1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</row>
    <row r="514" spans="1:19" ht="1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</row>
    <row r="515" spans="1:19" ht="1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</row>
    <row r="516" spans="1:19" ht="1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</row>
    <row r="517" spans="1:19" ht="1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</row>
    <row r="518" spans="1:19" ht="1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</row>
    <row r="519" spans="1:19" ht="1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</row>
    <row r="520" spans="1:19" ht="1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</row>
    <row r="521" spans="1:19" ht="1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</row>
    <row r="522" spans="1:19" ht="1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</row>
    <row r="523" spans="1:19" ht="1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</row>
    <row r="524" spans="1:19" ht="1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</row>
    <row r="525" spans="1:19" ht="1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</row>
    <row r="526" spans="1:19" ht="1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</row>
    <row r="527" spans="1:19" ht="1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</row>
    <row r="528" spans="1:19" ht="1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</row>
    <row r="529" spans="1:19" ht="1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</row>
    <row r="530" spans="1:19" ht="1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</row>
    <row r="531" spans="1:19" ht="1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</row>
    <row r="532" spans="1:19" ht="1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</row>
    <row r="533" spans="1:19" ht="1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</row>
    <row r="534" spans="1:19" ht="1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</row>
    <row r="535" spans="1:19" ht="1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</row>
    <row r="536" spans="1:19" ht="1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</row>
    <row r="537" spans="1:19" ht="1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</row>
    <row r="538" spans="1:19" ht="1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</row>
    <row r="539" spans="1:19" ht="1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</row>
    <row r="540" spans="1:19" ht="1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</row>
    <row r="541" spans="1:19" ht="1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</row>
    <row r="542" spans="1:19" ht="1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</row>
    <row r="543" spans="1:19" ht="1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</row>
    <row r="544" spans="1:19" ht="1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</row>
    <row r="545" spans="1:19" ht="1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</row>
    <row r="546" spans="1:19" ht="1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</row>
    <row r="547" spans="1:19" ht="1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</row>
    <row r="548" spans="1:19" ht="1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</row>
    <row r="549" spans="1:19" ht="1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</row>
    <row r="550" spans="1:19" ht="1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</row>
    <row r="551" spans="1:19" ht="1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</row>
    <row r="552" spans="1:19" ht="1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</row>
    <row r="553" spans="1:19" ht="1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</row>
    <row r="554" spans="1:19" ht="1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</row>
    <row r="555" spans="1:19" ht="1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</row>
    <row r="556" spans="1:19" ht="1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</row>
    <row r="557" spans="1:19" ht="1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</row>
    <row r="558" spans="1:19" ht="1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</row>
    <row r="559" spans="1:19" ht="1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</row>
    <row r="560" spans="1:19" ht="1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</row>
    <row r="561" spans="1:19" ht="1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</row>
    <row r="562" spans="1:19" ht="1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</row>
    <row r="563" spans="1:19" ht="1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</row>
    <row r="564" spans="1:19" ht="1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</row>
    <row r="565" spans="1:19" ht="1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</row>
    <row r="566" spans="1:19" ht="1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</row>
    <row r="567" spans="1:19" ht="1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</row>
    <row r="568" spans="1:19" ht="1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</row>
    <row r="569" spans="1:19" ht="1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</row>
    <row r="570" spans="1:19" ht="1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</row>
    <row r="571" spans="1:19" ht="1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</row>
    <row r="572" spans="1:19" ht="1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</row>
    <row r="573" spans="1:19" ht="1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</row>
    <row r="574" spans="1:19" ht="1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</row>
    <row r="575" spans="1:19" ht="1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</row>
    <row r="576" spans="1:19" ht="1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</row>
    <row r="577" spans="1:19" ht="1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</row>
    <row r="578" spans="1:19" ht="1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</row>
    <row r="579" spans="1:19" ht="1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</row>
    <row r="580" spans="1:19" ht="1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</row>
    <row r="581" spans="1:19" ht="1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</row>
    <row r="582" spans="1:19" ht="1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</row>
    <row r="583" spans="1:19" ht="1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</row>
    <row r="584" spans="1:19" ht="1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</row>
    <row r="585" spans="1:19" ht="1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</row>
    <row r="586" spans="1:19" ht="1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</row>
    <row r="587" spans="1:19" ht="1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</row>
    <row r="588" spans="1:19" ht="1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</row>
    <row r="589" spans="1:19" ht="1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</row>
    <row r="590" spans="1:19" ht="1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</row>
    <row r="591" spans="1:19" ht="1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</row>
    <row r="592" spans="1:19" ht="1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</row>
    <row r="593" spans="1:19" ht="1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</row>
    <row r="594" spans="1:19" ht="1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</row>
    <row r="595" spans="1:19" ht="1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</row>
    <row r="596" spans="1:19" ht="1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</row>
    <row r="597" spans="1:19" ht="1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</row>
    <row r="598" spans="1:19" ht="1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</row>
  </sheetData>
  <mergeCells count="11">
    <mergeCell ref="N3:O3"/>
    <mergeCell ref="P3:Q3"/>
    <mergeCell ref="R3:S3"/>
    <mergeCell ref="T3:U3"/>
    <mergeCell ref="L3:M3"/>
    <mergeCell ref="J3:K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5AB1-EDC3-4804-9899-37A98B13BF78}">
  <sheetPr>
    <pageSetUpPr fitToPage="1"/>
  </sheetPr>
  <dimension ref="A1:ANS631"/>
  <sheetViews>
    <sheetView showGridLines="0" topLeftCell="A6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140625" style="1" customWidth="1"/>
    <col min="2" max="2" width="9.5703125" style="1" bestFit="1" customWidth="1"/>
    <col min="3" max="3" width="7.85546875" style="1" customWidth="1"/>
    <col min="4" max="4" width="10.85546875" style="1" bestFit="1" customWidth="1"/>
    <col min="5" max="5" width="7.85546875" style="1" customWidth="1"/>
    <col min="6" max="6" width="9.5703125" style="1" bestFit="1" customWidth="1"/>
    <col min="7" max="7" width="7.85546875" style="1" customWidth="1"/>
    <col min="8" max="8" width="9.5703125" style="1" bestFit="1" customWidth="1"/>
    <col min="9" max="9" width="7.85546875" style="1" customWidth="1"/>
    <col min="10" max="10" width="9.5703125" style="1" bestFit="1" customWidth="1"/>
    <col min="11" max="11" width="7.85546875" style="1" customWidth="1"/>
    <col min="12" max="12" width="9.5703125" style="1" bestFit="1" customWidth="1"/>
    <col min="13" max="13" width="7.85546875" style="1" customWidth="1"/>
    <col min="14" max="14" width="9.5703125" style="1" bestFit="1" customWidth="1"/>
    <col min="15" max="15" width="7.85546875" style="1" customWidth="1"/>
    <col min="16" max="16" width="9.5703125" style="1" bestFit="1" customWidth="1"/>
    <col min="17" max="17" width="7.85546875" style="1" customWidth="1"/>
    <col min="18" max="18" width="9.5703125" style="1" bestFit="1" customWidth="1"/>
    <col min="19" max="19" width="7.85546875" style="1" customWidth="1"/>
    <col min="20" max="20" width="11" style="1" customWidth="1"/>
    <col min="21" max="22" width="7.85546875" style="1" customWidth="1"/>
    <col min="23" max="23" width="9.5703125" style="1" bestFit="1" customWidth="1"/>
    <col min="24" max="24" width="7.85546875" style="1" customWidth="1"/>
    <col min="25" max="25" width="9.5703125" style="1" bestFit="1" customWidth="1"/>
    <col min="26" max="16384" width="9.140625" style="1"/>
  </cols>
  <sheetData>
    <row r="1" spans="1:1059" x14ac:dyDescent="0.25">
      <c r="A1" s="44" t="s">
        <v>40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059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1059" s="18" customFormat="1" ht="15" x14ac:dyDescent="0.25">
      <c r="A3" s="142" t="s">
        <v>30</v>
      </c>
      <c r="B3" s="141">
        <v>2015</v>
      </c>
      <c r="C3" s="134"/>
      <c r="D3" s="87">
        <v>2016</v>
      </c>
      <c r="E3" s="86"/>
      <c r="F3" s="141">
        <v>2017</v>
      </c>
      <c r="G3" s="137"/>
      <c r="H3" s="141">
        <v>2018</v>
      </c>
      <c r="I3" s="137"/>
      <c r="J3" s="141">
        <v>2019</v>
      </c>
      <c r="K3" s="137"/>
      <c r="L3" s="141">
        <v>2020</v>
      </c>
      <c r="M3" s="137"/>
      <c r="N3" s="141">
        <v>2021</v>
      </c>
      <c r="O3" s="137"/>
      <c r="P3" s="141">
        <v>2022</v>
      </c>
      <c r="Q3" s="137"/>
      <c r="R3" s="141">
        <v>2023</v>
      </c>
      <c r="S3" s="137"/>
      <c r="T3" s="141">
        <v>2024</v>
      </c>
      <c r="U3" s="137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</row>
    <row r="4" spans="1:1059" s="18" customFormat="1" ht="45" x14ac:dyDescent="0.25">
      <c r="A4" s="143"/>
      <c r="B4" s="45" t="s">
        <v>91</v>
      </c>
      <c r="C4" s="46" t="s">
        <v>92</v>
      </c>
      <c r="D4" s="45" t="s">
        <v>91</v>
      </c>
      <c r="E4" s="46" t="s">
        <v>92</v>
      </c>
      <c r="F4" s="45" t="s">
        <v>91</v>
      </c>
      <c r="G4" s="46" t="s">
        <v>92</v>
      </c>
      <c r="H4" s="45" t="s">
        <v>91</v>
      </c>
      <c r="I4" s="46" t="s">
        <v>92</v>
      </c>
      <c r="J4" s="45" t="s">
        <v>91</v>
      </c>
      <c r="K4" s="77" t="s">
        <v>92</v>
      </c>
      <c r="L4" s="45" t="s">
        <v>91</v>
      </c>
      <c r="M4" s="46" t="s">
        <v>92</v>
      </c>
      <c r="N4" s="45" t="s">
        <v>91</v>
      </c>
      <c r="O4" s="46" t="s">
        <v>92</v>
      </c>
      <c r="P4" s="45" t="s">
        <v>91</v>
      </c>
      <c r="Q4" s="46" t="s">
        <v>92</v>
      </c>
      <c r="R4" s="45" t="s">
        <v>91</v>
      </c>
      <c r="S4" s="46" t="s">
        <v>92</v>
      </c>
      <c r="T4" s="45" t="s">
        <v>91</v>
      </c>
      <c r="U4" s="77" t="s">
        <v>92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</row>
    <row r="5" spans="1:1059" s="11" customFormat="1" ht="15" x14ac:dyDescent="0.25">
      <c r="A5" s="19" t="s">
        <v>93</v>
      </c>
      <c r="B5" s="79">
        <v>1167.557278</v>
      </c>
      <c r="C5" s="80">
        <v>748.46540300000004</v>
      </c>
      <c r="D5" s="80">
        <v>1186.140294</v>
      </c>
      <c r="E5" s="80">
        <v>781.85948499999995</v>
      </c>
      <c r="F5" s="80">
        <v>1320.7972789999999</v>
      </c>
      <c r="G5" s="80">
        <v>810.95349699999997</v>
      </c>
      <c r="H5" s="80">
        <v>1654.2168469999999</v>
      </c>
      <c r="I5" s="80">
        <v>954.42987100000005</v>
      </c>
      <c r="J5" s="80">
        <v>2571.427529</v>
      </c>
      <c r="K5" s="81">
        <v>1567.308239</v>
      </c>
      <c r="L5" s="79">
        <v>3110.494768</v>
      </c>
      <c r="M5" s="80">
        <v>2047.5436159999999</v>
      </c>
      <c r="N5" s="80">
        <v>3358.6029880000001</v>
      </c>
      <c r="O5" s="80">
        <v>1987.2292379999999</v>
      </c>
      <c r="P5" s="80">
        <v>3637.6059700000001</v>
      </c>
      <c r="Q5" s="80">
        <v>1781.0310899999999</v>
      </c>
      <c r="R5" s="80">
        <v>2953.071093</v>
      </c>
      <c r="S5" s="80">
        <v>1551.540512</v>
      </c>
      <c r="T5" s="80">
        <v>3347.7202280000001</v>
      </c>
      <c r="U5" s="81">
        <v>1764.251411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</row>
    <row r="6" spans="1:1059" s="18" customFormat="1" ht="15" x14ac:dyDescent="0.25">
      <c r="A6" s="19" t="s">
        <v>94</v>
      </c>
      <c r="B6" s="82">
        <v>111.584433</v>
      </c>
      <c r="C6" s="83">
        <v>73.956553</v>
      </c>
      <c r="D6" s="83">
        <v>18.089580000000002</v>
      </c>
      <c r="E6" s="83">
        <v>13.698644</v>
      </c>
      <c r="F6" s="83">
        <v>20.099706000000001</v>
      </c>
      <c r="G6" s="83">
        <v>11.817695000000001</v>
      </c>
      <c r="H6" s="83">
        <v>8.7862419999999997</v>
      </c>
      <c r="I6" s="83">
        <v>4.9954660000000004</v>
      </c>
      <c r="J6" s="83">
        <v>27.040351999999999</v>
      </c>
      <c r="K6" s="84">
        <v>17.567888</v>
      </c>
      <c r="L6" s="82">
        <v>60.905760000000001</v>
      </c>
      <c r="M6" s="83">
        <v>39.921737999999998</v>
      </c>
      <c r="N6" s="83">
        <v>27.747864</v>
      </c>
      <c r="O6" s="83">
        <v>15.480606</v>
      </c>
      <c r="P6" s="83">
        <v>16.56569</v>
      </c>
      <c r="Q6" s="83">
        <v>6.7957090000000004</v>
      </c>
      <c r="R6" s="83">
        <v>71.593902999999997</v>
      </c>
      <c r="S6" s="83">
        <v>37.968646999999997</v>
      </c>
      <c r="T6" s="83">
        <v>46.849401</v>
      </c>
      <c r="U6" s="84">
        <v>24.556225000000001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</row>
    <row r="7" spans="1:1059" s="18" customFormat="1" ht="15" x14ac:dyDescent="0.25">
      <c r="A7" s="19" t="s">
        <v>95</v>
      </c>
      <c r="B7" s="82">
        <v>6.6837210000000002</v>
      </c>
      <c r="C7" s="83">
        <v>5.45</v>
      </c>
      <c r="D7" s="83">
        <v>2.7444950000000001</v>
      </c>
      <c r="E7" s="83">
        <v>2.508</v>
      </c>
      <c r="F7" s="83">
        <v>8.0872729999999997</v>
      </c>
      <c r="G7" s="83">
        <v>6.1303929999999998</v>
      </c>
      <c r="H7" s="83">
        <v>14.802936000000001</v>
      </c>
      <c r="I7" s="83">
        <v>9.4472670000000001</v>
      </c>
      <c r="J7" s="83">
        <v>27.378236000000001</v>
      </c>
      <c r="K7" s="84">
        <v>20.272485</v>
      </c>
      <c r="L7" s="82">
        <v>44.179847000000002</v>
      </c>
      <c r="M7" s="83">
        <v>30.538360999999998</v>
      </c>
      <c r="N7" s="83">
        <v>8.1676939999999991</v>
      </c>
      <c r="O7" s="83">
        <v>5.6463950000000001</v>
      </c>
      <c r="P7" s="83">
        <v>11.590892999999999</v>
      </c>
      <c r="Q7" s="83">
        <v>8.3543179999999992</v>
      </c>
      <c r="R7" s="83">
        <v>39.938651</v>
      </c>
      <c r="S7" s="83">
        <v>23.792693</v>
      </c>
      <c r="T7" s="83">
        <v>52.780385000000003</v>
      </c>
      <c r="U7" s="84">
        <v>29.062270000000002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</row>
    <row r="8" spans="1:1059" s="18" customFormat="1" ht="15" x14ac:dyDescent="0.25">
      <c r="A8" s="19" t="s">
        <v>96</v>
      </c>
      <c r="B8" s="82">
        <v>1.115645</v>
      </c>
      <c r="C8" s="83">
        <v>3.9638399999999998</v>
      </c>
      <c r="D8" s="83">
        <v>0.34852699999999998</v>
      </c>
      <c r="E8" s="83">
        <v>1.40219</v>
      </c>
      <c r="F8" s="83">
        <v>0</v>
      </c>
      <c r="G8" s="83">
        <v>0</v>
      </c>
      <c r="H8" s="83">
        <v>0.69682100000000002</v>
      </c>
      <c r="I8" s="83">
        <v>0.38079400000000002</v>
      </c>
      <c r="J8" s="83">
        <v>1.5883830000000001</v>
      </c>
      <c r="K8" s="84">
        <v>0.92766700000000002</v>
      </c>
      <c r="L8" s="82">
        <v>2.3752019999999998</v>
      </c>
      <c r="M8" s="83">
        <v>1.5028250000000001</v>
      </c>
      <c r="N8" s="83">
        <v>0</v>
      </c>
      <c r="O8" s="83">
        <v>0</v>
      </c>
      <c r="P8" s="83">
        <v>3.540359</v>
      </c>
      <c r="Q8" s="83">
        <v>3.4688699999999999</v>
      </c>
      <c r="R8" s="83">
        <v>8.4117270000000008</v>
      </c>
      <c r="S8" s="83">
        <v>4.5426960000000003</v>
      </c>
      <c r="T8" s="83">
        <v>21.553139999999999</v>
      </c>
      <c r="U8" s="84">
        <v>11.279052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</row>
    <row r="9" spans="1:1059" s="18" customFormat="1" ht="15" x14ac:dyDescent="0.25">
      <c r="A9" s="19" t="s">
        <v>97</v>
      </c>
      <c r="B9" s="82">
        <v>2.882682</v>
      </c>
      <c r="C9" s="83">
        <v>2.0616029999999999</v>
      </c>
      <c r="D9" s="83">
        <v>7.7270479999999999</v>
      </c>
      <c r="E9" s="83">
        <v>5.0362920000000004</v>
      </c>
      <c r="F9" s="83">
        <v>7.8410700000000002</v>
      </c>
      <c r="G9" s="83">
        <v>4.5779610000000002</v>
      </c>
      <c r="H9" s="83">
        <v>6.2826769999999996</v>
      </c>
      <c r="I9" s="83">
        <v>3.7797800000000001</v>
      </c>
      <c r="J9" s="83">
        <v>0.70954200000000001</v>
      </c>
      <c r="K9" s="84">
        <v>0.46214499999999997</v>
      </c>
      <c r="L9" s="82">
        <v>0.57625999999999999</v>
      </c>
      <c r="M9" s="83">
        <v>0.45772000000000002</v>
      </c>
      <c r="N9" s="83">
        <v>0.66264599999999996</v>
      </c>
      <c r="O9" s="83">
        <v>0.37109700000000001</v>
      </c>
      <c r="P9" s="83">
        <v>0.150396</v>
      </c>
      <c r="Q9" s="83">
        <v>4.9952000000000003E-2</v>
      </c>
      <c r="R9" s="83">
        <v>0.77263800000000005</v>
      </c>
      <c r="S9" s="83">
        <v>0.35459400000000002</v>
      </c>
      <c r="T9" s="83">
        <v>16.962633</v>
      </c>
      <c r="U9" s="84">
        <v>8.7280270000000009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</row>
    <row r="10" spans="1:1059" s="18" customFormat="1" ht="15" x14ac:dyDescent="0.25">
      <c r="A10" s="19" t="s">
        <v>98</v>
      </c>
      <c r="B10" s="82">
        <v>0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  <c r="K10" s="84">
        <v>0</v>
      </c>
      <c r="L10" s="82">
        <v>0</v>
      </c>
      <c r="M10" s="83">
        <v>0</v>
      </c>
      <c r="N10" s="83">
        <v>0</v>
      </c>
      <c r="O10" s="83">
        <v>0</v>
      </c>
      <c r="P10" s="83">
        <v>0</v>
      </c>
      <c r="Q10" s="83">
        <v>0</v>
      </c>
      <c r="R10" s="83">
        <v>0</v>
      </c>
      <c r="S10" s="83">
        <v>0</v>
      </c>
      <c r="T10" s="83">
        <v>0.19153999999999999</v>
      </c>
      <c r="U10" s="84">
        <v>8.8524000000000005E-2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</row>
    <row r="11" spans="1:1059" s="18" customFormat="1" ht="15" x14ac:dyDescent="0.25">
      <c r="A11" s="19" t="s">
        <v>99</v>
      </c>
      <c r="B11" s="82">
        <v>0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11.086821</v>
      </c>
      <c r="K11" s="84">
        <v>6.4355919999999998</v>
      </c>
      <c r="L11" s="82">
        <v>7.9703679999999997</v>
      </c>
      <c r="M11" s="83">
        <v>5.101146</v>
      </c>
      <c r="N11" s="83">
        <v>12.365410000000001</v>
      </c>
      <c r="O11" s="83">
        <v>8.294397</v>
      </c>
      <c r="P11" s="83">
        <v>6.8483359999999998</v>
      </c>
      <c r="Q11" s="83">
        <v>4.0238240000000003</v>
      </c>
      <c r="R11" s="83">
        <v>0</v>
      </c>
      <c r="S11" s="83">
        <v>0</v>
      </c>
      <c r="T11" s="83">
        <v>0</v>
      </c>
      <c r="U11" s="84">
        <v>0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</row>
    <row r="12" spans="1:1059" s="18" customFormat="1" ht="15" x14ac:dyDescent="0.25">
      <c r="A12" s="19" t="s">
        <v>100</v>
      </c>
      <c r="B12" s="82">
        <v>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  <c r="K12" s="84">
        <v>0</v>
      </c>
      <c r="L12" s="82">
        <v>0</v>
      </c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v>0</v>
      </c>
      <c r="T12" s="83">
        <v>2.6540089999999998</v>
      </c>
      <c r="U12" s="84">
        <v>1.238167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</row>
    <row r="13" spans="1:1059" s="18" customFormat="1" ht="15" x14ac:dyDescent="0.25">
      <c r="A13" s="19" t="s">
        <v>101</v>
      </c>
      <c r="B13" s="82">
        <v>0</v>
      </c>
      <c r="C13" s="83">
        <v>0</v>
      </c>
      <c r="D13" s="83">
        <v>0.40690300000000001</v>
      </c>
      <c r="E13" s="83">
        <v>0.29769299999999999</v>
      </c>
      <c r="F13" s="83">
        <v>0.676875</v>
      </c>
      <c r="G13" s="83">
        <v>0.459899</v>
      </c>
      <c r="H13" s="83">
        <v>0.40745100000000001</v>
      </c>
      <c r="I13" s="83">
        <v>0.24807799999999999</v>
      </c>
      <c r="J13" s="83">
        <v>0.84270900000000004</v>
      </c>
      <c r="K13" s="84">
        <v>0.52967600000000004</v>
      </c>
      <c r="L13" s="82">
        <v>0</v>
      </c>
      <c r="M13" s="83">
        <v>0</v>
      </c>
      <c r="N13" s="83">
        <v>0</v>
      </c>
      <c r="O13" s="83">
        <v>0</v>
      </c>
      <c r="P13" s="83">
        <v>0</v>
      </c>
      <c r="Q13" s="83">
        <v>0</v>
      </c>
      <c r="R13" s="83">
        <v>0</v>
      </c>
      <c r="S13" s="83">
        <v>0</v>
      </c>
      <c r="T13" s="83">
        <v>0</v>
      </c>
      <c r="U13" s="84">
        <v>0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</row>
    <row r="14" spans="1:1059" s="18" customFormat="1" ht="15" x14ac:dyDescent="0.25">
      <c r="A14" s="19" t="s">
        <v>102</v>
      </c>
      <c r="B14" s="82">
        <v>6.0000000000000002E-6</v>
      </c>
      <c r="C14" s="83">
        <v>6.0000000000000002E-6</v>
      </c>
      <c r="D14" s="83">
        <v>0</v>
      </c>
      <c r="E14" s="83">
        <v>0</v>
      </c>
      <c r="F14" s="83">
        <v>0</v>
      </c>
      <c r="G14" s="83">
        <v>0</v>
      </c>
      <c r="H14" s="83">
        <v>1.42641</v>
      </c>
      <c r="I14" s="83">
        <v>0.83674300000000001</v>
      </c>
      <c r="J14" s="83">
        <v>0.27756399999999998</v>
      </c>
      <c r="K14" s="84">
        <v>0.159078</v>
      </c>
      <c r="L14" s="82">
        <v>0.41414400000000001</v>
      </c>
      <c r="M14" s="83">
        <v>0.35199999999999998</v>
      </c>
      <c r="N14" s="83">
        <v>0.109448</v>
      </c>
      <c r="O14" s="83">
        <v>8.8676000000000005E-2</v>
      </c>
      <c r="P14" s="83">
        <v>2.3E-5</v>
      </c>
      <c r="Q14" s="83">
        <v>2.32E-4</v>
      </c>
      <c r="R14" s="83">
        <v>0</v>
      </c>
      <c r="S14" s="83">
        <v>0</v>
      </c>
      <c r="T14" s="83">
        <v>3.5593270000000001</v>
      </c>
      <c r="U14" s="84">
        <v>1.7408239999999999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</row>
    <row r="15" spans="1:1059" s="18" customFormat="1" ht="15" x14ac:dyDescent="0.25">
      <c r="A15" s="47" t="s">
        <v>103</v>
      </c>
      <c r="B15" s="48">
        <v>1289.8237650000001</v>
      </c>
      <c r="C15" s="49">
        <v>833.89740500000005</v>
      </c>
      <c r="D15" s="49">
        <v>1215.4568470000002</v>
      </c>
      <c r="E15" s="49">
        <v>804.80230399999994</v>
      </c>
      <c r="F15" s="49">
        <v>1357.502203</v>
      </c>
      <c r="G15" s="49">
        <v>833.93944499999986</v>
      </c>
      <c r="H15" s="49">
        <v>1686.6193839999999</v>
      </c>
      <c r="I15" s="49">
        <v>974.11799899999994</v>
      </c>
      <c r="J15" s="49">
        <v>2640.3511359999998</v>
      </c>
      <c r="K15" s="50">
        <v>1613.6627700000001</v>
      </c>
      <c r="L15" s="48">
        <v>3226.9163489999996</v>
      </c>
      <c r="M15" s="49">
        <v>2125.4174059999996</v>
      </c>
      <c r="N15" s="49">
        <v>3407.6560500000001</v>
      </c>
      <c r="O15" s="49">
        <v>2017.1104089999999</v>
      </c>
      <c r="P15" s="49">
        <v>3676.3016670000002</v>
      </c>
      <c r="Q15" s="49">
        <v>1803.7239950000001</v>
      </c>
      <c r="R15" s="49">
        <v>3073.788012</v>
      </c>
      <c r="S15" s="49">
        <v>1618.1991420000002</v>
      </c>
      <c r="T15" s="49">
        <v>3492.2706629999998</v>
      </c>
      <c r="U15" s="50">
        <v>1840.9444999999998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1059" s="18" customFormat="1" ht="15" x14ac:dyDescent="0.25">
      <c r="A16" s="78" t="s">
        <v>104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1:91" s="18" customFormat="1" ht="15" x14ac:dyDescent="0.25">
      <c r="A17" s="7" t="s">
        <v>20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1:91" s="18" customFormat="1" ht="15" x14ac:dyDescent="0.25">
      <c r="A18" s="6" t="s">
        <v>23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91" s="18" customFormat="1" ht="15" x14ac:dyDescent="0.25">
      <c r="A19" s="6" t="s">
        <v>24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91" s="18" customFormat="1" ht="15" x14ac:dyDescent="0.25">
      <c r="A20" s="6" t="s">
        <v>25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91" s="18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91" s="18" customFormat="1" ht="15.75" x14ac:dyDescent="0.25">
      <c r="A22" s="104" t="s">
        <v>44</v>
      </c>
      <c r="B22" s="5"/>
      <c r="C22" s="5"/>
      <c r="D22" s="5"/>
      <c r="E22" s="5"/>
      <c r="F22" s="5"/>
      <c r="G22" s="5"/>
      <c r="H22" s="5"/>
      <c r="I22" s="5"/>
      <c r="J22" s="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91" ht="37.5" customHeight="1" x14ac:dyDescent="0.25">
      <c r="A23" s="110" t="s">
        <v>16</v>
      </c>
      <c r="B23" s="111"/>
      <c r="C23" s="112" t="s">
        <v>42</v>
      </c>
      <c r="D23" s="112" t="s">
        <v>17</v>
      </c>
      <c r="E23" s="112" t="s">
        <v>43</v>
      </c>
      <c r="F23" s="112" t="s">
        <v>18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91" ht="15.75" hidden="1" customHeight="1" x14ac:dyDescent="0.25">
      <c r="A24" s="105" t="s">
        <v>26</v>
      </c>
      <c r="B24" s="105"/>
      <c r="C24" s="138" t="s">
        <v>21</v>
      </c>
      <c r="D24" s="109" t="s">
        <v>22</v>
      </c>
      <c r="E24" s="106">
        <v>72</v>
      </c>
      <c r="F24" s="107">
        <v>43952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91" ht="15.75" hidden="1" x14ac:dyDescent="0.25">
      <c r="A25" s="105" t="s">
        <v>27</v>
      </c>
      <c r="B25" s="108"/>
      <c r="C25" s="139"/>
      <c r="D25" s="109" t="s">
        <v>22</v>
      </c>
      <c r="E25" s="106">
        <v>77.45</v>
      </c>
      <c r="F25" s="107">
        <v>44317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91" ht="15.75" x14ac:dyDescent="0.25">
      <c r="A26" s="105" t="s">
        <v>33</v>
      </c>
      <c r="B26" s="105"/>
      <c r="C26" s="139"/>
      <c r="D26" s="109" t="s">
        <v>22</v>
      </c>
      <c r="E26" s="106">
        <v>82.6</v>
      </c>
      <c r="F26" s="107">
        <v>44682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91" ht="15.75" x14ac:dyDescent="0.25">
      <c r="A27" s="105" t="s">
        <v>45</v>
      </c>
      <c r="B27" s="105"/>
      <c r="C27" s="139"/>
      <c r="D27" s="109" t="s">
        <v>22</v>
      </c>
      <c r="E27" s="106">
        <v>120.45</v>
      </c>
      <c r="F27" s="107">
        <v>45047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91" ht="15.75" x14ac:dyDescent="0.25">
      <c r="A28" s="105" t="s">
        <v>46</v>
      </c>
      <c r="B28" s="105"/>
      <c r="C28" s="139"/>
      <c r="D28" s="109" t="s">
        <v>47</v>
      </c>
      <c r="E28" s="106">
        <v>119.09</v>
      </c>
      <c r="F28" s="107">
        <v>45413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91" ht="15.75" x14ac:dyDescent="0.25">
      <c r="A29" s="105" t="s">
        <v>89</v>
      </c>
      <c r="B29" s="105"/>
      <c r="C29" s="140"/>
      <c r="D29" s="109" t="s">
        <v>47</v>
      </c>
      <c r="E29" s="106">
        <v>114.58</v>
      </c>
      <c r="F29" s="107">
        <v>45778</v>
      </c>
      <c r="G29" s="3"/>
      <c r="H29" s="3"/>
      <c r="I29"/>
      <c r="J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91" ht="15" x14ac:dyDescent="0.25">
      <c r="A30" s="3" t="s">
        <v>19</v>
      </c>
      <c r="B30" s="3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9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9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1:9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1:9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1:9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1:9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1:9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1:9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1:9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1:9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ht="8.4499999999999993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:9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9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:9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9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9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9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9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 s="18"/>
      <c r="N579" s="18"/>
      <c r="O579" s="18"/>
      <c r="P579" s="18"/>
      <c r="Q579" s="18"/>
      <c r="R579" s="18"/>
      <c r="S579" s="18"/>
      <c r="T579" s="18"/>
      <c r="U579" s="18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 s="18"/>
      <c r="N580" s="18"/>
      <c r="O580" s="18"/>
      <c r="P580" s="18"/>
      <c r="Q580" s="18"/>
      <c r="R580" s="18"/>
      <c r="S580" s="18"/>
      <c r="T580" s="18"/>
      <c r="U580" s="18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5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5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5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5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5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5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5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5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5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5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5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5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5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5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5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5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5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5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5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5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5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5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5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5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5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5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5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5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5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5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5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5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5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5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5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5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5" x14ac:dyDescent="0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5" x14ac:dyDescent="0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5" x14ac:dyDescent="0.25">
      <c r="A631"/>
      <c r="B631"/>
      <c r="C631"/>
      <c r="D631"/>
      <c r="E631"/>
      <c r="F631"/>
      <c r="G631"/>
      <c r="H631"/>
      <c r="I631"/>
      <c r="J631"/>
      <c r="K631"/>
      <c r="L631"/>
    </row>
  </sheetData>
  <mergeCells count="11">
    <mergeCell ref="C24:C29"/>
    <mergeCell ref="T3:U3"/>
    <mergeCell ref="A3:A4"/>
    <mergeCell ref="L3:M3"/>
    <mergeCell ref="N3:O3"/>
    <mergeCell ref="P3:Q3"/>
    <mergeCell ref="R3:S3"/>
    <mergeCell ref="B3:C3"/>
    <mergeCell ref="F3:G3"/>
    <mergeCell ref="H3:I3"/>
    <mergeCell ref="J3:K3"/>
  </mergeCells>
  <phoneticPr fontId="15" type="noConversion"/>
  <pageMargins left="0.70866141732283472" right="0.27559055118110237" top="1.299212598425197" bottom="0.55118110236220474" header="0.31496062992125984" footer="0.31496062992125984"/>
  <pageSetup paperSize="9" scale="7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"/>
  <sheetViews>
    <sheetView showGridLines="0" zoomScaleNormal="100" workbookViewId="0">
      <selection activeCell="M26" sqref="M26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</sheetData>
  <pageMargins left="0.70866141732283472" right="0.27559055118110237" top="1.299212598425197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C0E7-FDBD-4AC6-8E71-FD926AE94D90}">
  <sheetPr>
    <pageSetUpPr fitToPage="1"/>
  </sheetPr>
  <dimension ref="A1:L77"/>
  <sheetViews>
    <sheetView showGridLines="0" zoomScaleNormal="100" workbookViewId="0">
      <selection activeCell="B25" sqref="B25"/>
    </sheetView>
  </sheetViews>
  <sheetFormatPr defaultRowHeight="15" x14ac:dyDescent="0.25"/>
  <cols>
    <col min="1" max="1" width="17" bestFit="1" customWidth="1"/>
    <col min="2" max="8" width="12.5703125" customWidth="1"/>
    <col min="9" max="9" width="12.5703125" style="10" customWidth="1"/>
  </cols>
  <sheetData>
    <row r="1" spans="1:12" ht="15.75" x14ac:dyDescent="0.25">
      <c r="A1" s="123" t="s">
        <v>41</v>
      </c>
      <c r="B1" s="123"/>
      <c r="C1" s="123"/>
      <c r="D1" s="123"/>
      <c r="E1" s="123"/>
      <c r="F1" s="123"/>
      <c r="G1" s="123"/>
      <c r="H1" s="123"/>
      <c r="I1" s="123"/>
      <c r="K1" s="38">
        <v>217.73099999999999</v>
      </c>
      <c r="L1" t="s">
        <v>32</v>
      </c>
    </row>
    <row r="2" spans="1:12" ht="18.75" x14ac:dyDescent="0.3">
      <c r="A2" s="29"/>
      <c r="B2" s="85"/>
      <c r="C2" s="85"/>
      <c r="D2" s="85"/>
      <c r="E2" s="85"/>
      <c r="F2" s="85"/>
      <c r="G2" s="85"/>
      <c r="H2" s="85"/>
      <c r="I2" s="89"/>
    </row>
    <row r="3" spans="1:12" ht="44.45" customHeight="1" x14ac:dyDescent="0.25">
      <c r="A3" s="117" t="s">
        <v>72</v>
      </c>
      <c r="B3" t="s">
        <v>73</v>
      </c>
      <c r="C3" t="s">
        <v>74</v>
      </c>
      <c r="D3" t="s">
        <v>75</v>
      </c>
      <c r="E3" t="s">
        <v>76</v>
      </c>
      <c r="F3" t="s">
        <v>78</v>
      </c>
      <c r="G3" t="s">
        <v>77</v>
      </c>
      <c r="H3" t="s">
        <v>79</v>
      </c>
      <c r="I3" t="s">
        <v>80</v>
      </c>
    </row>
    <row r="4" spans="1:12" x14ac:dyDescent="0.25">
      <c r="A4" s="118" t="s">
        <v>71</v>
      </c>
      <c r="I4"/>
    </row>
    <row r="5" spans="1:12" x14ac:dyDescent="0.25">
      <c r="A5" s="13" t="s">
        <v>61</v>
      </c>
      <c r="B5">
        <v>97.619</v>
      </c>
      <c r="C5">
        <v>119.998</v>
      </c>
      <c r="D5">
        <v>36.530999999999999</v>
      </c>
      <c r="E5">
        <v>254.148</v>
      </c>
      <c r="F5">
        <v>112.429</v>
      </c>
      <c r="G5">
        <v>36.222000000000001</v>
      </c>
      <c r="H5">
        <v>105.289</v>
      </c>
      <c r="I5">
        <v>0.93649325351999901</v>
      </c>
    </row>
    <row r="6" spans="1:12" x14ac:dyDescent="0.25">
      <c r="A6" s="13" t="s">
        <v>62</v>
      </c>
      <c r="B6">
        <v>105.289</v>
      </c>
      <c r="C6">
        <v>97.596000000000004</v>
      </c>
      <c r="D6">
        <v>35.628</v>
      </c>
      <c r="E6">
        <v>238.51300000000001</v>
      </c>
      <c r="F6">
        <v>113.321</v>
      </c>
      <c r="G6">
        <v>34.887</v>
      </c>
      <c r="H6">
        <v>90.215999999999994</v>
      </c>
      <c r="I6">
        <v>0.79611016492971298</v>
      </c>
    </row>
    <row r="7" spans="1:12" x14ac:dyDescent="0.25">
      <c r="A7" s="13" t="s">
        <v>63</v>
      </c>
      <c r="B7">
        <v>90.215999999999994</v>
      </c>
      <c r="C7">
        <v>106.279</v>
      </c>
      <c r="D7">
        <v>37.765999999999998</v>
      </c>
      <c r="E7">
        <v>234.261</v>
      </c>
      <c r="F7">
        <v>116.745</v>
      </c>
      <c r="G7">
        <v>38.115000000000002</v>
      </c>
      <c r="H7">
        <v>79.465000000000003</v>
      </c>
      <c r="I7">
        <v>0.68067154910274497</v>
      </c>
    </row>
    <row r="8" spans="1:12" x14ac:dyDescent="0.25">
      <c r="A8" s="13" t="s">
        <v>64</v>
      </c>
      <c r="B8">
        <v>79.465000000000003</v>
      </c>
      <c r="C8">
        <v>122.146</v>
      </c>
      <c r="D8">
        <v>41.343000000000004</v>
      </c>
      <c r="E8">
        <v>242.95400000000001</v>
      </c>
      <c r="F8">
        <v>123.197</v>
      </c>
      <c r="G8">
        <v>41.606999999999999</v>
      </c>
      <c r="H8">
        <v>78.344999999999999</v>
      </c>
      <c r="I8">
        <v>0.63593269316623002</v>
      </c>
    </row>
    <row r="9" spans="1:12" x14ac:dyDescent="0.25">
      <c r="A9" s="13" t="s">
        <v>65</v>
      </c>
      <c r="B9">
        <v>78.344999999999999</v>
      </c>
      <c r="C9">
        <v>114.514</v>
      </c>
      <c r="D9">
        <v>42.378999999999998</v>
      </c>
      <c r="E9">
        <v>235.238</v>
      </c>
      <c r="F9">
        <v>119.51900000000001</v>
      </c>
      <c r="G9">
        <v>41.639000000000003</v>
      </c>
      <c r="H9">
        <v>74.242999999999995</v>
      </c>
      <c r="I9">
        <v>0.62118156945757597</v>
      </c>
    </row>
    <row r="10" spans="1:12" x14ac:dyDescent="0.25">
      <c r="A10" s="13" t="s">
        <v>66</v>
      </c>
      <c r="B10">
        <v>74.242999999999995</v>
      </c>
      <c r="C10">
        <v>119.09399999999999</v>
      </c>
      <c r="D10">
        <v>40.728999999999999</v>
      </c>
      <c r="E10">
        <v>234.066</v>
      </c>
      <c r="F10">
        <v>104.96599999999999</v>
      </c>
      <c r="G10">
        <v>41.207000000000001</v>
      </c>
      <c r="H10">
        <v>88.058999999999997</v>
      </c>
      <c r="I10">
        <v>0.83892879599108305</v>
      </c>
    </row>
    <row r="11" spans="1:12" x14ac:dyDescent="0.25">
      <c r="A11" s="13" t="s">
        <v>67</v>
      </c>
      <c r="B11">
        <v>88.058999999999997</v>
      </c>
      <c r="C11">
        <v>113.98</v>
      </c>
      <c r="D11">
        <v>48.648000000000003</v>
      </c>
      <c r="E11">
        <v>250.68700000000001</v>
      </c>
      <c r="F11">
        <v>124.158</v>
      </c>
      <c r="G11">
        <v>48.999000000000002</v>
      </c>
      <c r="H11">
        <v>77.671999999999997</v>
      </c>
      <c r="I11">
        <v>0.62558997406530403</v>
      </c>
    </row>
    <row r="12" spans="1:12" x14ac:dyDescent="0.25">
      <c r="A12" s="13" t="s">
        <v>68</v>
      </c>
      <c r="B12">
        <v>77.671999999999997</v>
      </c>
      <c r="C12">
        <v>114.50700000000001</v>
      </c>
      <c r="D12">
        <v>42.969000000000001</v>
      </c>
      <c r="E12">
        <v>235.148</v>
      </c>
      <c r="F12">
        <v>116.104</v>
      </c>
      <c r="G12">
        <v>43.322000000000003</v>
      </c>
      <c r="H12">
        <v>76.319999999999993</v>
      </c>
      <c r="I12">
        <v>0.657341693653965</v>
      </c>
    </row>
    <row r="13" spans="1:12" x14ac:dyDescent="0.25">
      <c r="A13" s="13" t="s">
        <v>69</v>
      </c>
      <c r="B13">
        <v>76.319999999999993</v>
      </c>
      <c r="C13">
        <v>116.148</v>
      </c>
      <c r="D13">
        <v>37.679000000000002</v>
      </c>
      <c r="E13">
        <v>230.14699999999999</v>
      </c>
      <c r="F13">
        <v>111.22499999999999</v>
      </c>
      <c r="G13">
        <v>37.036999999999999</v>
      </c>
      <c r="H13">
        <v>82.605999999999995</v>
      </c>
      <c r="I13">
        <v>0.74269273994156004</v>
      </c>
    </row>
    <row r="14" spans="1:12" x14ac:dyDescent="0.25">
      <c r="A14" s="13" t="s">
        <v>70</v>
      </c>
      <c r="B14">
        <v>82.605999999999995</v>
      </c>
      <c r="C14">
        <v>112.922</v>
      </c>
      <c r="D14">
        <v>43.936</v>
      </c>
      <c r="E14">
        <v>239.464</v>
      </c>
      <c r="F14">
        <v>112.81699999999999</v>
      </c>
      <c r="G14">
        <v>43.966000000000001</v>
      </c>
      <c r="H14">
        <v>83.075999999999993</v>
      </c>
      <c r="I14">
        <v>0.736378382690552</v>
      </c>
    </row>
    <row r="15" spans="1:12" x14ac:dyDescent="0.25">
      <c r="A15" s="118" t="s">
        <v>21</v>
      </c>
      <c r="I15"/>
    </row>
    <row r="16" spans="1:12" x14ac:dyDescent="0.25">
      <c r="A16" s="13" t="s">
        <v>61</v>
      </c>
      <c r="B16">
        <v>3.0219999999999998</v>
      </c>
      <c r="C16">
        <v>7.96</v>
      </c>
      <c r="D16">
        <v>2.4E-2</v>
      </c>
      <c r="E16">
        <v>11.006</v>
      </c>
      <c r="F16">
        <v>3.4</v>
      </c>
      <c r="G16">
        <v>3.91</v>
      </c>
      <c r="H16">
        <v>3.6960000000000002</v>
      </c>
      <c r="I16">
        <v>1.0870588235294101</v>
      </c>
    </row>
    <row r="17" spans="1:9" x14ac:dyDescent="0.25">
      <c r="A17" s="13" t="s">
        <v>62</v>
      </c>
      <c r="B17">
        <v>3.6960000000000002</v>
      </c>
      <c r="C17">
        <v>7.18</v>
      </c>
      <c r="D17">
        <v>9.0999999999999998E-2</v>
      </c>
      <c r="E17">
        <v>10.967000000000001</v>
      </c>
      <c r="F17">
        <v>3.1</v>
      </c>
      <c r="G17">
        <v>4.3140000000000001</v>
      </c>
      <c r="H17">
        <v>3.5529999999999999</v>
      </c>
      <c r="I17">
        <v>1.14612903225806</v>
      </c>
    </row>
    <row r="18" spans="1:9" x14ac:dyDescent="0.25">
      <c r="A18" s="13" t="s">
        <v>63</v>
      </c>
      <c r="B18">
        <v>3.5529999999999999</v>
      </c>
      <c r="C18">
        <v>5.92</v>
      </c>
      <c r="D18">
        <v>0.189</v>
      </c>
      <c r="E18">
        <v>9.6620000000000008</v>
      </c>
      <c r="F18">
        <v>3.2</v>
      </c>
      <c r="G18">
        <v>2.7890000000000001</v>
      </c>
      <c r="H18">
        <v>3.673</v>
      </c>
      <c r="I18">
        <v>1.1478124999999999</v>
      </c>
    </row>
    <row r="19" spans="1:9" x14ac:dyDescent="0.25">
      <c r="A19" s="13" t="s">
        <v>64</v>
      </c>
      <c r="B19">
        <v>3.673</v>
      </c>
      <c r="C19">
        <v>7.02</v>
      </c>
      <c r="D19">
        <v>8.2000000000000003E-2</v>
      </c>
      <c r="E19">
        <v>10.775</v>
      </c>
      <c r="F19">
        <v>3.4</v>
      </c>
      <c r="G19">
        <v>4.1740000000000004</v>
      </c>
      <c r="H19">
        <v>3.2010000000000001</v>
      </c>
      <c r="I19">
        <v>0.94147058823529395</v>
      </c>
    </row>
    <row r="20" spans="1:9" x14ac:dyDescent="0.25">
      <c r="A20" s="13" t="s">
        <v>65</v>
      </c>
      <c r="B20">
        <v>3.2010000000000001</v>
      </c>
      <c r="C20">
        <v>9.2200000000000006</v>
      </c>
      <c r="D20">
        <v>1.7000000000000001E-2</v>
      </c>
      <c r="E20">
        <v>12.438000000000001</v>
      </c>
      <c r="F20">
        <v>3.4</v>
      </c>
      <c r="G20">
        <v>6.0179999999999998</v>
      </c>
      <c r="H20">
        <v>3.02</v>
      </c>
      <c r="I20">
        <v>0.88823529411764701</v>
      </c>
    </row>
    <row r="21" spans="1:9" x14ac:dyDescent="0.25">
      <c r="A21" s="13" t="s">
        <v>66</v>
      </c>
      <c r="B21">
        <v>3.02</v>
      </c>
      <c r="C21">
        <v>13</v>
      </c>
      <c r="D21">
        <v>5.0000000000000001E-3</v>
      </c>
      <c r="E21">
        <v>16.024999999999999</v>
      </c>
      <c r="F21">
        <v>2.7</v>
      </c>
      <c r="G21">
        <v>8.9369999999999994</v>
      </c>
      <c r="H21">
        <v>4.3879999999999999</v>
      </c>
      <c r="I21">
        <v>1.62518518518519</v>
      </c>
    </row>
    <row r="22" spans="1:9" x14ac:dyDescent="0.25">
      <c r="A22" s="13" t="s">
        <v>67</v>
      </c>
      <c r="B22">
        <v>4.3879999999999999</v>
      </c>
      <c r="C22">
        <v>13.78</v>
      </c>
      <c r="D22">
        <v>1.2E-2</v>
      </c>
      <c r="E22">
        <v>18.18</v>
      </c>
      <c r="F22">
        <v>3.1</v>
      </c>
      <c r="G22">
        <v>11.013999999999999</v>
      </c>
      <c r="H22">
        <v>4.0659999999999998</v>
      </c>
      <c r="I22">
        <v>1.3116129032258099</v>
      </c>
    </row>
    <row r="23" spans="1:9" x14ac:dyDescent="0.25">
      <c r="A23" s="13" t="s">
        <v>68</v>
      </c>
      <c r="B23">
        <v>4.0659999999999998</v>
      </c>
      <c r="C23">
        <v>10.82</v>
      </c>
      <c r="D23">
        <v>2.4E-2</v>
      </c>
      <c r="E23">
        <v>14.91</v>
      </c>
      <c r="F23">
        <v>3.3</v>
      </c>
      <c r="G23">
        <v>7.7270000000000003</v>
      </c>
      <c r="H23">
        <v>3.883</v>
      </c>
      <c r="I23">
        <v>1.1766666666666701</v>
      </c>
    </row>
    <row r="24" spans="1:9" x14ac:dyDescent="0.25">
      <c r="A24" s="13" t="s">
        <v>69</v>
      </c>
      <c r="B24">
        <v>3.883</v>
      </c>
      <c r="C24">
        <v>11.72</v>
      </c>
      <c r="D24">
        <v>8.0000000000000002E-3</v>
      </c>
      <c r="E24">
        <v>15.611000000000001</v>
      </c>
      <c r="F24">
        <v>3.2</v>
      </c>
      <c r="G24">
        <v>6.6559999999999997</v>
      </c>
      <c r="H24">
        <v>5.7549999999999999</v>
      </c>
      <c r="I24">
        <v>1.7984374999999999</v>
      </c>
    </row>
    <row r="25" spans="1:9" x14ac:dyDescent="0.25">
      <c r="A25" s="13" t="s">
        <v>70</v>
      </c>
      <c r="B25">
        <v>5.7549999999999999</v>
      </c>
      <c r="C25">
        <v>14.56</v>
      </c>
      <c r="D25">
        <v>0.01</v>
      </c>
      <c r="E25">
        <v>20.324999999999999</v>
      </c>
      <c r="F25">
        <v>3.3</v>
      </c>
      <c r="G25">
        <v>11.7</v>
      </c>
      <c r="H25">
        <v>5.3250000000000002</v>
      </c>
      <c r="I25">
        <v>1.61363636363636</v>
      </c>
    </row>
    <row r="26" spans="1:9" x14ac:dyDescent="0.25">
      <c r="I26"/>
    </row>
    <row r="27" spans="1:9" x14ac:dyDescent="0.25">
      <c r="A27" s="13"/>
      <c r="B27" s="34"/>
      <c r="C27" s="34"/>
      <c r="D27" s="34"/>
      <c r="E27" s="34"/>
      <c r="F27" s="34"/>
      <c r="G27" s="34"/>
      <c r="H27" s="12"/>
      <c r="I27" s="114"/>
    </row>
    <row r="28" spans="1:9" x14ac:dyDescent="0.25">
      <c r="A28" s="13"/>
      <c r="B28" s="34"/>
      <c r="C28" s="34"/>
      <c r="D28" s="34"/>
      <c r="E28" s="34"/>
      <c r="F28" s="34"/>
      <c r="G28" s="34"/>
      <c r="H28" s="12"/>
      <c r="I28" s="114"/>
    </row>
    <row r="29" spans="1:9" x14ac:dyDescent="0.25">
      <c r="A29" s="13"/>
      <c r="B29" s="34"/>
      <c r="C29" s="34"/>
      <c r="D29" s="34"/>
      <c r="E29" s="34"/>
      <c r="F29" s="34"/>
      <c r="G29" s="34"/>
      <c r="H29" s="12"/>
      <c r="I29" s="114"/>
    </row>
    <row r="30" spans="1:9" x14ac:dyDescent="0.25">
      <c r="A30" s="13"/>
      <c r="B30" s="34"/>
      <c r="C30" s="34"/>
      <c r="D30" s="34"/>
      <c r="E30" s="34"/>
      <c r="F30" s="34"/>
      <c r="G30" s="34"/>
      <c r="H30" s="12"/>
      <c r="I30" s="114"/>
    </row>
    <row r="31" spans="1:9" x14ac:dyDescent="0.25">
      <c r="A31" s="13"/>
      <c r="B31" s="34"/>
      <c r="C31" s="34"/>
      <c r="D31" s="34"/>
      <c r="E31" s="34"/>
      <c r="F31" s="34"/>
      <c r="G31" s="34"/>
      <c r="H31" s="12"/>
      <c r="I31" s="114"/>
    </row>
    <row r="32" spans="1:9" x14ac:dyDescent="0.25">
      <c r="A32" s="13"/>
      <c r="B32" s="34"/>
      <c r="C32" s="34"/>
      <c r="D32" s="34"/>
      <c r="E32" s="34"/>
      <c r="F32" s="34"/>
      <c r="G32" s="34"/>
      <c r="H32" s="12"/>
      <c r="I32" s="114"/>
    </row>
    <row r="33" spans="1:9" x14ac:dyDescent="0.25">
      <c r="A33" s="13"/>
      <c r="B33" s="34"/>
      <c r="C33" s="34"/>
      <c r="D33" s="34"/>
      <c r="E33" s="34"/>
      <c r="F33" s="34"/>
      <c r="G33" s="34"/>
      <c r="H33" s="12"/>
      <c r="I33" s="114"/>
    </row>
    <row r="34" spans="1:9" x14ac:dyDescent="0.25">
      <c r="A34" s="13"/>
      <c r="B34" s="34"/>
      <c r="C34" s="34"/>
      <c r="D34" s="34"/>
      <c r="E34" s="34"/>
      <c r="F34" s="34"/>
      <c r="G34" s="34"/>
      <c r="H34" s="12"/>
      <c r="I34" s="114"/>
    </row>
    <row r="35" spans="1:9" x14ac:dyDescent="0.25">
      <c r="A35" s="13"/>
      <c r="B35" s="34"/>
      <c r="C35" s="34"/>
      <c r="D35" s="34"/>
      <c r="E35" s="34"/>
      <c r="F35" s="34"/>
      <c r="G35" s="34"/>
      <c r="H35" s="12"/>
      <c r="I35" s="114"/>
    </row>
    <row r="36" spans="1:9" x14ac:dyDescent="0.25">
      <c r="A36" s="13"/>
      <c r="B36" s="34"/>
      <c r="C36" s="34"/>
      <c r="D36" s="34"/>
      <c r="E36" s="34"/>
      <c r="F36" s="34"/>
      <c r="G36" s="34"/>
      <c r="H36" s="12"/>
      <c r="I36" s="114"/>
    </row>
    <row r="37" spans="1:9" x14ac:dyDescent="0.25">
      <c r="A37" s="13"/>
      <c r="B37" s="34"/>
      <c r="C37" s="34"/>
      <c r="D37" s="34"/>
      <c r="E37" s="34"/>
      <c r="F37" s="34"/>
      <c r="G37" s="34"/>
      <c r="H37" s="12"/>
      <c r="I37" s="114"/>
    </row>
    <row r="38" spans="1:9" x14ac:dyDescent="0.25">
      <c r="A38" s="13"/>
      <c r="B38" s="34"/>
      <c r="C38" s="34"/>
      <c r="D38" s="34"/>
      <c r="E38" s="34"/>
      <c r="F38" s="34"/>
      <c r="G38" s="34"/>
      <c r="H38" s="12"/>
      <c r="I38" s="114"/>
    </row>
    <row r="39" spans="1:9" x14ac:dyDescent="0.25">
      <c r="A39" s="13"/>
      <c r="B39" s="34"/>
      <c r="C39" s="34"/>
      <c r="D39" s="34"/>
      <c r="E39" s="34"/>
      <c r="F39" s="34"/>
      <c r="G39" s="34"/>
      <c r="H39" s="12"/>
      <c r="I39" s="114"/>
    </row>
    <row r="40" spans="1:9" x14ac:dyDescent="0.25">
      <c r="A40" s="13"/>
      <c r="B40" s="34"/>
      <c r="C40" s="34"/>
      <c r="D40" s="34"/>
      <c r="E40" s="34"/>
      <c r="F40" s="34"/>
      <c r="G40" s="34"/>
      <c r="H40" s="12"/>
      <c r="I40" s="114"/>
    </row>
    <row r="41" spans="1:9" x14ac:dyDescent="0.25">
      <c r="A41" s="13"/>
      <c r="B41" s="34"/>
      <c r="C41" s="34"/>
      <c r="D41" s="34"/>
      <c r="E41" s="34"/>
      <c r="F41" s="34"/>
      <c r="G41" s="34"/>
      <c r="H41" s="12"/>
      <c r="I41" s="114"/>
    </row>
    <row r="42" spans="1:9" x14ac:dyDescent="0.25">
      <c r="A42" s="13"/>
      <c r="B42" s="34"/>
      <c r="C42" s="34"/>
      <c r="D42" s="34"/>
      <c r="E42" s="34"/>
      <c r="F42" s="34"/>
      <c r="G42" s="34"/>
      <c r="H42" s="12"/>
      <c r="I42" s="114"/>
    </row>
    <row r="43" spans="1:9" x14ac:dyDescent="0.25">
      <c r="A43" s="13"/>
      <c r="B43" s="34"/>
      <c r="C43" s="34"/>
      <c r="D43" s="34"/>
      <c r="E43" s="34"/>
      <c r="F43" s="34"/>
      <c r="G43" s="34"/>
      <c r="H43" s="12"/>
      <c r="I43" s="114"/>
    </row>
    <row r="44" spans="1:9" x14ac:dyDescent="0.25">
      <c r="A44" s="13"/>
      <c r="B44" s="34"/>
      <c r="C44" s="34"/>
      <c r="D44" s="34"/>
      <c r="E44" s="34"/>
      <c r="F44" s="34"/>
      <c r="G44" s="34"/>
      <c r="H44" s="12"/>
      <c r="I44" s="114"/>
    </row>
    <row r="45" spans="1:9" x14ac:dyDescent="0.25">
      <c r="A45" s="13"/>
      <c r="B45" s="34"/>
      <c r="C45" s="34"/>
      <c r="D45" s="34"/>
      <c r="E45" s="34"/>
      <c r="F45" s="34"/>
      <c r="G45" s="34"/>
      <c r="H45" s="12"/>
      <c r="I45" s="114"/>
    </row>
    <row r="46" spans="1:9" x14ac:dyDescent="0.25">
      <c r="A46" s="13"/>
      <c r="B46" s="34"/>
      <c r="C46" s="34"/>
      <c r="D46" s="34"/>
      <c r="E46" s="34"/>
      <c r="F46" s="34"/>
      <c r="G46" s="34"/>
      <c r="H46" s="12"/>
      <c r="I46" s="114"/>
    </row>
    <row r="47" spans="1:9" x14ac:dyDescent="0.25">
      <c r="A47" s="13"/>
      <c r="B47" s="34"/>
      <c r="C47" s="34"/>
      <c r="D47" s="34"/>
      <c r="E47" s="34"/>
      <c r="F47" s="34"/>
      <c r="G47" s="34"/>
      <c r="H47" s="12"/>
      <c r="I47" s="114"/>
    </row>
    <row r="48" spans="1:9" x14ac:dyDescent="0.25">
      <c r="A48" s="13"/>
      <c r="B48" s="34"/>
      <c r="C48" s="34"/>
      <c r="D48" s="34"/>
      <c r="E48" s="34"/>
      <c r="F48" s="34"/>
      <c r="G48" s="34"/>
      <c r="H48" s="12"/>
      <c r="I48" s="114"/>
    </row>
    <row r="49" spans="1:9" x14ac:dyDescent="0.25">
      <c r="A49" s="13"/>
      <c r="B49" s="34"/>
      <c r="C49" s="34"/>
      <c r="D49" s="34"/>
      <c r="E49" s="34"/>
      <c r="F49" s="34"/>
      <c r="G49" s="34"/>
      <c r="H49" s="12"/>
      <c r="I49" s="114"/>
    </row>
    <row r="50" spans="1:9" x14ac:dyDescent="0.25">
      <c r="A50" s="13"/>
      <c r="B50" s="34"/>
      <c r="C50" s="34"/>
      <c r="D50" s="34"/>
      <c r="E50" s="34"/>
      <c r="F50" s="34"/>
      <c r="G50" s="34"/>
      <c r="H50" s="12"/>
      <c r="I50" s="114"/>
    </row>
    <row r="51" spans="1:9" x14ac:dyDescent="0.25">
      <c r="A51" s="13"/>
      <c r="B51" s="34"/>
      <c r="C51" s="34"/>
      <c r="D51" s="34"/>
      <c r="E51" s="34"/>
      <c r="F51" s="34"/>
      <c r="G51" s="34"/>
      <c r="H51" s="12"/>
      <c r="I51" s="114"/>
    </row>
    <row r="52" spans="1:9" x14ac:dyDescent="0.25">
      <c r="A52" s="13"/>
      <c r="B52" s="34"/>
      <c r="C52" s="34"/>
      <c r="D52" s="34"/>
      <c r="E52" s="34"/>
      <c r="F52" s="34"/>
      <c r="G52" s="34"/>
      <c r="H52" s="12"/>
      <c r="I52" s="114"/>
    </row>
    <row r="53" spans="1:9" x14ac:dyDescent="0.25">
      <c r="A53" s="13"/>
      <c r="B53" s="34"/>
      <c r="C53" s="34"/>
      <c r="D53" s="34"/>
      <c r="E53" s="34"/>
      <c r="F53" s="34"/>
      <c r="G53" s="34"/>
      <c r="H53" s="12"/>
      <c r="I53" s="114"/>
    </row>
    <row r="54" spans="1:9" x14ac:dyDescent="0.25">
      <c r="A54" s="13"/>
      <c r="B54" s="34"/>
      <c r="C54" s="34"/>
      <c r="D54" s="34"/>
      <c r="E54" s="34"/>
      <c r="F54" s="34"/>
      <c r="G54" s="34"/>
      <c r="H54" s="12"/>
      <c r="I54" s="114"/>
    </row>
    <row r="55" spans="1:9" x14ac:dyDescent="0.25">
      <c r="A55" s="13"/>
      <c r="B55" s="34"/>
      <c r="C55" s="34"/>
      <c r="D55" s="34"/>
      <c r="E55" s="34"/>
      <c r="F55" s="34"/>
      <c r="G55" s="34"/>
      <c r="H55" s="12"/>
      <c r="I55" s="114"/>
    </row>
    <row r="56" spans="1:9" x14ac:dyDescent="0.25">
      <c r="A56" s="13"/>
      <c r="B56" s="34"/>
      <c r="C56" s="34"/>
      <c r="D56" s="34"/>
      <c r="E56" s="34"/>
      <c r="F56" s="34"/>
      <c r="G56" s="34"/>
      <c r="H56" s="12"/>
      <c r="I56" s="114"/>
    </row>
    <row r="57" spans="1:9" x14ac:dyDescent="0.25">
      <c r="A57" s="13"/>
      <c r="B57" s="34"/>
      <c r="C57" s="34"/>
      <c r="D57" s="34"/>
      <c r="E57" s="34"/>
      <c r="F57" s="34"/>
      <c r="G57" s="34"/>
      <c r="H57" s="12"/>
      <c r="I57" s="114"/>
    </row>
    <row r="58" spans="1:9" x14ac:dyDescent="0.25">
      <c r="A58" s="13"/>
      <c r="B58" s="34"/>
      <c r="C58" s="34"/>
      <c r="D58" s="34"/>
      <c r="E58" s="34"/>
      <c r="F58" s="34"/>
      <c r="G58" s="34"/>
      <c r="H58" s="12"/>
      <c r="I58" s="114"/>
    </row>
    <row r="59" spans="1:9" x14ac:dyDescent="0.25">
      <c r="A59" s="13"/>
      <c r="B59" s="34"/>
      <c r="C59" s="34"/>
      <c r="D59" s="34"/>
      <c r="E59" s="34"/>
      <c r="F59" s="34"/>
      <c r="G59" s="34"/>
      <c r="H59" s="12"/>
      <c r="I59" s="114"/>
    </row>
    <row r="60" spans="1:9" x14ac:dyDescent="0.25">
      <c r="A60" s="2" t="str">
        <f>[2]Planilha1!$E$2</f>
        <v>Fonte: Usda (www.usda.gov) - outubro-2024</v>
      </c>
    </row>
    <row r="61" spans="1:9" ht="15.75" x14ac:dyDescent="0.25">
      <c r="A61" s="120" t="s">
        <v>34</v>
      </c>
      <c r="B61" s="120"/>
      <c r="C61" s="120"/>
      <c r="D61" s="120"/>
      <c r="E61" s="120"/>
      <c r="F61" s="120"/>
      <c r="G61" s="120"/>
      <c r="H61" s="120"/>
      <c r="I61" s="120"/>
    </row>
    <row r="62" spans="1:9" hidden="1" x14ac:dyDescent="0.25">
      <c r="A62" s="69"/>
      <c r="B62" s="69"/>
      <c r="C62" s="69"/>
      <c r="D62" s="69"/>
      <c r="E62" s="69"/>
      <c r="F62" s="69"/>
      <c r="G62" s="69"/>
      <c r="H62" s="69"/>
      <c r="I62" s="37"/>
    </row>
    <row r="63" spans="1:9" hidden="1" x14ac:dyDescent="0.25">
      <c r="A63" s="69"/>
      <c r="B63" s="121"/>
      <c r="C63" s="122"/>
      <c r="D63" s="122"/>
      <c r="E63" s="122"/>
      <c r="F63" s="122"/>
      <c r="G63" s="122"/>
      <c r="H63" s="122"/>
      <c r="I63" s="35"/>
    </row>
    <row r="64" spans="1:9" ht="45" x14ac:dyDescent="0.25">
      <c r="A64" s="76" t="str">
        <f>A3</f>
        <v>Rótulos de Linha</v>
      </c>
      <c r="B64" s="30" t="str">
        <f>B3</f>
        <v>Soma de Estoque_Inicial</v>
      </c>
      <c r="C64" s="30" t="str">
        <f t="shared" ref="C64:H64" si="0">C3</f>
        <v>Soma de Producao_</v>
      </c>
      <c r="D64" s="30" t="str">
        <f t="shared" si="0"/>
        <v>Soma de Importacao_</v>
      </c>
      <c r="E64" s="30" t="str">
        <f t="shared" si="0"/>
        <v>Soma de Suprimento_Total</v>
      </c>
      <c r="F64" s="30" t="str">
        <f t="shared" si="0"/>
        <v>Soma de Uso_Domestico</v>
      </c>
      <c r="G64" s="30" t="str">
        <f t="shared" si="0"/>
        <v>Soma de Exportacao_</v>
      </c>
      <c r="H64" s="30" t="str">
        <f t="shared" si="0"/>
        <v>Soma de Estoque_Final</v>
      </c>
      <c r="I64" s="37" t="s">
        <v>1</v>
      </c>
    </row>
    <row r="65" spans="1:9" hidden="1" x14ac:dyDescent="0.25">
      <c r="A65" s="70" t="str">
        <f>[3]Conab_algodao!A4</f>
        <v>2013/14</v>
      </c>
      <c r="B65" s="71">
        <f>[3]Conab_algodao!B4</f>
        <v>445.45600000000013</v>
      </c>
      <c r="C65" s="71">
        <f>[3]Conab_algodao!C4</f>
        <v>1734</v>
      </c>
      <c r="D65" s="71">
        <f>[3]Conab_algodao!D4</f>
        <v>31.456565999999999</v>
      </c>
      <c r="E65" s="71">
        <f>[3]Conab_algodao!E4</f>
        <v>2210.912566</v>
      </c>
      <c r="F65" s="71">
        <f>[3]Conab_algodao!F4</f>
        <v>810</v>
      </c>
      <c r="G65" s="71">
        <f>[3]Conab_algodao!G4</f>
        <v>748.6</v>
      </c>
      <c r="H65" s="71">
        <f>[3]Conab_algodao!H4</f>
        <v>652.31256600000006</v>
      </c>
      <c r="I65" s="116">
        <f>[3]Conab_algodao!I4</f>
        <v>0.80532415555555559</v>
      </c>
    </row>
    <row r="66" spans="1:9" hidden="1" x14ac:dyDescent="0.25">
      <c r="A66" s="72" t="str">
        <f>[3]Conab_algodao!A5</f>
        <v>2014/15</v>
      </c>
      <c r="B66" s="73">
        <f>[3]Conab_algodao!B5</f>
        <v>652.31256600000006</v>
      </c>
      <c r="C66" s="73">
        <f>[3]Conab_algodao!C5</f>
        <v>1562.8</v>
      </c>
      <c r="D66" s="73">
        <f>[3]Conab_algodao!D5</f>
        <v>2.1</v>
      </c>
      <c r="E66" s="73">
        <f>[3]Conab_algodao!E5</f>
        <v>2217.2125659999997</v>
      </c>
      <c r="F66" s="73">
        <f>[3]Conab_algodao!F5</f>
        <v>670</v>
      </c>
      <c r="G66" s="73">
        <f>[3]Conab_algodao!G5</f>
        <v>834.3</v>
      </c>
      <c r="H66" s="73">
        <f>[3]Conab_algodao!H5</f>
        <v>712.91256599999974</v>
      </c>
      <c r="I66" s="114">
        <f>[3]Conab_algodao!I5</f>
        <v>1.0640486059701488</v>
      </c>
    </row>
    <row r="67" spans="1:9" x14ac:dyDescent="0.25">
      <c r="A67" s="72" t="str">
        <f>[3]Conab_algodao!A6</f>
        <v>2015/16</v>
      </c>
      <c r="B67" s="73">
        <f>[3]Conab_algodao!B6</f>
        <v>712.9</v>
      </c>
      <c r="C67" s="73">
        <f>[3]Conab_algodao!C6</f>
        <v>1289.2</v>
      </c>
      <c r="D67" s="73">
        <f>[3]Conab_algodao!D6</f>
        <v>27</v>
      </c>
      <c r="E67" s="73">
        <f>[3]Conab_algodao!E6</f>
        <v>2029.1</v>
      </c>
      <c r="F67" s="73">
        <f>[3]Conab_algodao!F6</f>
        <v>640</v>
      </c>
      <c r="G67" s="73">
        <f>[3]Conab_algodao!G6</f>
        <v>804</v>
      </c>
      <c r="H67" s="73">
        <f>[3]Conab_algodao!H6</f>
        <v>585.09999999999991</v>
      </c>
      <c r="I67" s="114">
        <f>[3]Conab_algodao!I6</f>
        <v>0.91421874999999986</v>
      </c>
    </row>
    <row r="68" spans="1:9" x14ac:dyDescent="0.25">
      <c r="A68" s="72" t="str">
        <f>[3]Conab_algodao!A7</f>
        <v>2016/17</v>
      </c>
      <c r="B68" s="73">
        <f>[3]Conab_algodao!B7</f>
        <v>585.1</v>
      </c>
      <c r="C68" s="73">
        <f>[3]Conab_algodao!C7</f>
        <v>1529.5</v>
      </c>
      <c r="D68" s="73">
        <f>[3]Conab_algodao!D7</f>
        <v>33.6</v>
      </c>
      <c r="E68" s="73">
        <f>[3]Conab_algodao!E7</f>
        <v>2148.1999999999998</v>
      </c>
      <c r="F68" s="73">
        <f>[3]Conab_algodao!F7</f>
        <v>685</v>
      </c>
      <c r="G68" s="73">
        <f>[3]Conab_algodao!G7</f>
        <v>834.1</v>
      </c>
      <c r="H68" s="73">
        <f>[3]Conab_algodao!H7</f>
        <v>629.0999999999998</v>
      </c>
      <c r="I68" s="114">
        <f>[3]Conab_algodao!I7</f>
        <v>0.9183941605839413</v>
      </c>
    </row>
    <row r="69" spans="1:9" x14ac:dyDescent="0.25">
      <c r="A69" s="72" t="str">
        <f>[3]Conab_algodao!A8</f>
        <v>2017/18</v>
      </c>
      <c r="B69" s="73">
        <f>[3]Conab_algodao!B8</f>
        <v>629.0999999999998</v>
      </c>
      <c r="C69" s="73">
        <f>[3]Conab_algodao!C8</f>
        <v>2005.8</v>
      </c>
      <c r="D69" s="73">
        <f>[3]Conab_algodao!D8</f>
        <v>19.600000000000001</v>
      </c>
      <c r="E69" s="73">
        <f>[3]Conab_algodao!E8</f>
        <v>2654.4999999999995</v>
      </c>
      <c r="F69" s="73">
        <f>[3]Conab_algodao!F8</f>
        <v>700</v>
      </c>
      <c r="G69" s="73">
        <f>[3]Conab_algodao!G8</f>
        <v>974</v>
      </c>
      <c r="H69" s="73">
        <f>[3]Conab_algodao!H8</f>
        <v>980.49999999999955</v>
      </c>
      <c r="I69" s="114">
        <f>[3]Conab_algodao!I8</f>
        <v>1.4007142857142851</v>
      </c>
    </row>
    <row r="70" spans="1:9" x14ac:dyDescent="0.25">
      <c r="A70" s="72" t="str">
        <f>[3]Conab_algodao!A9</f>
        <v>2018/19</v>
      </c>
      <c r="B70" s="73">
        <f>[3]Conab_algodao!B9</f>
        <v>980.49999999999955</v>
      </c>
      <c r="C70" s="73">
        <f>[3]Conab_algodao!C9</f>
        <v>2778.8</v>
      </c>
      <c r="D70" s="73">
        <f>[3]Conab_algodao!D9</f>
        <v>1.7</v>
      </c>
      <c r="E70" s="73">
        <f>[3]Conab_algodao!E9</f>
        <v>3760.9999999999995</v>
      </c>
      <c r="F70" s="73">
        <f>[3]Conab_algodao!F9</f>
        <v>720</v>
      </c>
      <c r="G70" s="73">
        <f>[3]Conab_algodao!G9</f>
        <v>1613.7</v>
      </c>
      <c r="H70" s="73">
        <f>[3]Conab_algodao!H9</f>
        <v>1427.2999999999995</v>
      </c>
      <c r="I70" s="114">
        <f>[3]Conab_algodao!I9</f>
        <v>1.9823611111111104</v>
      </c>
    </row>
    <row r="71" spans="1:9" x14ac:dyDescent="0.25">
      <c r="A71" s="72" t="str">
        <f>[3]Conab_algodao!A10</f>
        <v>2019/20</v>
      </c>
      <c r="B71" s="73">
        <f>[3]Conab_algodao!B10</f>
        <v>1427.2999999999995</v>
      </c>
      <c r="C71" s="73">
        <f>[3]Conab_algodao!C10</f>
        <v>3001.6</v>
      </c>
      <c r="D71" s="73">
        <f>[3]Conab_algodao!D10</f>
        <v>2.2000000000000002</v>
      </c>
      <c r="E71" s="73">
        <f>[3]Conab_algodao!E10</f>
        <v>4431.0999999999995</v>
      </c>
      <c r="F71" s="73">
        <f>[3]Conab_algodao!F10</f>
        <v>690</v>
      </c>
      <c r="G71" s="73">
        <f>[3]Conab_algodao!G10</f>
        <v>2125.4</v>
      </c>
      <c r="H71" s="73">
        <f>[3]Conab_algodao!H10</f>
        <v>1615.6999999999994</v>
      </c>
      <c r="I71" s="114">
        <f>[3]Conab_algodao!I10</f>
        <v>2.3415942028985497</v>
      </c>
    </row>
    <row r="72" spans="1:9" x14ac:dyDescent="0.25">
      <c r="A72" s="72" t="str">
        <f>[3]Conab_algodao!A11</f>
        <v>2020/21</v>
      </c>
      <c r="B72" s="73">
        <f>[3]Conab_algodao!B11</f>
        <v>1615.6999999999994</v>
      </c>
      <c r="C72" s="73">
        <f>[3]Conab_algodao!C11</f>
        <v>2359</v>
      </c>
      <c r="D72" s="73">
        <f>[3]Conab_algodao!D11</f>
        <v>4.5999999999999996</v>
      </c>
      <c r="E72" s="73">
        <f>[3]Conab_algodao!E11</f>
        <v>3979.2999999999993</v>
      </c>
      <c r="F72" s="73">
        <f>[3]Conab_algodao!F11</f>
        <v>720</v>
      </c>
      <c r="G72" s="73">
        <f>[3]Conab_algodao!G11</f>
        <v>2016.6</v>
      </c>
      <c r="H72" s="73">
        <f>[3]Conab_algodao!H11</f>
        <v>1242.6999999999994</v>
      </c>
      <c r="I72" s="114">
        <f>[3]Conab_algodao!I11</f>
        <v>1.7259722222222214</v>
      </c>
    </row>
    <row r="73" spans="1:9" x14ac:dyDescent="0.25">
      <c r="A73" s="72" t="str">
        <f>[3]Conab_algodao!A12</f>
        <v>2021/22</v>
      </c>
      <c r="B73" s="73">
        <f>[3]Conab_algodao!B12</f>
        <v>1242.6999999999994</v>
      </c>
      <c r="C73" s="73">
        <f>[3]Conab_algodao!C12</f>
        <v>2554.1000000000004</v>
      </c>
      <c r="D73" s="73">
        <f>[3]Conab_algodao!D12</f>
        <v>2.2999999999999998</v>
      </c>
      <c r="E73" s="73">
        <f>[3]Conab_algodao!E12</f>
        <v>3799.1</v>
      </c>
      <c r="F73" s="73">
        <f>[3]Conab_algodao!F12</f>
        <v>675</v>
      </c>
      <c r="G73" s="73">
        <f>[3]Conab_algodao!G12</f>
        <v>1803.7</v>
      </c>
      <c r="H73" s="73">
        <f>[3]Conab_algodao!H12</f>
        <v>1320.3999999999999</v>
      </c>
      <c r="I73" s="114">
        <f>[3]Conab_algodao!I12</f>
        <v>1.956148148148148</v>
      </c>
    </row>
    <row r="74" spans="1:9" x14ac:dyDescent="0.25">
      <c r="A74" s="72" t="str">
        <f>[3]Conab_algodao!A13</f>
        <v>2022/23</v>
      </c>
      <c r="B74" s="73">
        <f>[3]Conab_algodao!B13</f>
        <v>1320.3999999999999</v>
      </c>
      <c r="C74" s="73">
        <f>[3]Conab_algodao!C13</f>
        <v>3173.3000000000006</v>
      </c>
      <c r="D74" s="73">
        <f>[3]Conab_algodao!D13</f>
        <v>1.7</v>
      </c>
      <c r="E74" s="73">
        <f>[3]Conab_algodao!E13</f>
        <v>4495.4000000000005</v>
      </c>
      <c r="F74" s="73">
        <f>[3]Conab_algodao!F13</f>
        <v>710</v>
      </c>
      <c r="G74" s="73">
        <f>[3]Conab_algodao!G13</f>
        <v>1618.2</v>
      </c>
      <c r="H74" s="73">
        <f>[3]Conab_algodao!H13</f>
        <v>2167.2000000000007</v>
      </c>
      <c r="I74" s="114">
        <f>[3]Conab_algodao!I13</f>
        <v>3.0523943661971842</v>
      </c>
    </row>
    <row r="75" spans="1:9" x14ac:dyDescent="0.25">
      <c r="A75" s="72" t="str">
        <f>[3]Conab_algodao!A14</f>
        <v>2023/24</v>
      </c>
      <c r="B75" s="73">
        <f>[3]Conab_algodao!B14</f>
        <v>2167.2000000000007</v>
      </c>
      <c r="C75" s="73">
        <f>[3]Conab_algodao!C14</f>
        <v>3673.1</v>
      </c>
      <c r="D75" s="73">
        <f>[3]Conab_algodao!D14</f>
        <v>1.1000000000000001</v>
      </c>
      <c r="E75" s="73">
        <f>[3]Conab_algodao!E14</f>
        <v>5841.4000000000015</v>
      </c>
      <c r="F75" s="73">
        <f>[3]Conab_algodao!F14</f>
        <v>695</v>
      </c>
      <c r="G75" s="73">
        <f>[3]Conab_algodao!G14</f>
        <v>2852</v>
      </c>
      <c r="H75" s="73">
        <f>[3]Conab_algodao!H14</f>
        <v>2294.4000000000015</v>
      </c>
      <c r="I75" s="114">
        <f>[3]Conab_algodao!I14</f>
        <v>3.301294964028779</v>
      </c>
    </row>
    <row r="76" spans="1:9" x14ac:dyDescent="0.25">
      <c r="A76" s="74" t="str">
        <f>[3]Conab_algodao!A15</f>
        <v>2024/25</v>
      </c>
      <c r="B76" s="75">
        <f>[3]Conab_algodao!B15</f>
        <v>2294.4000000000015</v>
      </c>
      <c r="C76" s="75">
        <f>[3]Conab_algodao!C15</f>
        <v>3665.2</v>
      </c>
      <c r="D76" s="75">
        <f>[3]Conab_algodao!D15</f>
        <v>1.1000000000000001</v>
      </c>
      <c r="E76" s="75">
        <f>[3]Conab_algodao!E15</f>
        <v>5960.7000000000016</v>
      </c>
      <c r="F76" s="75">
        <f>[3]Conab_algodao!F15</f>
        <v>700</v>
      </c>
      <c r="G76" s="75">
        <f>[3]Conab_algodao!G15</f>
        <v>2860</v>
      </c>
      <c r="H76" s="75">
        <f>[3]Conab_algodao!H15</f>
        <v>2400.7000000000016</v>
      </c>
      <c r="I76" s="115">
        <f>[3]Conab_algodao!I15</f>
        <v>3.4295714285714309</v>
      </c>
    </row>
    <row r="77" spans="1:9" x14ac:dyDescent="0.25">
      <c r="A77" s="39" t="str">
        <f>[2]Planilha1!$E$3</f>
        <v>Fonte: Conab (www.conab.gov.br) - Safra 2024/25 - 1° Levantamento da safra de grãos - outubro-2024</v>
      </c>
    </row>
  </sheetData>
  <sheetProtection selectLockedCells="1"/>
  <mergeCells count="3">
    <mergeCell ref="A1:I1"/>
    <mergeCell ref="A61:I61"/>
    <mergeCell ref="B63:H63"/>
  </mergeCells>
  <pageMargins left="0.70866141732283472" right="0.27559055118110237" top="1.299212598425197" bottom="0.55118110236220474" header="0.31496062992125984" footer="0.31496062992125984"/>
  <pageSetup paperSize="9" scale="9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A44D-9672-4CFB-A8AE-817995AFABA1}">
  <dimension ref="A1:L21"/>
  <sheetViews>
    <sheetView workbookViewId="0">
      <selection activeCell="B25" sqref="B25"/>
    </sheetView>
  </sheetViews>
  <sheetFormatPr defaultRowHeight="15" x14ac:dyDescent="0.25"/>
  <cols>
    <col min="1" max="1" width="11" bestFit="1" customWidth="1"/>
    <col min="2" max="2" width="7.42578125" bestFit="1" customWidth="1"/>
    <col min="3" max="3" width="9.5703125" bestFit="1" customWidth="1"/>
    <col min="4" max="4" width="15.85546875" bestFit="1" customWidth="1"/>
    <col min="5" max="5" width="12.140625" bestFit="1" customWidth="1"/>
    <col min="6" max="6" width="13.85546875" bestFit="1" customWidth="1"/>
    <col min="7" max="7" width="18.28515625" bestFit="1" customWidth="1"/>
    <col min="8" max="8" width="13.5703125" bestFit="1" customWidth="1"/>
    <col min="9" max="9" width="21.140625" bestFit="1" customWidth="1"/>
    <col min="10" max="10" width="16.28515625" bestFit="1" customWidth="1"/>
    <col min="11" max="11" width="14.85546875" bestFit="1" customWidth="1"/>
    <col min="12" max="12" width="17.28515625" bestFit="1" customWidth="1"/>
  </cols>
  <sheetData>
    <row r="1" spans="1:12" x14ac:dyDescent="0.25">
      <c r="A1" t="s">
        <v>48</v>
      </c>
      <c r="B1" t="s">
        <v>49</v>
      </c>
      <c r="C1" t="s">
        <v>50</v>
      </c>
      <c r="D1" t="s">
        <v>51</v>
      </c>
      <c r="E1" t="s">
        <v>52</v>
      </c>
      <c r="F1" t="s">
        <v>53</v>
      </c>
      <c r="G1" t="s">
        <v>54</v>
      </c>
      <c r="H1" t="s">
        <v>55</v>
      </c>
      <c r="I1" t="s">
        <v>56</v>
      </c>
      <c r="J1" t="s">
        <v>57</v>
      </c>
      <c r="K1" t="s">
        <v>58</v>
      </c>
      <c r="L1" t="s">
        <v>59</v>
      </c>
    </row>
    <row r="2" spans="1:12" x14ac:dyDescent="0.25">
      <c r="A2" t="s">
        <v>60</v>
      </c>
      <c r="B2" t="s">
        <v>21</v>
      </c>
      <c r="C2" t="s">
        <v>61</v>
      </c>
      <c r="D2">
        <v>3.0219999999999998</v>
      </c>
      <c r="E2">
        <v>7.96</v>
      </c>
      <c r="F2">
        <v>2.4E-2</v>
      </c>
      <c r="G2">
        <v>11.006</v>
      </c>
      <c r="H2">
        <v>3.91</v>
      </c>
      <c r="I2">
        <v>0</v>
      </c>
      <c r="J2">
        <v>3.4</v>
      </c>
      <c r="K2">
        <v>3.6960000000000002</v>
      </c>
      <c r="L2">
        <v>1.0870588235294101</v>
      </c>
    </row>
    <row r="3" spans="1:12" x14ac:dyDescent="0.25">
      <c r="A3" t="s">
        <v>60</v>
      </c>
      <c r="B3" t="s">
        <v>21</v>
      </c>
      <c r="C3" t="s">
        <v>62</v>
      </c>
      <c r="D3">
        <v>3.6960000000000002</v>
      </c>
      <c r="E3">
        <v>7.18</v>
      </c>
      <c r="F3">
        <v>9.0999999999999998E-2</v>
      </c>
      <c r="G3">
        <v>10.967000000000001</v>
      </c>
      <c r="H3">
        <v>4.3140000000000001</v>
      </c>
      <c r="I3">
        <v>0</v>
      </c>
      <c r="J3">
        <v>3.1</v>
      </c>
      <c r="K3">
        <v>3.5529999999999999</v>
      </c>
      <c r="L3">
        <v>1.14612903225806</v>
      </c>
    </row>
    <row r="4" spans="1:12" x14ac:dyDescent="0.25">
      <c r="A4" t="s">
        <v>60</v>
      </c>
      <c r="B4" t="s">
        <v>21</v>
      </c>
      <c r="C4" t="s">
        <v>63</v>
      </c>
      <c r="D4">
        <v>3.5529999999999999</v>
      </c>
      <c r="E4">
        <v>5.92</v>
      </c>
      <c r="F4">
        <v>0.189</v>
      </c>
      <c r="G4">
        <v>9.6620000000000008</v>
      </c>
      <c r="H4">
        <v>2.7890000000000001</v>
      </c>
      <c r="I4">
        <v>0</v>
      </c>
      <c r="J4">
        <v>3.2</v>
      </c>
      <c r="K4">
        <v>3.673</v>
      </c>
      <c r="L4">
        <v>1.1478124999999999</v>
      </c>
    </row>
    <row r="5" spans="1:12" x14ac:dyDescent="0.25">
      <c r="A5" t="s">
        <v>60</v>
      </c>
      <c r="B5" t="s">
        <v>21</v>
      </c>
      <c r="C5" t="s">
        <v>64</v>
      </c>
      <c r="D5">
        <v>3.673</v>
      </c>
      <c r="E5">
        <v>7.02</v>
      </c>
      <c r="F5">
        <v>8.2000000000000003E-2</v>
      </c>
      <c r="G5">
        <v>10.775</v>
      </c>
      <c r="H5">
        <v>4.1740000000000004</v>
      </c>
      <c r="I5">
        <v>0</v>
      </c>
      <c r="J5">
        <v>3.4</v>
      </c>
      <c r="K5">
        <v>3.2010000000000001</v>
      </c>
      <c r="L5">
        <v>0.94147058823529395</v>
      </c>
    </row>
    <row r="6" spans="1:12" x14ac:dyDescent="0.25">
      <c r="A6" t="s">
        <v>60</v>
      </c>
      <c r="B6" t="s">
        <v>21</v>
      </c>
      <c r="C6" t="s">
        <v>65</v>
      </c>
      <c r="D6">
        <v>3.2010000000000001</v>
      </c>
      <c r="E6">
        <v>9.2200000000000006</v>
      </c>
      <c r="F6">
        <v>1.7000000000000001E-2</v>
      </c>
      <c r="G6">
        <v>12.438000000000001</v>
      </c>
      <c r="H6">
        <v>6.0179999999999998</v>
      </c>
      <c r="I6">
        <v>0</v>
      </c>
      <c r="J6">
        <v>3.4</v>
      </c>
      <c r="K6">
        <v>3.02</v>
      </c>
      <c r="L6">
        <v>0.88823529411764701</v>
      </c>
    </row>
    <row r="7" spans="1:12" x14ac:dyDescent="0.25">
      <c r="A7" t="s">
        <v>60</v>
      </c>
      <c r="B7" t="s">
        <v>21</v>
      </c>
      <c r="C7" t="s">
        <v>66</v>
      </c>
      <c r="D7">
        <v>3.02</v>
      </c>
      <c r="E7">
        <v>13</v>
      </c>
      <c r="F7">
        <v>5.0000000000000001E-3</v>
      </c>
      <c r="G7">
        <v>16.024999999999999</v>
      </c>
      <c r="H7">
        <v>8.9369999999999994</v>
      </c>
      <c r="I7">
        <v>0</v>
      </c>
      <c r="J7">
        <v>2.7</v>
      </c>
      <c r="K7">
        <v>4.3879999999999999</v>
      </c>
      <c r="L7">
        <v>1.62518518518519</v>
      </c>
    </row>
    <row r="8" spans="1:12" x14ac:dyDescent="0.25">
      <c r="A8" t="s">
        <v>60</v>
      </c>
      <c r="B8" t="s">
        <v>21</v>
      </c>
      <c r="C8" t="s">
        <v>67</v>
      </c>
      <c r="D8">
        <v>4.3879999999999999</v>
      </c>
      <c r="E8">
        <v>13.78</v>
      </c>
      <c r="F8">
        <v>1.2E-2</v>
      </c>
      <c r="G8">
        <v>18.18</v>
      </c>
      <c r="H8">
        <v>11.013999999999999</v>
      </c>
      <c r="I8">
        <v>0</v>
      </c>
      <c r="J8">
        <v>3.1</v>
      </c>
      <c r="K8">
        <v>4.0659999999999998</v>
      </c>
      <c r="L8">
        <v>1.3116129032258099</v>
      </c>
    </row>
    <row r="9" spans="1:12" x14ac:dyDescent="0.25">
      <c r="A9" t="s">
        <v>60</v>
      </c>
      <c r="B9" t="s">
        <v>21</v>
      </c>
      <c r="C9" t="s">
        <v>68</v>
      </c>
      <c r="D9">
        <v>4.0659999999999998</v>
      </c>
      <c r="E9">
        <v>10.82</v>
      </c>
      <c r="F9">
        <v>2.4E-2</v>
      </c>
      <c r="G9">
        <v>14.91</v>
      </c>
      <c r="H9">
        <v>7.7270000000000003</v>
      </c>
      <c r="I9">
        <v>0</v>
      </c>
      <c r="J9">
        <v>3.3</v>
      </c>
      <c r="K9">
        <v>3.883</v>
      </c>
      <c r="L9">
        <v>1.1766666666666701</v>
      </c>
    </row>
    <row r="10" spans="1:12" x14ac:dyDescent="0.25">
      <c r="A10" t="s">
        <v>60</v>
      </c>
      <c r="B10" t="s">
        <v>21</v>
      </c>
      <c r="C10" t="s">
        <v>69</v>
      </c>
      <c r="D10">
        <v>3.883</v>
      </c>
      <c r="E10">
        <v>11.72</v>
      </c>
      <c r="F10">
        <v>8.0000000000000002E-3</v>
      </c>
      <c r="G10">
        <v>15.611000000000001</v>
      </c>
      <c r="H10">
        <v>6.6559999999999997</v>
      </c>
      <c r="I10">
        <v>0</v>
      </c>
      <c r="J10">
        <v>3.2</v>
      </c>
      <c r="K10">
        <v>5.7549999999999999</v>
      </c>
      <c r="L10">
        <v>1.7984374999999999</v>
      </c>
    </row>
    <row r="11" spans="1:12" x14ac:dyDescent="0.25">
      <c r="A11" t="s">
        <v>60</v>
      </c>
      <c r="B11" t="s">
        <v>21</v>
      </c>
      <c r="C11" t="s">
        <v>70</v>
      </c>
      <c r="D11">
        <v>5.7549999999999999</v>
      </c>
      <c r="E11">
        <v>14.56</v>
      </c>
      <c r="F11">
        <v>0.01</v>
      </c>
      <c r="G11">
        <v>20.324999999999999</v>
      </c>
      <c r="H11">
        <v>11.7</v>
      </c>
      <c r="I11">
        <v>0</v>
      </c>
      <c r="J11">
        <v>3.3</v>
      </c>
      <c r="K11">
        <v>5.3250000000000002</v>
      </c>
      <c r="L11">
        <v>1.61363636363636</v>
      </c>
    </row>
    <row r="12" spans="1:12" x14ac:dyDescent="0.25">
      <c r="A12" t="s">
        <v>60</v>
      </c>
      <c r="B12" t="s">
        <v>71</v>
      </c>
      <c r="C12" t="s">
        <v>61</v>
      </c>
      <c r="D12">
        <v>97.619</v>
      </c>
      <c r="E12">
        <v>119.998</v>
      </c>
      <c r="F12">
        <v>36.530999999999999</v>
      </c>
      <c r="G12">
        <v>254.148</v>
      </c>
      <c r="H12">
        <v>36.222000000000001</v>
      </c>
      <c r="I12">
        <v>0</v>
      </c>
      <c r="J12">
        <v>112.429</v>
      </c>
      <c r="K12">
        <v>105.289</v>
      </c>
      <c r="L12">
        <v>0.93649325351999901</v>
      </c>
    </row>
    <row r="13" spans="1:12" x14ac:dyDescent="0.25">
      <c r="A13" t="s">
        <v>60</v>
      </c>
      <c r="B13" t="s">
        <v>71</v>
      </c>
      <c r="C13" t="s">
        <v>62</v>
      </c>
      <c r="D13">
        <v>105.289</v>
      </c>
      <c r="E13">
        <v>97.596000000000004</v>
      </c>
      <c r="F13">
        <v>35.628</v>
      </c>
      <c r="G13">
        <v>238.51300000000001</v>
      </c>
      <c r="H13">
        <v>34.887</v>
      </c>
      <c r="I13">
        <v>0</v>
      </c>
      <c r="J13">
        <v>113.321</v>
      </c>
      <c r="K13">
        <v>90.215999999999994</v>
      </c>
      <c r="L13">
        <v>0.79611016492971298</v>
      </c>
    </row>
    <row r="14" spans="1:12" x14ac:dyDescent="0.25">
      <c r="A14" t="s">
        <v>60</v>
      </c>
      <c r="B14" t="s">
        <v>71</v>
      </c>
      <c r="C14" t="s">
        <v>63</v>
      </c>
      <c r="D14">
        <v>90.215999999999994</v>
      </c>
      <c r="E14">
        <v>106.279</v>
      </c>
      <c r="F14">
        <v>37.765999999999998</v>
      </c>
      <c r="G14">
        <v>234.261</v>
      </c>
      <c r="H14">
        <v>38.115000000000002</v>
      </c>
      <c r="I14">
        <v>0</v>
      </c>
      <c r="J14">
        <v>116.745</v>
      </c>
      <c r="K14">
        <v>79.465000000000003</v>
      </c>
      <c r="L14">
        <v>0.68067154910274497</v>
      </c>
    </row>
    <row r="15" spans="1:12" x14ac:dyDescent="0.25">
      <c r="A15" t="s">
        <v>60</v>
      </c>
      <c r="B15" t="s">
        <v>71</v>
      </c>
      <c r="C15" t="s">
        <v>64</v>
      </c>
      <c r="D15">
        <v>79.465000000000003</v>
      </c>
      <c r="E15">
        <v>122.146</v>
      </c>
      <c r="F15">
        <v>41.343000000000004</v>
      </c>
      <c r="G15">
        <v>242.95400000000001</v>
      </c>
      <c r="H15">
        <v>41.606999999999999</v>
      </c>
      <c r="I15">
        <v>0</v>
      </c>
      <c r="J15">
        <v>123.197</v>
      </c>
      <c r="K15">
        <v>78.344999999999999</v>
      </c>
      <c r="L15">
        <v>0.63593269316623002</v>
      </c>
    </row>
    <row r="16" spans="1:12" x14ac:dyDescent="0.25">
      <c r="A16" t="s">
        <v>60</v>
      </c>
      <c r="B16" t="s">
        <v>71</v>
      </c>
      <c r="C16" t="s">
        <v>65</v>
      </c>
      <c r="D16">
        <v>78.344999999999999</v>
      </c>
      <c r="E16">
        <v>114.514</v>
      </c>
      <c r="F16">
        <v>42.378999999999998</v>
      </c>
      <c r="G16">
        <v>235.238</v>
      </c>
      <c r="H16">
        <v>41.639000000000003</v>
      </c>
      <c r="I16">
        <v>0</v>
      </c>
      <c r="J16">
        <v>119.51900000000001</v>
      </c>
      <c r="K16">
        <v>74.242999999999995</v>
      </c>
      <c r="L16">
        <v>0.62118156945757597</v>
      </c>
    </row>
    <row r="17" spans="1:12" x14ac:dyDescent="0.25">
      <c r="A17" t="s">
        <v>60</v>
      </c>
      <c r="B17" t="s">
        <v>71</v>
      </c>
      <c r="C17" t="s">
        <v>66</v>
      </c>
      <c r="D17">
        <v>74.242999999999995</v>
      </c>
      <c r="E17">
        <v>119.09399999999999</v>
      </c>
      <c r="F17">
        <v>40.728999999999999</v>
      </c>
      <c r="G17">
        <v>234.066</v>
      </c>
      <c r="H17">
        <v>41.207000000000001</v>
      </c>
      <c r="I17">
        <v>0</v>
      </c>
      <c r="J17">
        <v>104.96599999999999</v>
      </c>
      <c r="K17">
        <v>88.058999999999997</v>
      </c>
      <c r="L17">
        <v>0.83892879599108305</v>
      </c>
    </row>
    <row r="18" spans="1:12" x14ac:dyDescent="0.25">
      <c r="A18" t="s">
        <v>60</v>
      </c>
      <c r="B18" t="s">
        <v>71</v>
      </c>
      <c r="C18" t="s">
        <v>67</v>
      </c>
      <c r="D18">
        <v>88.058999999999997</v>
      </c>
      <c r="E18">
        <v>113.98</v>
      </c>
      <c r="F18">
        <v>48.648000000000003</v>
      </c>
      <c r="G18">
        <v>250.68700000000001</v>
      </c>
      <c r="H18">
        <v>48.999000000000002</v>
      </c>
      <c r="I18">
        <v>0</v>
      </c>
      <c r="J18">
        <v>124.158</v>
      </c>
      <c r="K18">
        <v>77.671999999999997</v>
      </c>
      <c r="L18">
        <v>0.62558997406530403</v>
      </c>
    </row>
    <row r="19" spans="1:12" x14ac:dyDescent="0.25">
      <c r="A19" t="s">
        <v>60</v>
      </c>
      <c r="B19" t="s">
        <v>71</v>
      </c>
      <c r="C19" t="s">
        <v>68</v>
      </c>
      <c r="D19">
        <v>77.671999999999997</v>
      </c>
      <c r="E19">
        <v>114.50700000000001</v>
      </c>
      <c r="F19">
        <v>42.969000000000001</v>
      </c>
      <c r="G19">
        <v>235.148</v>
      </c>
      <c r="H19">
        <v>43.322000000000003</v>
      </c>
      <c r="I19">
        <v>0</v>
      </c>
      <c r="J19">
        <v>116.104</v>
      </c>
      <c r="K19">
        <v>76.319999999999993</v>
      </c>
      <c r="L19">
        <v>0.657341693653965</v>
      </c>
    </row>
    <row r="20" spans="1:12" x14ac:dyDescent="0.25">
      <c r="A20" t="s">
        <v>60</v>
      </c>
      <c r="B20" t="s">
        <v>71</v>
      </c>
      <c r="C20" t="s">
        <v>69</v>
      </c>
      <c r="D20">
        <v>76.319999999999993</v>
      </c>
      <c r="E20">
        <v>116.148</v>
      </c>
      <c r="F20">
        <v>37.679000000000002</v>
      </c>
      <c r="G20">
        <v>230.14699999999999</v>
      </c>
      <c r="H20">
        <v>37.036999999999999</v>
      </c>
      <c r="I20">
        <v>0</v>
      </c>
      <c r="J20">
        <v>111.22499999999999</v>
      </c>
      <c r="K20">
        <v>82.605999999999995</v>
      </c>
      <c r="L20">
        <v>0.74269273994156004</v>
      </c>
    </row>
    <row r="21" spans="1:12" x14ac:dyDescent="0.25">
      <c r="A21" t="s">
        <v>60</v>
      </c>
      <c r="B21" t="s">
        <v>71</v>
      </c>
      <c r="C21" t="s">
        <v>70</v>
      </c>
      <c r="D21">
        <v>82.605999999999995</v>
      </c>
      <c r="E21">
        <v>112.922</v>
      </c>
      <c r="F21">
        <v>43.936</v>
      </c>
      <c r="G21">
        <v>239.464</v>
      </c>
      <c r="H21">
        <v>43.966000000000001</v>
      </c>
      <c r="I21">
        <v>0</v>
      </c>
      <c r="J21">
        <v>112.81699999999999</v>
      </c>
      <c r="K21">
        <v>83.075999999999993</v>
      </c>
      <c r="L21">
        <v>0.736378382690552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8 E A A B Q S w M E F A A C A A g A g n E s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I J x L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C c S x Z p 4 G C m Z g B A A B g A w A A E w A c A E Z v c m 1 1 b G F z L 1 N l Y 3 R p b 2 4 x L m 0 g o h g A K K A U A A A A A A A A A A A A A A A A A A A A A A A A A A A A f V J N a x s x E L 0 b / B + E e r F h M R R C D w k + m I 1 N T S i U e k s P t l n G u 5 N Y R N J s p V H Y 1 v j 3 l P 6 O / L F o 1 8 7 3 x r o I z X t 6 7 8 1 I H g t W Z M X i s H + + 6 P f 6 P b 8 F h 6 U I v o S 8 I O u D Z s h B 3 1 A J J M Z C I / d 7 I q 4 Z W c Z Y m N Y F 6 t E v c r c b o t v B T G k c p Q 1 m 2 Q 9 k e r 7 6 B h W s U j L 3 / 1 2 h K P I Z n S K 3 S q e r 1 u S o P a q 1 r + U w E T Z o n Q h 2 A Y f J w a o z S 7 7 Y I n I M 0 A b Z L e e M Z i w 7 q T K 5 U r Y c y / a G X O + X l 8 C w P o p / k i l s 8 P 4 f 6 C 1 5 8 d 2 R o T t V k p d R O o N N 7 K a t M X 5 F K N H 5 w Y k 0 i V g e y R O t F w V o c H 7 c d L I e P r l l q i I x 0 X E I U N K z S e b A + m t y J i U d j M 3 + V O g H H 2 Z L d j s Z j 2 V g y m U c V m Q L x p r 3 i Y g A K P + + O r E d 1 K l n + h 0 w n 1 t V K N C P u A 1 m g + 4 g 1 r g U 8 H z 3 B T Y 3 F T m G D 9 B F q J w y 8 R t Q n h F 3 i k / r U w J p M 2 N D + S U Z 9 K y K + I 5 i b v n L 2 a i Z T k v 5 6 V / D 7 w y O / c 2 U 7 Q z w A 3 X r / v R R T n U x c Y 7 + v q H s h / 2 e s t 1 v e / E A U E s B A i 0 A F A A C A A g A g n E s W b A 3 k f y l A A A A 9 g A A A B I A A A A A A A A A A A A A A A A A A A A A A E N v b m Z p Z y 9 Q Y W N r Y W d l L n h t b F B L A Q I t A B Q A A g A I A I J x L F k P y u m r p A A A A O k A A A A T A A A A A A A A A A A A A A A A A P E A A A B b Q 2 9 u d G V u d F 9 U e X B l c 1 0 u e G 1 s U E s B A i 0 A F A A C A A g A g n E s W a e B g p m Y A Q A A Y A M A A B M A A A A A A A A A A A A A A A A A 4 g E A A E Z v c m 1 1 b G F z L 1 N l Y 3 R p b 2 4 x L m 1 Q S w U G A A A A A A M A A w D C A A A A x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R I A A A A A A A D 3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h b G d v Z G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V z Z G F f Y 2 9 u c 3 V s d G F f Y W x n b 2 R h b y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R d W V y e U l E I i B W Y W x 1 Z T 0 i c z J l Y 2 F l N m Q 1 L W Z h Z j g t N G Y 4 O C 1 h O W U 5 L T U z Y W M 0 O W N j M j d k M S I g L z 4 8 R W 5 0 c n k g V H l w Z T 0 i R m l s b E x h c 3 R V c G R h d G V k I i B W Y W x 1 Z T 0 i Z D I w M j Q t M D k t M T J U M T c 6 M T I 6 M D E u M T Q 3 N D A 3 M V o i I C 8 + P E V u d H J 5 I F R 5 c G U 9 I k Z p b G x D b 2 x 1 b W 5 U e X B l c y I g V m F s d W U 9 I n N C Z 1 l H Q l F V R k J R V U R C U V V G Q l E 9 P S I g L z 4 8 R W 5 0 c n k g V H l w Z T 0 i R m l s b E V y c m 9 y Q 2 9 k Z S I g V m F s d W U 9 I n N V b m t u b 3 d u I i A v P j x F b n R y e S B U e X B l P S J G a W x s Q 2 9 s d W 1 u T m F t Z X M i I F Z h b H V l P S J z W y Z x d W 9 0 O 1 B y b 2 R 1 d G 9 f J n F 1 b 3 Q 7 L C Z x d W 9 0 O 1 B h a X N f J n F 1 b 3 Q 7 L C Z x d W 9 0 O 0 F u b 1 8 m c X V v d D s s J n F 1 b 3 Q 7 R X N 0 b 3 F 1 Z V 9 J b m l j a W F s J n F 1 b 3 Q 7 L C Z x d W 9 0 O 1 B y b 2 R 1 Y 2 F v X y Z x d W 9 0 O y w m c X V v d D t J b X B v c n R h Y 2 F v X y Z x d W 9 0 O y w m c X V v d D t T d X B y a W 1 l b n R v X 1 R v d G F s J n F 1 b 3 Q 7 L C Z x d W 9 0 O 0 V 4 c G 9 y d G F j Y W 9 f J n F 1 b 3 Q 7 L C Z x d W 9 0 O 0 N v b n N 1 b W 9 f R G 9 t Z X N 0 a W N v J n F 1 b 3 Q 7 L C Z x d W 9 0 O 1 V z b 1 9 E b 2 1 l c 3 R p Y 2 8 m c X V v d D s s J n F 1 b 3 Q 7 R X N 0 b 3 F 1 Z V 9 G a W 5 h b C Z x d W 9 0 O y w m c X V v d D t S Z W x h Y 2 F v X 2 F s Z 2 9 k Y W 8 m c X V v d D s s J n F 1 b 3 Q 7 U 3 V w c m l t Z W 5 0 b 1 9 B c n J v e i Z x d W 9 0 O 1 0 i I C 8 + P E V u d H J 5 I F R 5 c G U 9 I k Z p b G x D b 3 V u d C I g V m F s d W U 9 I m w w I i A v P j x F b n R y e S B U e X B l P S J B Z G R l Z F R v R G F 0 Y U 1 v Z G V s I i B W Y W x 1 Z T 0 i b D A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Y W x n b 2 R h b y 9 U a X B v I E F s d G V y Y W R v L n t Q c m 9 k d X R v X y w w f S Z x d W 9 0 O y w m c X V v d D t T Z W N 0 a W 9 u M S 9 1 c 2 R h X 2 N v b n N 1 b H R h X 2 F s Z 2 9 k Y W 8 v V G l w b y B B b H R l c m F k b y 5 7 U G F p c 1 8 s M X 0 m c X V v d D s s J n F 1 b 3 Q 7 U 2 V j d G l v b j E v d X N k Y V 9 j b 2 5 z d W x 0 Y V 9 h b G d v Z G F v L 1 R p c G 8 g Q W x 0 Z X J h Z G 8 u e 0 F u b 1 8 s M n 0 m c X V v d D s s J n F 1 b 3 Q 7 U 2 V j d G l v b j E v d X N k Y V 9 j b 2 5 z d W x 0 Y V 9 h b G d v Z G F v L 1 R p c G 8 g Q W x 0 Z X J h Z G 8 u e 0 V z d G 9 x d W V f S W 5 p Y 2 l h b C w z f S Z x d W 9 0 O y w m c X V v d D t T Z W N 0 a W 9 u M S 9 1 c 2 R h X 2 N v b n N 1 b H R h X 2 F s Z 2 9 k Y W 8 v V G l w b y B B b H R l c m F k b y 5 7 U H J v Z H V j Y W 9 f L D R 9 J n F 1 b 3 Q 7 L C Z x d W 9 0 O 1 N l Y 3 R p b 2 4 x L 3 V z Z G F f Y 2 9 u c 3 V s d G F f Y W x n b 2 R h b y 9 U a X B v I E F s d G V y Y W R v L n t J b X B v c n R h Y 2 F v X y w 1 f S Z x d W 9 0 O y w m c X V v d D t T Z W N 0 a W 9 u M S 9 1 c 2 R h X 2 N v b n N 1 b H R h X 2 F s Z 2 9 k Y W 8 v V G l w b y B B b H R l c m F k b y 5 7 U 3 V w c m l t Z W 5 0 b 1 9 U b 3 R h b C w 2 f S Z x d W 9 0 O y w m c X V v d D t T Z W N 0 a W 9 u M S 9 1 c 2 R h X 2 N v b n N 1 b H R h X 2 F s Z 2 9 k Y W 8 v V G l w b y B B b H R l c m F k b y 5 7 R X h w b 3 J 0 Y W N h b 1 8 s N 3 0 m c X V v d D s s J n F 1 b 3 Q 7 U 2 V j d G l v b j E v d X N k Y V 9 j b 2 5 z d W x 0 Y V 9 h b G d v Z G F v L 1 R p c G 8 g Q W x 0 Z X J h Z G 8 u e 0 N v b n N 1 b W 9 f R G 9 t Z X N 0 a W N v L D h 9 J n F 1 b 3 Q 7 L C Z x d W 9 0 O 1 N l Y 3 R p b 2 4 x L 3 V z Z G F f Y 2 9 u c 3 V s d G F f Y W x n b 2 R h b y 9 U a X B v I E F s d G V y Y W R v L n t V c 2 9 f R G 9 t Z X N 0 a W N v L D l 9 J n F 1 b 3 Q 7 L C Z x d W 9 0 O 1 N l Y 3 R p b 2 4 x L 3 V z Z G F f Y 2 9 u c 3 V s d G F f Y W x n b 2 R h b y 9 U a X B v I E F s d G V y Y W R v L n t F c 3 R v c X V l X 0 Z p b m F s L D E w f S Z x d W 9 0 O y w m c X V v d D t T Z W N 0 a W 9 u M S 9 1 c 2 R h X 2 N v b n N 1 b H R h X 2 F s Z 2 9 k Y W 8 v V G l w b y B B b H R l c m F k b y 5 7 U m V s Y W N h b 1 9 h b G d v Z G F v L D E x f S Z x d W 9 0 O y w m c X V v d D t T Z W N 0 a W 9 u M S 9 1 c 2 R h X 2 N v b n N 1 b H R h X 2 F s Z 2 9 k Y W 8 v V G l w b y B B b H R l c m F k b y 5 7 U 3 V w c m l t Z W 5 0 b 1 9 B c n J v e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Y W x n b 2 R h b y 9 U a X B v I E F s d G V y Y W R v L n t Q c m 9 k d X R v X y w w f S Z x d W 9 0 O y w m c X V v d D t T Z W N 0 a W 9 u M S 9 1 c 2 R h X 2 N v b n N 1 b H R h X 2 F s Z 2 9 k Y W 8 v V G l w b y B B b H R l c m F k b y 5 7 U G F p c 1 8 s M X 0 m c X V v d D s s J n F 1 b 3 Q 7 U 2 V j d G l v b j E v d X N k Y V 9 j b 2 5 z d W x 0 Y V 9 h b G d v Z G F v L 1 R p c G 8 g Q W x 0 Z X J h Z G 8 u e 0 F u b 1 8 s M n 0 m c X V v d D s s J n F 1 b 3 Q 7 U 2 V j d G l v b j E v d X N k Y V 9 j b 2 5 z d W x 0 Y V 9 h b G d v Z G F v L 1 R p c G 8 g Q W x 0 Z X J h Z G 8 u e 0 V z d G 9 x d W V f S W 5 p Y 2 l h b C w z f S Z x d W 9 0 O y w m c X V v d D t T Z W N 0 a W 9 u M S 9 1 c 2 R h X 2 N v b n N 1 b H R h X 2 F s Z 2 9 k Y W 8 v V G l w b y B B b H R l c m F k b y 5 7 U H J v Z H V j Y W 9 f L D R 9 J n F 1 b 3 Q 7 L C Z x d W 9 0 O 1 N l Y 3 R p b 2 4 x L 3 V z Z G F f Y 2 9 u c 3 V s d G F f Y W x n b 2 R h b y 9 U a X B v I E F s d G V y Y W R v L n t J b X B v c n R h Y 2 F v X y w 1 f S Z x d W 9 0 O y w m c X V v d D t T Z W N 0 a W 9 u M S 9 1 c 2 R h X 2 N v b n N 1 b H R h X 2 F s Z 2 9 k Y W 8 v V G l w b y B B b H R l c m F k b y 5 7 U 3 V w c m l t Z W 5 0 b 1 9 U b 3 R h b C w 2 f S Z x d W 9 0 O y w m c X V v d D t T Z W N 0 a W 9 u M S 9 1 c 2 R h X 2 N v b n N 1 b H R h X 2 F s Z 2 9 k Y W 8 v V G l w b y B B b H R l c m F k b y 5 7 R X h w b 3 J 0 Y W N h b 1 8 s N 3 0 m c X V v d D s s J n F 1 b 3 Q 7 U 2 V j d G l v b j E v d X N k Y V 9 j b 2 5 z d W x 0 Y V 9 h b G d v Z G F v L 1 R p c G 8 g Q W x 0 Z X J h Z G 8 u e 0 N v b n N 1 b W 9 f R G 9 t Z X N 0 a W N v L D h 9 J n F 1 b 3 Q 7 L C Z x d W 9 0 O 1 N l Y 3 R p b 2 4 x L 3 V z Z G F f Y 2 9 u c 3 V s d G F f Y W x n b 2 R h b y 9 U a X B v I E F s d G V y Y W R v L n t V c 2 9 f R G 9 t Z X N 0 a W N v L D l 9 J n F 1 b 3 Q 7 L C Z x d W 9 0 O 1 N l Y 3 R p b 2 4 x L 3 V z Z G F f Y 2 9 u c 3 V s d G F f Y W x n b 2 R h b y 9 U a X B v I E F s d G V y Y W R v L n t F c 3 R v c X V l X 0 Z p b m F s L D E w f S Z x d W 9 0 O y w m c X V v d D t T Z W N 0 a W 9 u M S 9 1 c 2 R h X 2 N v b n N 1 b H R h X 2 F s Z 2 9 k Y W 8 v V G l w b y B B b H R l c m F k b y 5 7 U m V s Y W N h b 1 9 h b G d v Z G F v L D E x f S Z x d W 9 0 O y w m c X V v d D t T Z W N 0 a W 9 u M S 9 1 c 2 R h X 2 N v b n N 1 b H R h X 2 F s Z 2 9 k Y W 8 v V G l w b y B B b H R l c m F k b y 5 7 U 3 V w c m l t Z W 5 0 b 1 9 B c n J v e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W x n b 2 R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1 c 2 R h X 2 N v b n N 1 b H R h X 2 F s Z 2 9 k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F s Z 2 9 k Y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y x J V j y b t 0 y 3 f 7 6 L q V c F e w A A A A A C A A A A A A A D Z g A A w A A A A B A A A A B q A r k C a / 2 8 m Q J 8 y d U O 5 r 0 z A A A A A A S A A A C g A A A A E A A A A A j v Q 5 X h C V w D h 7 4 C 1 O i t 6 W x Q A A A A f 6 Q d y X 3 F q J J v 6 y N L x V F w M A 3 d O u e E 3 G L t 9 j K t H C A 7 A b M u q P 0 V y L Q 0 b v Z + X d + i s M I t L T m 2 Q / + k k x i i Y Q p N 3 7 0 5 o E p l c w 2 0 q L O X Z f 8 y E G w p I t o U A A A A T U s e I M q V J + D k o 3 B 4 T M P X 4 B 2 5 a i I = < / D a t a M a s h u p > 
</file>

<file path=customXml/itemProps1.xml><?xml version="1.0" encoding="utf-8"?>
<ds:datastoreItem xmlns:ds="http://schemas.openxmlformats.org/officeDocument/2006/customXml" ds:itemID="{133500DB-33B5-4B8A-8EE6-9311E1D12A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Capa</vt:lpstr>
      <vt:lpstr>Oferta e Demanda</vt:lpstr>
      <vt:lpstr>Área e Produção</vt:lpstr>
      <vt:lpstr>Comércio Exterior - Mensal</vt:lpstr>
      <vt:lpstr>Comércio Exterior - Destinos</vt:lpstr>
      <vt:lpstr>Comércio Exterior - Portos</vt:lpstr>
      <vt:lpstr>Gráficos de Preços</vt:lpstr>
      <vt:lpstr>base_algodao</vt:lpstr>
      <vt:lpstr>usda_consulta_algodao</vt:lpstr>
      <vt:lpstr>base_algodao!Area_de_impressao</vt:lpstr>
      <vt:lpstr>Capa!Area_de_impressao</vt:lpstr>
      <vt:lpstr>'Comércio Exterior - Destinos'!Area_de_impressao</vt:lpstr>
      <vt:lpstr>'Comércio Exterior - Mensal'!Area_de_impressao</vt:lpstr>
      <vt:lpstr>'Comércio Exterior - Portos'!Area_de_impressao</vt:lpstr>
      <vt:lpstr>'Oferta e Demanda'!Area_de_impressao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2024-10-15T13:45:33Z</cp:lastPrinted>
  <dcterms:created xsi:type="dcterms:W3CDTF">2019-02-12T17:22:58Z</dcterms:created>
  <dcterms:modified xsi:type="dcterms:W3CDTF">2024-10-15T13:46:45Z</dcterms:modified>
</cp:coreProperties>
</file>