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arolina.ricardi\Documents\"/>
    </mc:Choice>
  </mc:AlternateContent>
  <xr:revisionPtr revIDLastSave="0" documentId="8_{0863465D-F0C4-45C1-8D30-640F9C690427}" xr6:coauthVersionLast="44" xr6:coauthVersionMax="44" xr10:uidLastSave="{00000000-0000-0000-0000-000000000000}"/>
  <bookViews>
    <workbookView xWindow="-120" yWindow="-120" windowWidth="29040" windowHeight="15840" tabRatio="839" xr2:uid="{00000000-000D-0000-FFFF-FFFF00000000}"/>
  </bookViews>
  <sheets>
    <sheet name="Resumo VBP 2021 UFs" sheetId="6" r:id="rId1"/>
    <sheet name="VBP Brasil" sheetId="7" r:id="rId2"/>
    <sheet name="Ranking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12" i="1"/>
  <c r="S5" i="1" s="1"/>
  <c r="S7" i="1" l="1"/>
  <c r="S6" i="1"/>
  <c r="S10" i="1" s="1"/>
  <c r="S9" i="1"/>
</calcChain>
</file>

<file path=xl/sharedStrings.xml><?xml version="1.0" encoding="utf-8"?>
<sst xmlns="http://schemas.openxmlformats.org/spreadsheetml/2006/main" count="473" uniqueCount="163">
  <si>
    <t>VALOR BRUTO DA PRODUÇÃO AGROPECUÁRIA</t>
  </si>
  <si>
    <t>(valores em Reais*)</t>
  </si>
  <si>
    <t>Ranking</t>
  </si>
  <si>
    <t>UF's / ANO</t>
  </si>
  <si>
    <t>POSIÇÃO</t>
  </si>
  <si>
    <t>REGIÃO</t>
  </si>
  <si>
    <t>1º</t>
  </si>
  <si>
    <t>Mato Grosso</t>
  </si>
  <si>
    <t>Centro-Oeste</t>
  </si>
  <si>
    <t>2º</t>
  </si>
  <si>
    <t>Paraná</t>
  </si>
  <si>
    <t>Sul</t>
  </si>
  <si>
    <t>3º</t>
  </si>
  <si>
    <t>São Paulo</t>
  </si>
  <si>
    <t>Sudeste</t>
  </si>
  <si>
    <t>4º</t>
  </si>
  <si>
    <t>Minas Gerais</t>
  </si>
  <si>
    <t>Nordeste</t>
  </si>
  <si>
    <t>5º</t>
  </si>
  <si>
    <t>Rio Grande do Sul</t>
  </si>
  <si>
    <t>Norte</t>
  </si>
  <si>
    <t>6º</t>
  </si>
  <si>
    <t>Goiás</t>
  </si>
  <si>
    <t>ESTADOS</t>
  </si>
  <si>
    <t>7º</t>
  </si>
  <si>
    <t>Bahia</t>
  </si>
  <si>
    <t>8º</t>
  </si>
  <si>
    <t>Mato Grosso do Sul</t>
  </si>
  <si>
    <t>9º</t>
  </si>
  <si>
    <t>Santa Catarina</t>
  </si>
  <si>
    <t>10º</t>
  </si>
  <si>
    <t>Pará</t>
  </si>
  <si>
    <t>11º</t>
  </si>
  <si>
    <t>Rondônia</t>
  </si>
  <si>
    <t>12º</t>
  </si>
  <si>
    <t>Espírito Santo</t>
  </si>
  <si>
    <t>13º</t>
  </si>
  <si>
    <t>Maranhão</t>
  </si>
  <si>
    <t>14º</t>
  </si>
  <si>
    <t>Tocantins</t>
  </si>
  <si>
    <t>15º</t>
  </si>
  <si>
    <t>Pernambuco</t>
  </si>
  <si>
    <t>16º</t>
  </si>
  <si>
    <t>Piauí</t>
  </si>
  <si>
    <t>17º</t>
  </si>
  <si>
    <t>Ceará</t>
  </si>
  <si>
    <t>18º</t>
  </si>
  <si>
    <t>Alagoas</t>
  </si>
  <si>
    <t>19º</t>
  </si>
  <si>
    <t>Amazonas</t>
  </si>
  <si>
    <t>20º</t>
  </si>
  <si>
    <t>21º</t>
  </si>
  <si>
    <t>Acre</t>
  </si>
  <si>
    <t>22º</t>
  </si>
  <si>
    <t>Paraíba</t>
  </si>
  <si>
    <t>23º</t>
  </si>
  <si>
    <t>Sergipe</t>
  </si>
  <si>
    <t>24º</t>
  </si>
  <si>
    <t>Distrito Federal</t>
  </si>
  <si>
    <t>25º</t>
  </si>
  <si>
    <t>Rio Grande do Norte</t>
  </si>
  <si>
    <t>26º</t>
  </si>
  <si>
    <t>Roraima</t>
  </si>
  <si>
    <t>27º</t>
  </si>
  <si>
    <t>Amapá</t>
  </si>
  <si>
    <t>Total Brasil</t>
  </si>
  <si>
    <t>Posição do Produto no Valor Bruto da Produção</t>
  </si>
  <si>
    <t>Valores em R$*</t>
  </si>
  <si>
    <t>LAVOURAS</t>
  </si>
  <si>
    <t>%</t>
  </si>
  <si>
    <t>Soja</t>
  </si>
  <si>
    <t>Cana-de-açúcar</t>
  </si>
  <si>
    <t>Milho</t>
  </si>
  <si>
    <t>Café</t>
  </si>
  <si>
    <t>Laranja</t>
  </si>
  <si>
    <t>PECUÁRIA</t>
  </si>
  <si>
    <t>Mandioca</t>
  </si>
  <si>
    <t>Bovinos</t>
  </si>
  <si>
    <t>Tomate</t>
  </si>
  <si>
    <t>Frango</t>
  </si>
  <si>
    <t>Banana</t>
  </si>
  <si>
    <t>Leite</t>
  </si>
  <si>
    <t>Arroz</t>
  </si>
  <si>
    <t>Suínos</t>
  </si>
  <si>
    <t>Feijão</t>
  </si>
  <si>
    <t>Ovos</t>
  </si>
  <si>
    <t>Batata - inglesa</t>
  </si>
  <si>
    <t>Uva</t>
  </si>
  <si>
    <t>Trigo</t>
  </si>
  <si>
    <t>Cacau</t>
  </si>
  <si>
    <t>Amendoim</t>
  </si>
  <si>
    <t>Mamona</t>
  </si>
  <si>
    <t>TOTAL LAVOURAS</t>
  </si>
  <si>
    <t>TOTAL PECUÁRIA</t>
  </si>
  <si>
    <t>VBP TOTAL</t>
  </si>
  <si>
    <t>Posição do Estado no Valor Bruto da Produção</t>
  </si>
  <si>
    <t>VALOR BRUTO DA PRODUÇÃO - LAVOURAS E PECUÁRIA - BRASIL</t>
  </si>
  <si>
    <t>-</t>
  </si>
  <si>
    <t>Rio de Janeiro</t>
  </si>
  <si>
    <t>Participação das regiões no Valor Bruto da Produção</t>
  </si>
  <si>
    <t>Participação dos Estados no Valor Bruto da Produção</t>
  </si>
  <si>
    <t>Os 5 produtos com dezembro VBP</t>
  </si>
  <si>
    <t>DF</t>
  </si>
  <si>
    <t>GO</t>
  </si>
  <si>
    <t>MT</t>
  </si>
  <si>
    <t>MS</t>
  </si>
  <si>
    <t>REGIÃO CENTRO-OESTE</t>
  </si>
  <si>
    <t>RS</t>
  </si>
  <si>
    <t>SC</t>
  </si>
  <si>
    <t>PR</t>
  </si>
  <si>
    <t>REGIÃO SUL</t>
  </si>
  <si>
    <t>SP</t>
  </si>
  <si>
    <t>RJ</t>
  </si>
  <si>
    <t>ES</t>
  </si>
  <si>
    <t>MG</t>
  </si>
  <si>
    <t>REGIÃO SUDESTE</t>
  </si>
  <si>
    <t>BA</t>
  </si>
  <si>
    <t>SE</t>
  </si>
  <si>
    <t>AL</t>
  </si>
  <si>
    <t>PE</t>
  </si>
  <si>
    <t>PB</t>
  </si>
  <si>
    <t>RN</t>
  </si>
  <si>
    <t>CE</t>
  </si>
  <si>
    <t>PI</t>
  </si>
  <si>
    <t>MA</t>
  </si>
  <si>
    <t>REGIÃO NORDESTE</t>
  </si>
  <si>
    <t>TO</t>
  </si>
  <si>
    <t>AP</t>
  </si>
  <si>
    <t>PA</t>
  </si>
  <si>
    <t>RR</t>
  </si>
  <si>
    <t>AM</t>
  </si>
  <si>
    <t>AC</t>
  </si>
  <si>
    <t>RO</t>
  </si>
  <si>
    <t>REGIÃO NORTE</t>
  </si>
  <si>
    <t>VBP Total</t>
  </si>
  <si>
    <t>Café conilon</t>
  </si>
  <si>
    <t>Café Arábica</t>
  </si>
  <si>
    <t>Café Total</t>
  </si>
  <si>
    <t>REGIÃO-UF's / Produto</t>
  </si>
  <si>
    <t>(valores em milhões Reais*)</t>
  </si>
  <si>
    <t>Devido a descontinuidade da informação de produção pelo LSPA/IBGE, fonte desta informação, as séries de cebola, maçã e pimenta do reino finalizam-se em 2017.</t>
  </si>
  <si>
    <t>OBS: Devido a descontinuidade da informação pela FGV-FGVDados, comunicado da FGV em 24/04/2017, foram usados preços da FGV até dez/2016. A partir desta data os produtos, que antes eram informados pela FGV, passaram a ser substituídos pelos preços da Conab.</t>
  </si>
  <si>
    <t>Algodão</t>
  </si>
  <si>
    <t>Gráficos</t>
  </si>
  <si>
    <t>VALOR BRUTO DA PRODUÇÃO AGROPECUÁRIA - 2021</t>
  </si>
  <si>
    <t>CONAB para: Algodão, Amendoim, Arroz, Banana, Batata – inglesa, Cacau, Cana-de-açúcar, Feijão, Laranja, Mamona, Mandioca, Milho, Soja, Tomate, Uva, Bovinos, Suínos, Leite, Ovos; Cepea/ESALQ/USP para: Café, Trigo e Frango; Café refere-se ao café arábica tipo 6, bebida dura para melhor e café robusta tipo 6, peneira 13 acima, com 86 defeitos.</t>
  </si>
  <si>
    <t xml:space="preserve">**Informamos que em janeiro/2021 reformulamos o cálculo do algodão, passando a utilizar apenas o algodão em pluma, que agora tem como fonte, para produção e preço, a CONAB. O cálculo retroagiu a 2017. </t>
  </si>
  <si>
    <t>CONAB para: Algodão, Amendoim, Arroz, Banana, Batata – inglesa, Cacau, Cana-de-açúcar, Cebola, Feijão, Fumo, Laranja, Mamona, Mandioca, Milho, Pimenta-do-reino, Soja, Tomate, Uva, Bovinos, Suínos, Leite, Ovos; Cepea/ESALQ/USP para: Café, Maçã, Trigo e Frango; Café refere-se ao café arábica tipo 6, bebida dura para melhor e café robusta tipo 6, peneira 13 acima, com 86 defeitos; maçã refere-se a maçã gala nacional.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</si>
  <si>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</si>
  <si>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 xml:space="preserve">**Informamos que em janeiro/2021 reformulamos o cálculo do algodão, passando a utilizar apenas o algodão em pluma, que agora tem como fonte, para produção e preço, a CONAB. O cálculo é retroativo a 2017. </t>
  </si>
  <si>
    <t>2021**</t>
  </si>
  <si>
    <t>2022***</t>
  </si>
  <si>
    <t>variação % 2021/2020</t>
  </si>
  <si>
    <t>variação % 2022/2021</t>
  </si>
  <si>
    <t>Elaboração: CGPLAC/DAEP/SPA/MAPA.</t>
  </si>
  <si>
    <t>Fonte: CGPLAC/DAEP/SPA/MAPA</t>
  </si>
  <si>
    <t>Fonte Produção: Lavouras: IBGE - Levantamento Sistemático da Produção Agrícola - LSPA, dezembro/2021, a partir de 2017 passou-se a usar como fonte para Algodão (em Pluma), CONAB;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</si>
  <si>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2021 preços médios de janeiro a dezembro.</t>
  </si>
  <si>
    <t xml:space="preserve">* Valores deflacionados pelo IGP-DI da FGV - dezembro/2021. </t>
  </si>
  <si>
    <t>Fonte Produção: Lavouras: IBGE - Levantamento Sistemático da Produção Agrícola - LSPA, dezembro/2021, CONAB - Previsão de Safra, para algodão; Pecuária: IBGE - Pesquisa Trimestral do Abate de Animais; Pesquisa Trimestral do Leite, Produção de Ovos de Galinha. Considerou-se para o ano em curso a produção dos últimos 4 trimestres.</t>
  </si>
  <si>
    <t>Fonte Preços: Cepea/Esalq/USP e CONAB; Preços Recebidos pelos Produtores, preços médios de janeiro a dezembro.</t>
  </si>
  <si>
    <t>* Valores deflacionados pelo IGP-DI da FGV - dezembro/2021.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</si>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</sst>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b/>
      <sz val="14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u/>
      <sz val="10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theme="6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double">
        <color indexed="64"/>
      </top>
      <bottom/>
      <diagonal/>
    </border>
    <border>
      <left style="thin">
        <color theme="6" tint="0.39997558519241921"/>
      </left>
      <right/>
      <top style="double">
        <color indexed="64"/>
      </top>
      <bottom style="thin">
        <color theme="6" tint="0.39997558519241921"/>
      </bottom>
      <diagonal/>
    </border>
    <border>
      <left/>
      <right/>
      <top style="double">
        <color indexed="64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-0.499984740745262"/>
      </left>
      <right/>
      <top style="thin">
        <color indexed="64"/>
      </top>
      <bottom style="double">
        <color indexed="64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-0.499984740745262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3" fontId="7" fillId="12" borderId="3" xfId="2" applyNumberFormat="1" applyFont="1" applyFill="1" applyBorder="1" applyAlignment="1">
      <alignment vertical="center"/>
    </xf>
    <xf numFmtId="165" fontId="7" fillId="12" borderId="16" xfId="2" applyNumberFormat="1" applyFont="1" applyFill="1" applyBorder="1" applyAlignment="1">
      <alignment horizontal="center" vertical="center"/>
    </xf>
    <xf numFmtId="165" fontId="7" fillId="12" borderId="4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3" fontId="8" fillId="3" borderId="3" xfId="2" applyNumberFormat="1" applyFont="1" applyFill="1" applyBorder="1" applyAlignment="1">
      <alignment vertical="center"/>
    </xf>
    <xf numFmtId="165" fontId="8" fillId="3" borderId="16" xfId="2" applyNumberFormat="1" applyFont="1" applyFill="1" applyBorder="1" applyAlignment="1">
      <alignment horizontal="center" vertical="center"/>
    </xf>
    <xf numFmtId="4" fontId="8" fillId="3" borderId="16" xfId="2" applyNumberFormat="1" applyFont="1" applyFill="1" applyBorder="1" applyAlignment="1">
      <alignment horizontal="center" vertical="center"/>
    </xf>
    <xf numFmtId="165" fontId="8" fillId="3" borderId="4" xfId="2" applyNumberFormat="1" applyFont="1" applyFill="1" applyBorder="1" applyAlignment="1">
      <alignment horizontal="center" vertical="center"/>
    </xf>
    <xf numFmtId="3" fontId="8" fillId="0" borderId="3" xfId="2" applyNumberFormat="1" applyFont="1" applyBorder="1" applyAlignment="1">
      <alignment vertical="center"/>
    </xf>
    <xf numFmtId="165" fontId="8" fillId="0" borderId="16" xfId="2" applyNumberFormat="1" applyFont="1" applyBorder="1" applyAlignment="1">
      <alignment horizontal="center" vertical="center"/>
    </xf>
    <xf numFmtId="165" fontId="8" fillId="0" borderId="4" xfId="2" applyNumberFormat="1" applyFont="1" applyBorder="1" applyAlignment="1">
      <alignment horizontal="center" vertical="center"/>
    </xf>
    <xf numFmtId="166" fontId="8" fillId="3" borderId="4" xfId="2" applyNumberFormat="1" applyFont="1" applyFill="1" applyBorder="1" applyAlignment="1">
      <alignment horizontal="center" vertical="center"/>
    </xf>
    <xf numFmtId="4" fontId="8" fillId="3" borderId="4" xfId="2" applyNumberFormat="1" applyFont="1" applyFill="1" applyBorder="1" applyAlignment="1">
      <alignment horizontal="center" vertical="center"/>
    </xf>
    <xf numFmtId="4" fontId="7" fillId="12" borderId="4" xfId="2" applyNumberFormat="1" applyFont="1" applyFill="1" applyBorder="1" applyAlignment="1">
      <alignment horizontal="center" vertical="center"/>
    </xf>
    <xf numFmtId="4" fontId="8" fillId="0" borderId="16" xfId="2" applyNumberFormat="1" applyFont="1" applyBorder="1" applyAlignment="1">
      <alignment horizontal="center" vertical="center"/>
    </xf>
    <xf numFmtId="4" fontId="8" fillId="0" borderId="4" xfId="2" applyNumberFormat="1" applyFont="1" applyBorder="1" applyAlignment="1">
      <alignment horizontal="center" vertical="center"/>
    </xf>
    <xf numFmtId="3" fontId="7" fillId="11" borderId="1" xfId="2" applyNumberFormat="1" applyFont="1" applyFill="1" applyBorder="1" applyAlignment="1">
      <alignment vertical="center"/>
    </xf>
    <xf numFmtId="165" fontId="7" fillId="11" borderId="15" xfId="2" applyNumberFormat="1" applyFont="1" applyFill="1" applyBorder="1" applyAlignment="1">
      <alignment horizontal="center" vertical="center"/>
    </xf>
    <xf numFmtId="165" fontId="7" fillId="11" borderId="7" xfId="2" applyNumberFormat="1" applyFont="1" applyFill="1" applyBorder="1" applyAlignment="1">
      <alignment horizontal="center" vertical="center"/>
    </xf>
    <xf numFmtId="0" fontId="3" fillId="0" borderId="0" xfId="2" applyFont="1"/>
    <xf numFmtId="0" fontId="8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wrapText="1"/>
    </xf>
    <xf numFmtId="0" fontId="9" fillId="6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3" xfId="0" applyFont="1" applyFill="1" applyBorder="1"/>
    <xf numFmtId="3" fontId="10" fillId="7" borderId="9" xfId="0" applyNumberFormat="1" applyFont="1" applyFill="1" applyBorder="1"/>
    <xf numFmtId="164" fontId="10" fillId="8" borderId="9" xfId="1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/>
    <xf numFmtId="3" fontId="10" fillId="5" borderId="9" xfId="0" applyNumberFormat="1" applyFont="1" applyFill="1" applyBorder="1"/>
    <xf numFmtId="164" fontId="10" fillId="4" borderId="9" xfId="1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3" fontId="10" fillId="0" borderId="9" xfId="0" applyNumberFormat="1" applyFont="1" applyBorder="1"/>
    <xf numFmtId="3" fontId="5" fillId="7" borderId="11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left"/>
    </xf>
    <xf numFmtId="3" fontId="5" fillId="8" borderId="12" xfId="0" applyNumberFormat="1" applyFont="1" applyFill="1" applyBorder="1" applyAlignment="1">
      <alignment horizontal="center"/>
    </xf>
    <xf numFmtId="10" fontId="5" fillId="7" borderId="10" xfId="1" applyNumberFormat="1" applyFont="1" applyFill="1" applyBorder="1" applyAlignment="1">
      <alignment horizontal="center"/>
    </xf>
    <xf numFmtId="3" fontId="5" fillId="7" borderId="3" xfId="0" applyNumberFormat="1" applyFont="1" applyFill="1" applyBorder="1" applyAlignment="1">
      <alignment horizontal="center"/>
    </xf>
    <xf numFmtId="3" fontId="5" fillId="7" borderId="3" xfId="0" applyNumberFormat="1" applyFont="1" applyFill="1" applyBorder="1" applyAlignment="1">
      <alignment horizontal="left"/>
    </xf>
    <xf numFmtId="3" fontId="5" fillId="7" borderId="4" xfId="0" applyNumberFormat="1" applyFont="1" applyFill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>
      <alignment horizontal="left"/>
    </xf>
    <xf numFmtId="3" fontId="5" fillId="5" borderId="9" xfId="0" applyNumberFormat="1" applyFon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center"/>
    </xf>
    <xf numFmtId="0" fontId="10" fillId="4" borderId="3" xfId="0" applyFont="1" applyFill="1" applyBorder="1"/>
    <xf numFmtId="3" fontId="10" fillId="4" borderId="9" xfId="0" applyNumberFormat="1" applyFont="1" applyFill="1" applyBorder="1"/>
    <xf numFmtId="3" fontId="5" fillId="7" borderId="9" xfId="0" applyNumberFormat="1" applyFont="1" applyFill="1" applyBorder="1" applyAlignment="1">
      <alignment horizontal="left"/>
    </xf>
    <xf numFmtId="3" fontId="5" fillId="7" borderId="9" xfId="0" applyNumberFormat="1" applyFont="1" applyFill="1" applyBorder="1" applyAlignment="1">
      <alignment horizontal="center"/>
    </xf>
    <xf numFmtId="164" fontId="5" fillId="7" borderId="0" xfId="1" applyNumberFormat="1" applyFont="1" applyFill="1" applyBorder="1" applyAlignment="1">
      <alignment horizontal="center"/>
    </xf>
    <xf numFmtId="164" fontId="10" fillId="7" borderId="9" xfId="1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164" fontId="10" fillId="5" borderId="9" xfId="1" applyNumberFormat="1" applyFont="1" applyFill="1" applyBorder="1" applyAlignment="1">
      <alignment horizontal="center"/>
    </xf>
    <xf numFmtId="0" fontId="10" fillId="8" borderId="3" xfId="0" applyFont="1" applyFill="1" applyBorder="1"/>
    <xf numFmtId="3" fontId="10" fillId="8" borderId="9" xfId="0" applyNumberFormat="1" applyFont="1" applyFill="1" applyBorder="1"/>
    <xf numFmtId="10" fontId="5" fillId="0" borderId="0" xfId="0" applyNumberFormat="1" applyFont="1" applyFill="1"/>
    <xf numFmtId="3" fontId="5" fillId="8" borderId="9" xfId="0" applyNumberFormat="1" applyFont="1" applyFill="1" applyBorder="1" applyAlignment="1">
      <alignment horizontal="left"/>
    </xf>
    <xf numFmtId="3" fontId="5" fillId="8" borderId="9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10" fontId="10" fillId="7" borderId="9" xfId="1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" xfId="0" applyFont="1" applyFill="1" applyBorder="1"/>
    <xf numFmtId="3" fontId="9" fillId="9" borderId="5" xfId="0" applyNumberFormat="1" applyFont="1" applyFill="1" applyBorder="1"/>
    <xf numFmtId="164" fontId="9" fillId="9" borderId="5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/>
    <xf numFmtId="3" fontId="9" fillId="10" borderId="5" xfId="0" applyNumberFormat="1" applyFont="1" applyFill="1" applyBorder="1"/>
    <xf numFmtId="164" fontId="9" fillId="10" borderId="5" xfId="1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5" fillId="7" borderId="13" xfId="0" applyNumberFormat="1" applyFont="1" applyFill="1" applyBorder="1" applyAlignment="1">
      <alignment horizontal="center"/>
    </xf>
    <xf numFmtId="3" fontId="5" fillId="7" borderId="14" xfId="0" applyNumberFormat="1" applyFont="1" applyFill="1" applyBorder="1" applyAlignment="1">
      <alignment horizontal="left"/>
    </xf>
    <xf numFmtId="3" fontId="5" fillId="7" borderId="14" xfId="0" applyNumberFormat="1" applyFont="1" applyFill="1" applyBorder="1" applyAlignment="1">
      <alignment horizontal="center"/>
    </xf>
    <xf numFmtId="10" fontId="5" fillId="7" borderId="8" xfId="1" applyNumberFormat="1" applyFont="1" applyFill="1" applyBorder="1" applyAlignment="1">
      <alignment horizontal="center"/>
    </xf>
    <xf numFmtId="3" fontId="9" fillId="1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2" applyFont="1"/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/>
    </xf>
    <xf numFmtId="0" fontId="7" fillId="0" borderId="0" xfId="2" applyFont="1" applyAlignment="1">
      <alignment horizontal="left"/>
    </xf>
    <xf numFmtId="0" fontId="13" fillId="3" borderId="3" xfId="2" applyFont="1" applyFill="1" applyBorder="1"/>
    <xf numFmtId="3" fontId="13" fillId="3" borderId="9" xfId="2" applyNumberFormat="1" applyFont="1" applyFill="1" applyBorder="1"/>
    <xf numFmtId="165" fontId="13" fillId="3" borderId="16" xfId="2" applyNumberFormat="1" applyFont="1" applyFill="1" applyBorder="1" applyAlignment="1">
      <alignment horizontal="center"/>
    </xf>
    <xf numFmtId="3" fontId="13" fillId="3" borderId="4" xfId="2" applyNumberFormat="1" applyFont="1" applyFill="1" applyBorder="1"/>
    <xf numFmtId="0" fontId="8" fillId="0" borderId="0" xfId="2" applyFont="1" applyAlignment="1">
      <alignment horizontal="left"/>
    </xf>
    <xf numFmtId="0" fontId="13" fillId="0" borderId="3" xfId="2" applyFont="1" applyBorder="1"/>
    <xf numFmtId="3" fontId="13" fillId="0" borderId="9" xfId="2" applyNumberFormat="1" applyFont="1" applyBorder="1"/>
    <xf numFmtId="165" fontId="13" fillId="0" borderId="16" xfId="2" applyNumberFormat="1" applyFont="1" applyBorder="1" applyAlignment="1">
      <alignment horizontal="center"/>
    </xf>
    <xf numFmtId="3" fontId="13" fillId="0" borderId="4" xfId="2" applyNumberFormat="1" applyFont="1" applyBorder="1"/>
    <xf numFmtId="0" fontId="14" fillId="13" borderId="1" xfId="2" applyFont="1" applyFill="1" applyBorder="1"/>
    <xf numFmtId="3" fontId="14" fillId="13" borderId="5" xfId="2" applyNumberFormat="1" applyFont="1" applyFill="1" applyBorder="1"/>
    <xf numFmtId="165" fontId="13" fillId="13" borderId="15" xfId="2" applyNumberFormat="1" applyFont="1" applyFill="1" applyBorder="1" applyAlignment="1">
      <alignment horizontal="center"/>
    </xf>
    <xf numFmtId="3" fontId="14" fillId="13" borderId="7" xfId="2" applyNumberFormat="1" applyFont="1" applyFill="1" applyBorder="1"/>
    <xf numFmtId="0" fontId="14" fillId="11" borderId="1" xfId="2" applyFont="1" applyFill="1" applyBorder="1"/>
    <xf numFmtId="3" fontId="14" fillId="11" borderId="5" xfId="2" applyNumberFormat="1" applyFont="1" applyFill="1" applyBorder="1"/>
    <xf numFmtId="165" fontId="13" fillId="11" borderId="15" xfId="2" applyNumberFormat="1" applyFont="1" applyFill="1" applyBorder="1" applyAlignment="1">
      <alignment horizontal="center"/>
    </xf>
    <xf numFmtId="3" fontId="14" fillId="11" borderId="7" xfId="2" applyNumberFormat="1" applyFont="1" applyFill="1" applyBorder="1"/>
    <xf numFmtId="0" fontId="8" fillId="0" borderId="0" xfId="2" applyFont="1" applyAlignment="1">
      <alignment horizontal="left" wrapText="1"/>
    </xf>
    <xf numFmtId="0" fontId="7" fillId="0" borderId="0" xfId="2" applyFont="1" applyAlignment="1">
      <alignment horizontal="centerContinuous" vertical="center" wrapText="1"/>
    </xf>
    <xf numFmtId="0" fontId="8" fillId="0" borderId="8" xfId="2" applyFont="1" applyBorder="1" applyAlignment="1">
      <alignment horizontal="centerContinuous"/>
    </xf>
    <xf numFmtId="0" fontId="8" fillId="0" borderId="0" xfId="2" applyFont="1" applyAlignment="1">
      <alignment horizontal="centerContinuous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9" fontId="9" fillId="10" borderId="1" xfId="1" applyNumberFormat="1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3" fontId="9" fillId="10" borderId="5" xfId="0" applyNumberFormat="1" applyFont="1" applyFill="1" applyBorder="1" applyAlignment="1"/>
    <xf numFmtId="3" fontId="9" fillId="10" borderId="6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Normal" xfId="0" builtinId="0"/>
    <cellStyle name="Normal 2" xfId="2" xr:uid="{92C4A022-4287-42D7-9F91-43B1859C4F07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14</xdr:row>
      <xdr:rowOff>95250</xdr:rowOff>
    </xdr:from>
    <xdr:to>
      <xdr:col>9</xdr:col>
      <xdr:colOff>20180</xdr:colOff>
      <xdr:row>24</xdr:row>
      <xdr:rowOff>41366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9CE98B6-B85B-4D5C-A966-9E46FD5F7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3619500"/>
          <a:ext cx="4249280" cy="2517866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24</xdr:row>
      <xdr:rowOff>161925</xdr:rowOff>
    </xdr:from>
    <xdr:to>
      <xdr:col>9</xdr:col>
      <xdr:colOff>4559</xdr:colOff>
      <xdr:row>34</xdr:row>
      <xdr:rowOff>210148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23DCAB6-4D31-48C7-AF4A-6AF5EEC52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33875" y="6257925"/>
          <a:ext cx="4243184" cy="2505673"/>
        </a:xfrm>
        <a:prstGeom prst="rect">
          <a:avLst/>
        </a:prstGeom>
      </xdr:spPr>
    </xdr:pic>
    <xdr:clientData/>
  </xdr:twoCellAnchor>
  <xdr:twoCellAnchor editAs="oneCell">
    <xdr:from>
      <xdr:col>15</xdr:col>
      <xdr:colOff>304800</xdr:colOff>
      <xdr:row>18</xdr:row>
      <xdr:rowOff>57150</xdr:rowOff>
    </xdr:from>
    <xdr:to>
      <xdr:col>20</xdr:col>
      <xdr:colOff>71673</xdr:colOff>
      <xdr:row>39</xdr:row>
      <xdr:rowOff>205810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3D37AA65-4EB8-4ECE-9509-A967F0CCE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44575" y="4610100"/>
          <a:ext cx="4919898" cy="5206435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18</xdr:row>
      <xdr:rowOff>47625</xdr:rowOff>
    </xdr:from>
    <xdr:to>
      <xdr:col>27</xdr:col>
      <xdr:colOff>317</xdr:colOff>
      <xdr:row>26</xdr:row>
      <xdr:rowOff>197168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F68450E8-6141-450F-A117-0638EA4C3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02400" y="4600575"/>
          <a:ext cx="3657917" cy="2206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7224-36A2-41AA-BECF-E5C9A5A69505}">
  <sheetPr>
    <pageSetUpPr fitToPage="1"/>
  </sheetPr>
  <dimension ref="A1:Z43"/>
  <sheetViews>
    <sheetView showGridLines="0" tabSelected="1" zoomScaleNormal="100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B3" sqref="B3"/>
    </sheetView>
  </sheetViews>
  <sheetFormatPr defaultColWidth="9.140625" defaultRowHeight="14.25" x14ac:dyDescent="0.25"/>
  <cols>
    <col min="1" max="1" width="28.5703125" style="33" customWidth="1"/>
    <col min="2" max="2" width="10.140625" style="33" bestFit="1" customWidth="1"/>
    <col min="3" max="3" width="12.42578125" style="33" bestFit="1" customWidth="1"/>
    <col min="4" max="5" width="10.140625" style="33" bestFit="1" customWidth="1"/>
    <col min="6" max="6" width="9.28515625" style="33" bestFit="1" customWidth="1"/>
    <col min="7" max="7" width="8.85546875" style="33" bestFit="1" customWidth="1"/>
    <col min="8" max="10" width="10.140625" style="33" bestFit="1" customWidth="1"/>
    <col min="11" max="11" width="10.28515625" style="33" bestFit="1" customWidth="1"/>
    <col min="12" max="14" width="10.140625" style="33" bestFit="1" customWidth="1"/>
    <col min="15" max="15" width="11" style="33" customWidth="1"/>
    <col min="16" max="17" width="11.42578125" style="33" bestFit="1" customWidth="1"/>
    <col min="18" max="19" width="10.140625" style="33" bestFit="1" customWidth="1"/>
    <col min="20" max="20" width="8.85546875" style="33" bestFit="1" customWidth="1"/>
    <col min="21" max="21" width="11.42578125" style="33" bestFit="1" customWidth="1"/>
    <col min="22" max="22" width="10.140625" style="33" bestFit="1" customWidth="1"/>
    <col min="23" max="23" width="11.42578125" style="33" bestFit="1" customWidth="1"/>
    <col min="24" max="25" width="10.140625" style="33" bestFit="1" customWidth="1"/>
    <col min="26" max="26" width="13.42578125" style="33" bestFit="1" customWidth="1"/>
    <col min="27" max="27" width="9.140625" style="33"/>
    <col min="28" max="28" width="10.28515625" style="33" bestFit="1" customWidth="1"/>
    <col min="29" max="16384" width="9.140625" style="33"/>
  </cols>
  <sheetData>
    <row r="1" spans="1:26" s="6" customFormat="1" ht="20.25" x14ac:dyDescent="0.35">
      <c r="A1" s="108" t="s">
        <v>144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</row>
    <row r="2" spans="1:26" s="6" customFormat="1" ht="16.5" x14ac:dyDescent="0.3">
      <c r="A2" s="7" t="s">
        <v>139</v>
      </c>
      <c r="B2" s="8" t="s">
        <v>162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5"/>
      <c r="Z2" s="5"/>
    </row>
    <row r="3" spans="1:26" s="6" customFormat="1" ht="16.5" x14ac:dyDescent="0.3">
      <c r="B3" s="5" t="s">
        <v>162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3" customFormat="1" ht="33.75" thickBot="1" x14ac:dyDescent="0.3">
      <c r="A4" s="9" t="s">
        <v>138</v>
      </c>
      <c r="B4" s="10" t="s">
        <v>142</v>
      </c>
      <c r="C4" s="11" t="s">
        <v>90</v>
      </c>
      <c r="D4" s="11" t="s">
        <v>82</v>
      </c>
      <c r="E4" s="11" t="s">
        <v>80</v>
      </c>
      <c r="F4" s="11" t="s">
        <v>86</v>
      </c>
      <c r="G4" s="11" t="s">
        <v>89</v>
      </c>
      <c r="H4" s="11" t="s">
        <v>137</v>
      </c>
      <c r="I4" s="11" t="s">
        <v>136</v>
      </c>
      <c r="J4" s="11" t="s">
        <v>135</v>
      </c>
      <c r="K4" s="11" t="s">
        <v>71</v>
      </c>
      <c r="L4" s="11" t="s">
        <v>84</v>
      </c>
      <c r="M4" s="11" t="s">
        <v>74</v>
      </c>
      <c r="N4" s="11" t="s">
        <v>91</v>
      </c>
      <c r="O4" s="11" t="s">
        <v>76</v>
      </c>
      <c r="P4" s="11" t="s">
        <v>72</v>
      </c>
      <c r="Q4" s="11" t="s">
        <v>70</v>
      </c>
      <c r="R4" s="11" t="s">
        <v>78</v>
      </c>
      <c r="S4" s="11" t="s">
        <v>88</v>
      </c>
      <c r="T4" s="11" t="s">
        <v>87</v>
      </c>
      <c r="U4" s="11" t="s">
        <v>77</v>
      </c>
      <c r="V4" s="11" t="s">
        <v>83</v>
      </c>
      <c r="W4" s="11" t="s">
        <v>79</v>
      </c>
      <c r="X4" s="11" t="s">
        <v>81</v>
      </c>
      <c r="Y4" s="12" t="s">
        <v>85</v>
      </c>
      <c r="Z4" s="12" t="s">
        <v>134</v>
      </c>
    </row>
    <row r="5" spans="1:26" s="17" customFormat="1" ht="19.5" customHeight="1" thickTop="1" x14ac:dyDescent="0.25">
      <c r="A5" s="14" t="s">
        <v>133</v>
      </c>
      <c r="B5" s="15">
        <v>249.22900444549009</v>
      </c>
      <c r="C5" s="15">
        <v>15.097472552021374</v>
      </c>
      <c r="D5" s="15">
        <v>1751.332956893963</v>
      </c>
      <c r="E5" s="15">
        <v>1905.2804685188914</v>
      </c>
      <c r="F5" s="15" t="s">
        <v>97</v>
      </c>
      <c r="G5" s="15">
        <v>2225.5341668623932</v>
      </c>
      <c r="H5" s="16">
        <v>1844.6415495632341</v>
      </c>
      <c r="I5" s="16">
        <v>30.705165035702297</v>
      </c>
      <c r="J5" s="15">
        <v>1813.9363845275318</v>
      </c>
      <c r="K5" s="15">
        <v>616.63462585671925</v>
      </c>
      <c r="L5" s="15">
        <v>401.97799534072368</v>
      </c>
      <c r="M5" s="15">
        <v>268.43470148683002</v>
      </c>
      <c r="N5" s="16" t="s">
        <v>97</v>
      </c>
      <c r="O5" s="15">
        <v>4744.3040771335327</v>
      </c>
      <c r="P5" s="15">
        <v>5269.9706946509541</v>
      </c>
      <c r="Q5" s="16">
        <v>19477.990604344453</v>
      </c>
      <c r="R5" s="15">
        <v>43.925386699013778</v>
      </c>
      <c r="S5" s="15" t="s">
        <v>97</v>
      </c>
      <c r="T5" s="15">
        <v>0.54708871447205099</v>
      </c>
      <c r="U5" s="15">
        <v>30443.16086107256</v>
      </c>
      <c r="V5" s="15">
        <v>29.306615595224219</v>
      </c>
      <c r="W5" s="16">
        <v>1308.5219808165491</v>
      </c>
      <c r="X5" s="16">
        <v>1550.4606554126999</v>
      </c>
      <c r="Y5" s="16">
        <v>710.65279745978683</v>
      </c>
      <c r="Z5" s="16">
        <v>72857.003703419497</v>
      </c>
    </row>
    <row r="6" spans="1:26" s="17" customFormat="1" ht="19.5" customHeight="1" x14ac:dyDescent="0.25">
      <c r="A6" s="18" t="s">
        <v>132</v>
      </c>
      <c r="B6" s="19">
        <v>133.42486329436286</v>
      </c>
      <c r="C6" s="20">
        <v>8.0561395398463134</v>
      </c>
      <c r="D6" s="19">
        <v>188.87709118724487</v>
      </c>
      <c r="E6" s="19">
        <v>192.89136828740217</v>
      </c>
      <c r="F6" s="19" t="s">
        <v>97</v>
      </c>
      <c r="G6" s="19">
        <v>77.602603025222749</v>
      </c>
      <c r="H6" s="21">
        <v>1758.5468987299416</v>
      </c>
      <c r="I6" s="21" t="s">
        <v>97</v>
      </c>
      <c r="J6" s="19">
        <v>1758.5468987299416</v>
      </c>
      <c r="K6" s="19">
        <v>3.1297723217844808</v>
      </c>
      <c r="L6" s="19">
        <v>49.844108612596152</v>
      </c>
      <c r="M6" s="19">
        <v>6.2877183433618686</v>
      </c>
      <c r="N6" s="21" t="s">
        <v>97</v>
      </c>
      <c r="O6" s="19">
        <v>150.42499226192083</v>
      </c>
      <c r="P6" s="19">
        <v>1882.6314607770664</v>
      </c>
      <c r="Q6" s="21">
        <v>3306.4010670609732</v>
      </c>
      <c r="R6" s="19">
        <v>5.2750680838773043</v>
      </c>
      <c r="S6" s="19" t="s">
        <v>97</v>
      </c>
      <c r="T6" s="19">
        <v>0.49881618084216417</v>
      </c>
      <c r="U6" s="19">
        <v>10549.687105967094</v>
      </c>
      <c r="V6" s="19">
        <v>0.98331620901713501</v>
      </c>
      <c r="W6" s="21">
        <v>289.50127666457462</v>
      </c>
      <c r="X6" s="21">
        <v>1010.5482286243266</v>
      </c>
      <c r="Y6" s="21">
        <v>60.387050847830743</v>
      </c>
      <c r="Z6" s="21">
        <v>19674.998946019288</v>
      </c>
    </row>
    <row r="7" spans="1:26" s="17" customFormat="1" ht="19.5" customHeight="1" x14ac:dyDescent="0.25">
      <c r="A7" s="22" t="s">
        <v>131</v>
      </c>
      <c r="B7" s="23" t="s">
        <v>97</v>
      </c>
      <c r="C7" s="23">
        <v>0.54301051042058013</v>
      </c>
      <c r="D7" s="23">
        <v>7.8032697683063583</v>
      </c>
      <c r="E7" s="23">
        <v>139.24430157306466</v>
      </c>
      <c r="F7" s="23" t="s">
        <v>97</v>
      </c>
      <c r="G7" s="23" t="s">
        <v>97</v>
      </c>
      <c r="H7" s="24">
        <v>25.554904509171713</v>
      </c>
      <c r="I7" s="24" t="s">
        <v>97</v>
      </c>
      <c r="J7" s="23">
        <v>25.554904509171713</v>
      </c>
      <c r="K7" s="23">
        <v>1.7530276436724226</v>
      </c>
      <c r="L7" s="23">
        <v>15.924329779647589</v>
      </c>
      <c r="M7" s="23">
        <v>9.077569334933802</v>
      </c>
      <c r="N7" s="24" t="s">
        <v>97</v>
      </c>
      <c r="O7" s="23">
        <v>533.11415053641156</v>
      </c>
      <c r="P7" s="23">
        <v>146.48667133178577</v>
      </c>
      <c r="Q7" s="24">
        <v>63.910101251399468</v>
      </c>
      <c r="R7" s="23" t="s">
        <v>97</v>
      </c>
      <c r="S7" s="23" t="s">
        <v>97</v>
      </c>
      <c r="T7" s="23" t="s">
        <v>97</v>
      </c>
      <c r="U7" s="23">
        <v>1626.3405455612153</v>
      </c>
      <c r="V7" s="23">
        <v>21.688607108047961</v>
      </c>
      <c r="W7" s="24" t="s">
        <v>97</v>
      </c>
      <c r="X7" s="24">
        <v>21.056565062881699</v>
      </c>
      <c r="Y7" s="24" t="s">
        <v>97</v>
      </c>
      <c r="Z7" s="24">
        <v>2612.4970539709589</v>
      </c>
    </row>
    <row r="8" spans="1:26" s="17" customFormat="1" ht="19.5" customHeight="1" x14ac:dyDescent="0.25">
      <c r="A8" s="18" t="s">
        <v>130</v>
      </c>
      <c r="B8" s="19" t="s">
        <v>97</v>
      </c>
      <c r="C8" s="19" t="s">
        <v>97</v>
      </c>
      <c r="D8" s="19">
        <v>5.3026013042831641</v>
      </c>
      <c r="E8" s="19">
        <v>485.72423823107414</v>
      </c>
      <c r="F8" s="19" t="s">
        <v>97</v>
      </c>
      <c r="G8" s="19">
        <v>7.8882839375474205</v>
      </c>
      <c r="H8" s="21">
        <v>58.199779164244873</v>
      </c>
      <c r="I8" s="21">
        <v>30.705165035702297</v>
      </c>
      <c r="J8" s="19">
        <v>27.49461412854258</v>
      </c>
      <c r="K8" s="19">
        <v>33.048073192473922</v>
      </c>
      <c r="L8" s="19">
        <v>32.573379122380828</v>
      </c>
      <c r="M8" s="19">
        <v>86.50966042693544</v>
      </c>
      <c r="N8" s="21" t="s">
        <v>97</v>
      </c>
      <c r="O8" s="19">
        <v>1817.1725575298847</v>
      </c>
      <c r="P8" s="19">
        <v>26.739940707407861</v>
      </c>
      <c r="Q8" s="21" t="s">
        <v>97</v>
      </c>
      <c r="R8" s="19" t="s">
        <v>97</v>
      </c>
      <c r="S8" s="19" t="s">
        <v>97</v>
      </c>
      <c r="T8" s="19" t="s">
        <v>97</v>
      </c>
      <c r="U8" s="19">
        <v>772.97114877686442</v>
      </c>
      <c r="V8" s="19">
        <v>4.982888732161884</v>
      </c>
      <c r="W8" s="21" t="s">
        <v>97</v>
      </c>
      <c r="X8" s="21">
        <v>24.34958127998609</v>
      </c>
      <c r="Y8" s="21">
        <v>313.45480070212579</v>
      </c>
      <c r="Z8" s="21">
        <v>3668.9169331073704</v>
      </c>
    </row>
    <row r="9" spans="1:26" s="17" customFormat="1" ht="19.5" customHeight="1" x14ac:dyDescent="0.25">
      <c r="A9" s="22" t="s">
        <v>129</v>
      </c>
      <c r="B9" s="23" t="s">
        <v>97</v>
      </c>
      <c r="C9" s="23" t="s">
        <v>97</v>
      </c>
      <c r="D9" s="23">
        <v>83.814871417479523</v>
      </c>
      <c r="E9" s="23">
        <v>123.24412880751682</v>
      </c>
      <c r="F9" s="23" t="s">
        <v>97</v>
      </c>
      <c r="G9" s="23">
        <v>0.10925906197648382</v>
      </c>
      <c r="H9" s="24" t="s">
        <v>97</v>
      </c>
      <c r="I9" s="24" t="s">
        <v>97</v>
      </c>
      <c r="J9" s="23" t="s">
        <v>97</v>
      </c>
      <c r="K9" s="23">
        <v>0.56033747980075177</v>
      </c>
      <c r="L9" s="23">
        <v>16.488314495736333</v>
      </c>
      <c r="M9" s="23">
        <v>23.671410233832919</v>
      </c>
      <c r="N9" s="24" t="s">
        <v>97</v>
      </c>
      <c r="O9" s="23">
        <v>192.77541545575497</v>
      </c>
      <c r="P9" s="23">
        <v>78.726925866308889</v>
      </c>
      <c r="Q9" s="24">
        <v>142.14001897051435</v>
      </c>
      <c r="R9" s="23">
        <v>21.480957716989963</v>
      </c>
      <c r="S9" s="23" t="s">
        <v>97</v>
      </c>
      <c r="T9" s="23" t="s">
        <v>97</v>
      </c>
      <c r="U9" s="23">
        <v>403.79632045025198</v>
      </c>
      <c r="V9" s="23" t="s">
        <v>97</v>
      </c>
      <c r="W9" s="24" t="s">
        <v>97</v>
      </c>
      <c r="X9" s="24" t="s">
        <v>97</v>
      </c>
      <c r="Y9" s="24">
        <v>33.920955459131001</v>
      </c>
      <c r="Z9" s="24">
        <v>1120.7289154152938</v>
      </c>
    </row>
    <row r="10" spans="1:26" s="17" customFormat="1" ht="19.5" customHeight="1" x14ac:dyDescent="0.25">
      <c r="A10" s="18" t="s">
        <v>128</v>
      </c>
      <c r="B10" s="19" t="s">
        <v>97</v>
      </c>
      <c r="C10" s="19">
        <v>0.47624692307378758</v>
      </c>
      <c r="D10" s="19">
        <v>219.76133207631125</v>
      </c>
      <c r="E10" s="19">
        <v>860.73690497749237</v>
      </c>
      <c r="F10" s="19" t="s">
        <v>97</v>
      </c>
      <c r="G10" s="19">
        <v>2139.9340208376466</v>
      </c>
      <c r="H10" s="21">
        <v>2.3399671598759642</v>
      </c>
      <c r="I10" s="21" t="s">
        <v>97</v>
      </c>
      <c r="J10" s="19">
        <v>2.3399671598759642</v>
      </c>
      <c r="K10" s="19">
        <v>149.03863616097777</v>
      </c>
      <c r="L10" s="19">
        <v>102.17516230293666</v>
      </c>
      <c r="M10" s="19">
        <v>138.52673873105149</v>
      </c>
      <c r="N10" s="21" t="s">
        <v>97</v>
      </c>
      <c r="O10" s="19">
        <v>1827.1421767951247</v>
      </c>
      <c r="P10" s="19">
        <v>1573.5304035356451</v>
      </c>
      <c r="Q10" s="21">
        <v>6286.6453910015207</v>
      </c>
      <c r="R10" s="19">
        <v>17.169360898146515</v>
      </c>
      <c r="S10" s="19" t="s">
        <v>97</v>
      </c>
      <c r="T10" s="19" t="s">
        <v>97</v>
      </c>
      <c r="U10" s="19">
        <v>11960.877523440855</v>
      </c>
      <c r="V10" s="19">
        <v>1.651803545997236</v>
      </c>
      <c r="W10" s="21">
        <v>1019.0207041519744</v>
      </c>
      <c r="X10" s="21">
        <v>309.08750145147224</v>
      </c>
      <c r="Y10" s="21">
        <v>143.93803825508502</v>
      </c>
      <c r="Z10" s="21">
        <v>26752.051912245184</v>
      </c>
    </row>
    <row r="11" spans="1:26" s="17" customFormat="1" ht="19.5" customHeight="1" x14ac:dyDescent="0.25">
      <c r="A11" s="22" t="s">
        <v>127</v>
      </c>
      <c r="B11" s="23" t="s">
        <v>97</v>
      </c>
      <c r="C11" s="23" t="s">
        <v>97</v>
      </c>
      <c r="D11" s="23">
        <v>1.4192512522137206</v>
      </c>
      <c r="E11" s="23">
        <v>47.701873104592096</v>
      </c>
      <c r="F11" s="23" t="s">
        <v>97</v>
      </c>
      <c r="G11" s="23" t="s">
        <v>97</v>
      </c>
      <c r="H11" s="24" t="s">
        <v>97</v>
      </c>
      <c r="I11" s="24" t="s">
        <v>97</v>
      </c>
      <c r="J11" s="23" t="s">
        <v>97</v>
      </c>
      <c r="K11" s="23" t="s">
        <v>97</v>
      </c>
      <c r="L11" s="23">
        <v>16.879700314956764</v>
      </c>
      <c r="M11" s="23">
        <v>3.8479019376817214</v>
      </c>
      <c r="N11" s="24" t="s">
        <v>97</v>
      </c>
      <c r="O11" s="23">
        <v>71.860013177421834</v>
      </c>
      <c r="P11" s="23">
        <v>1.6394285893402232</v>
      </c>
      <c r="Q11" s="24">
        <v>48.706327323548607</v>
      </c>
      <c r="R11" s="23" t="s">
        <v>97</v>
      </c>
      <c r="S11" s="23" t="s">
        <v>97</v>
      </c>
      <c r="T11" s="23" t="s">
        <v>97</v>
      </c>
      <c r="U11" s="23" t="s">
        <v>97</v>
      </c>
      <c r="V11" s="23" t="s">
        <v>97</v>
      </c>
      <c r="W11" s="24" t="s">
        <v>97</v>
      </c>
      <c r="X11" s="24" t="s">
        <v>97</v>
      </c>
      <c r="Y11" s="24" t="s">
        <v>97</v>
      </c>
      <c r="Z11" s="24">
        <v>192.05449569975497</v>
      </c>
    </row>
    <row r="12" spans="1:26" s="17" customFormat="1" ht="19.5" customHeight="1" x14ac:dyDescent="0.25">
      <c r="A12" s="18" t="s">
        <v>126</v>
      </c>
      <c r="B12" s="19">
        <v>115.80414115112724</v>
      </c>
      <c r="C12" s="19">
        <v>6.0220755786806972</v>
      </c>
      <c r="D12" s="19">
        <v>1244.3545398881242</v>
      </c>
      <c r="E12" s="19">
        <v>55.737653537749061</v>
      </c>
      <c r="F12" s="19" t="s">
        <v>97</v>
      </c>
      <c r="G12" s="19" t="s">
        <v>97</v>
      </c>
      <c r="H12" s="21" t="s">
        <v>97</v>
      </c>
      <c r="I12" s="21" t="s">
        <v>97</v>
      </c>
      <c r="J12" s="19" t="s">
        <v>97</v>
      </c>
      <c r="K12" s="19">
        <v>429.10477905800991</v>
      </c>
      <c r="L12" s="19">
        <v>168.09300071246935</v>
      </c>
      <c r="M12" s="19">
        <v>0.51370247903283239</v>
      </c>
      <c r="N12" s="21" t="s">
        <v>97</v>
      </c>
      <c r="O12" s="19">
        <v>151.81477137701447</v>
      </c>
      <c r="P12" s="19">
        <v>1560.2158638434003</v>
      </c>
      <c r="Q12" s="21">
        <v>9630.1876987364976</v>
      </c>
      <c r="R12" s="19" t="s">
        <v>97</v>
      </c>
      <c r="S12" s="19" t="s">
        <v>97</v>
      </c>
      <c r="T12" s="20">
        <v>4.827253362988685E-2</v>
      </c>
      <c r="U12" s="19">
        <v>5129.4882168762815</v>
      </c>
      <c r="V12" s="19" t="s">
        <v>97</v>
      </c>
      <c r="W12" s="21" t="s">
        <v>97</v>
      </c>
      <c r="X12" s="21">
        <v>185.41877899403357</v>
      </c>
      <c r="Y12" s="21">
        <v>158.95195219561427</v>
      </c>
      <c r="Z12" s="21">
        <v>18835.755446961666</v>
      </c>
    </row>
    <row r="13" spans="1:26" s="17" customFormat="1" ht="19.5" customHeight="1" x14ac:dyDescent="0.25">
      <c r="A13" s="14" t="s">
        <v>125</v>
      </c>
      <c r="B13" s="15">
        <v>6774.4032611902749</v>
      </c>
      <c r="C13" s="15">
        <v>51.152746591649318</v>
      </c>
      <c r="D13" s="15">
        <v>621.02187356494687</v>
      </c>
      <c r="E13" s="15">
        <v>3820.5790330474056</v>
      </c>
      <c r="F13" s="15">
        <v>872.70481936324779</v>
      </c>
      <c r="G13" s="15">
        <v>2174.4894548799048</v>
      </c>
      <c r="H13" s="16">
        <v>2615.0984989930666</v>
      </c>
      <c r="I13" s="16">
        <v>1249.6968721638639</v>
      </c>
      <c r="J13" s="15">
        <v>1365.401626829203</v>
      </c>
      <c r="K13" s="15">
        <v>7866.3639930219033</v>
      </c>
      <c r="L13" s="15">
        <v>2474.6307267628299</v>
      </c>
      <c r="M13" s="15">
        <v>844.41760435780066</v>
      </c>
      <c r="N13" s="16">
        <v>92.559750637123798</v>
      </c>
      <c r="O13" s="15">
        <v>1806.6767631455873</v>
      </c>
      <c r="P13" s="15">
        <v>11308.862813540549</v>
      </c>
      <c r="Q13" s="16">
        <v>33880.70269086898</v>
      </c>
      <c r="R13" s="15">
        <v>1173.6932481079866</v>
      </c>
      <c r="S13" s="15">
        <v>51.142524804274863</v>
      </c>
      <c r="T13" s="15">
        <v>1661.9517609768218</v>
      </c>
      <c r="U13" s="15">
        <v>11512.379002106829</v>
      </c>
      <c r="V13" s="15">
        <v>270.73727977412352</v>
      </c>
      <c r="W13" s="16">
        <v>4063.4826574357849</v>
      </c>
      <c r="X13" s="16">
        <v>3405.8905698972167</v>
      </c>
      <c r="Y13" s="16">
        <v>2817.0636587638478</v>
      </c>
      <c r="Z13" s="16">
        <v>100160.00473183216</v>
      </c>
    </row>
    <row r="14" spans="1:26" s="17" customFormat="1" ht="19.5" customHeight="1" x14ac:dyDescent="0.25">
      <c r="A14" s="22" t="s">
        <v>124</v>
      </c>
      <c r="B14" s="23">
        <v>470.41779919105932</v>
      </c>
      <c r="C14" s="23">
        <v>1.117177361602997</v>
      </c>
      <c r="D14" s="23">
        <v>303.19406485830228</v>
      </c>
      <c r="E14" s="23">
        <v>121.85400393453273</v>
      </c>
      <c r="F14" s="23" t="s">
        <v>97</v>
      </c>
      <c r="G14" s="23" t="s">
        <v>97</v>
      </c>
      <c r="H14" s="24" t="s">
        <v>97</v>
      </c>
      <c r="I14" s="24" t="s">
        <v>97</v>
      </c>
      <c r="J14" s="23" t="s">
        <v>97</v>
      </c>
      <c r="K14" s="23">
        <v>357.0261936579198</v>
      </c>
      <c r="L14" s="23">
        <v>112.03805492815576</v>
      </c>
      <c r="M14" s="23">
        <v>0.44340635032307635</v>
      </c>
      <c r="N14" s="24" t="s">
        <v>97</v>
      </c>
      <c r="O14" s="23">
        <v>438.50987650115241</v>
      </c>
      <c r="P14" s="23">
        <v>3134.0848265256859</v>
      </c>
      <c r="Q14" s="24">
        <v>8739.2279541767493</v>
      </c>
      <c r="R14" s="23">
        <v>9.5405251754836424</v>
      </c>
      <c r="S14" s="23" t="s">
        <v>97</v>
      </c>
      <c r="T14" s="23" t="s">
        <v>97</v>
      </c>
      <c r="U14" s="23">
        <v>2831.8812686525116</v>
      </c>
      <c r="V14" s="23">
        <v>12.069472843147297</v>
      </c>
      <c r="W14" s="24">
        <v>19.428356111939635</v>
      </c>
      <c r="X14" s="24">
        <v>103.12856784637212</v>
      </c>
      <c r="Y14" s="24" t="s">
        <v>97</v>
      </c>
      <c r="Z14" s="24">
        <v>16653.961548114941</v>
      </c>
    </row>
    <row r="15" spans="1:26" s="17" customFormat="1" ht="19.5" customHeight="1" x14ac:dyDescent="0.25">
      <c r="A15" s="18" t="s">
        <v>123</v>
      </c>
      <c r="B15" s="19">
        <v>203.30543821069008</v>
      </c>
      <c r="C15" s="19">
        <v>0.13797808051670482</v>
      </c>
      <c r="D15" s="19">
        <v>173.17102026085837</v>
      </c>
      <c r="E15" s="19">
        <v>68.57575168032389</v>
      </c>
      <c r="F15" s="19" t="s">
        <v>97</v>
      </c>
      <c r="G15" s="19" t="s">
        <v>97</v>
      </c>
      <c r="H15" s="21" t="s">
        <v>97</v>
      </c>
      <c r="I15" s="21" t="s">
        <v>97</v>
      </c>
      <c r="J15" s="19" t="s">
        <v>97</v>
      </c>
      <c r="K15" s="19">
        <v>167.65502775243291</v>
      </c>
      <c r="L15" s="19">
        <v>272.41883659704195</v>
      </c>
      <c r="M15" s="19">
        <v>1.673047863292193</v>
      </c>
      <c r="N15" s="25" t="s">
        <v>97</v>
      </c>
      <c r="O15" s="19">
        <v>178.16107344267979</v>
      </c>
      <c r="P15" s="19">
        <v>2933.359231142817</v>
      </c>
      <c r="Q15" s="21">
        <v>7264.9405303572548</v>
      </c>
      <c r="R15" s="19">
        <v>6.5800417148297266</v>
      </c>
      <c r="S15" s="19" t="s">
        <v>97</v>
      </c>
      <c r="T15" s="19">
        <v>0.3861802690390948</v>
      </c>
      <c r="U15" s="19">
        <v>324.31049871764594</v>
      </c>
      <c r="V15" s="19">
        <v>6.9913507352666535</v>
      </c>
      <c r="W15" s="21">
        <v>88.893953044577643</v>
      </c>
      <c r="X15" s="21">
        <v>28.105487375339152</v>
      </c>
      <c r="Y15" s="21">
        <v>70.612191812257507</v>
      </c>
      <c r="Z15" s="21">
        <v>11789.277639056865</v>
      </c>
    </row>
    <row r="16" spans="1:26" s="17" customFormat="1" ht="19.5" customHeight="1" x14ac:dyDescent="0.25">
      <c r="A16" s="22" t="s">
        <v>122</v>
      </c>
      <c r="B16" s="23">
        <v>26.919051366406542</v>
      </c>
      <c r="C16" s="23">
        <v>2.3634309920764598</v>
      </c>
      <c r="D16" s="23">
        <v>28.925728203631181</v>
      </c>
      <c r="E16" s="23">
        <v>420.00641905070933</v>
      </c>
      <c r="F16" s="23" t="s">
        <v>97</v>
      </c>
      <c r="G16" s="23" t="s">
        <v>97</v>
      </c>
      <c r="H16" s="24">
        <v>7.812767743484974</v>
      </c>
      <c r="I16" s="24">
        <v>7.3919841752616646</v>
      </c>
      <c r="J16" s="23">
        <v>0.42078356822330937</v>
      </c>
      <c r="K16" s="23">
        <v>85.739142152746794</v>
      </c>
      <c r="L16" s="23">
        <v>598.5406423480033</v>
      </c>
      <c r="M16" s="23">
        <v>10.314064300076048</v>
      </c>
      <c r="N16" s="24">
        <v>0.16702569385786034</v>
      </c>
      <c r="O16" s="23">
        <v>234.42287981099597</v>
      </c>
      <c r="P16" s="23">
        <v>581.90951442363757</v>
      </c>
      <c r="Q16" s="24">
        <v>12.282370802017605</v>
      </c>
      <c r="R16" s="23">
        <v>262.41337345363365</v>
      </c>
      <c r="S16" s="23" t="s">
        <v>97</v>
      </c>
      <c r="T16" s="23">
        <v>2.0958325017642543</v>
      </c>
      <c r="U16" s="23">
        <v>465.29977732028624</v>
      </c>
      <c r="V16" s="23">
        <v>95.426940715379644</v>
      </c>
      <c r="W16" s="24">
        <v>444.31699596724957</v>
      </c>
      <c r="X16" s="24">
        <v>650.93383485030608</v>
      </c>
      <c r="Y16" s="24">
        <v>885.82978751910559</v>
      </c>
      <c r="Z16" s="24">
        <v>4815.7195792153689</v>
      </c>
    </row>
    <row r="17" spans="1:26" s="17" customFormat="1" ht="19.5" customHeight="1" x14ac:dyDescent="0.25">
      <c r="A17" s="18" t="s">
        <v>121</v>
      </c>
      <c r="B17" s="19">
        <v>4.6815741506793982</v>
      </c>
      <c r="C17" s="19" t="s">
        <v>97</v>
      </c>
      <c r="D17" s="19">
        <v>6.5775840406943447</v>
      </c>
      <c r="E17" s="19">
        <v>428.0160282864029</v>
      </c>
      <c r="F17" s="19" t="s">
        <v>97</v>
      </c>
      <c r="G17" s="19" t="s">
        <v>97</v>
      </c>
      <c r="H17" s="21" t="s">
        <v>97</v>
      </c>
      <c r="I17" s="21" t="s">
        <v>97</v>
      </c>
      <c r="J17" s="19" t="s">
        <v>97</v>
      </c>
      <c r="K17" s="19">
        <v>657.31860973000084</v>
      </c>
      <c r="L17" s="19">
        <v>52.849051529876853</v>
      </c>
      <c r="M17" s="19">
        <v>1.0739085509044264</v>
      </c>
      <c r="N17" s="21" t="s">
        <v>97</v>
      </c>
      <c r="O17" s="19">
        <v>118.36252240877225</v>
      </c>
      <c r="P17" s="19">
        <v>24.178849584422021</v>
      </c>
      <c r="Q17" s="21" t="s">
        <v>97</v>
      </c>
      <c r="R17" s="19">
        <v>15.278580548715976</v>
      </c>
      <c r="S17" s="19" t="s">
        <v>97</v>
      </c>
      <c r="T17" s="19" t="s">
        <v>97</v>
      </c>
      <c r="U17" s="19">
        <v>264.10662900005673</v>
      </c>
      <c r="V17" s="19">
        <v>6.4463346915184552</v>
      </c>
      <c r="W17" s="21" t="s">
        <v>97</v>
      </c>
      <c r="X17" s="21">
        <v>133.06483820640781</v>
      </c>
      <c r="Y17" s="21">
        <v>174.59814936311014</v>
      </c>
      <c r="Z17" s="21">
        <v>1886.5526600915625</v>
      </c>
    </row>
    <row r="18" spans="1:26" s="17" customFormat="1" ht="19.5" customHeight="1" x14ac:dyDescent="0.25">
      <c r="A18" s="22" t="s">
        <v>120</v>
      </c>
      <c r="B18" s="23">
        <v>7.0223612260190977</v>
      </c>
      <c r="C18" s="23">
        <v>2.1112334817307121</v>
      </c>
      <c r="D18" s="23">
        <v>7.294362679993541</v>
      </c>
      <c r="E18" s="23">
        <v>153.18858122508178</v>
      </c>
      <c r="F18" s="23" t="s">
        <v>97</v>
      </c>
      <c r="G18" s="23" t="s">
        <v>97</v>
      </c>
      <c r="H18" s="24" t="s">
        <v>97</v>
      </c>
      <c r="I18" s="24" t="s">
        <v>97</v>
      </c>
      <c r="J18" s="23" t="s">
        <v>97</v>
      </c>
      <c r="K18" s="23">
        <v>866.53224982583515</v>
      </c>
      <c r="L18" s="23">
        <v>121.98823950332452</v>
      </c>
      <c r="M18" s="23">
        <v>5.5317645900061851</v>
      </c>
      <c r="N18" s="24" t="s">
        <v>97</v>
      </c>
      <c r="O18" s="23">
        <v>48.907709539166071</v>
      </c>
      <c r="P18" s="23">
        <v>73.154692157228851</v>
      </c>
      <c r="Q18" s="24" t="s">
        <v>97</v>
      </c>
      <c r="R18" s="23">
        <v>42.866648964735674</v>
      </c>
      <c r="S18" s="23" t="s">
        <v>97</v>
      </c>
      <c r="T18" s="23">
        <v>12.42902424083082</v>
      </c>
      <c r="U18" s="23">
        <v>320.10996505462657</v>
      </c>
      <c r="V18" s="23" t="s">
        <v>97</v>
      </c>
      <c r="W18" s="24" t="s">
        <v>97</v>
      </c>
      <c r="X18" s="24">
        <v>123.39695784511953</v>
      </c>
      <c r="Y18" s="24">
        <v>177.59840603533357</v>
      </c>
      <c r="Z18" s="24">
        <v>1962.1321963690323</v>
      </c>
    </row>
    <row r="19" spans="1:26" s="17" customFormat="1" ht="19.5" customHeight="1" x14ac:dyDescent="0.25">
      <c r="A19" s="18" t="s">
        <v>119</v>
      </c>
      <c r="B19" s="19" t="s">
        <v>97</v>
      </c>
      <c r="C19" s="19">
        <v>0.2982106901490072</v>
      </c>
      <c r="D19" s="19">
        <v>10.051433408316068</v>
      </c>
      <c r="E19" s="19">
        <v>625.04723053109399</v>
      </c>
      <c r="F19" s="19" t="s">
        <v>97</v>
      </c>
      <c r="G19" s="19" t="s">
        <v>97</v>
      </c>
      <c r="H19" s="21">
        <v>4.73287674569921</v>
      </c>
      <c r="I19" s="21">
        <v>4.73287674569921</v>
      </c>
      <c r="J19" s="19" t="s">
        <v>97</v>
      </c>
      <c r="K19" s="19">
        <v>2303.3825465759792</v>
      </c>
      <c r="L19" s="19">
        <v>352.62874190326198</v>
      </c>
      <c r="M19" s="19">
        <v>5.4174628121730573</v>
      </c>
      <c r="N19" s="26">
        <v>0.27877988828043965</v>
      </c>
      <c r="O19" s="19">
        <v>183.6797372376746</v>
      </c>
      <c r="P19" s="19">
        <v>88.274897614314284</v>
      </c>
      <c r="Q19" s="21" t="s">
        <v>97</v>
      </c>
      <c r="R19" s="19">
        <v>267.61386604505077</v>
      </c>
      <c r="S19" s="19" t="s">
        <v>97</v>
      </c>
      <c r="T19" s="19">
        <v>1399.2848631937934</v>
      </c>
      <c r="U19" s="19">
        <v>1161.8692255108735</v>
      </c>
      <c r="V19" s="19">
        <v>25.425785120021533</v>
      </c>
      <c r="W19" s="21">
        <v>1102.0238560742243</v>
      </c>
      <c r="X19" s="21">
        <v>509.6537922075874</v>
      </c>
      <c r="Y19" s="21">
        <v>997.36013292895109</v>
      </c>
      <c r="Z19" s="21">
        <v>9037.0234384874439</v>
      </c>
    </row>
    <row r="20" spans="1:26" s="17" customFormat="1" ht="19.5" customHeight="1" x14ac:dyDescent="0.25">
      <c r="A20" s="22" t="s">
        <v>118</v>
      </c>
      <c r="B20" s="23">
        <v>9.3631483013587964</v>
      </c>
      <c r="C20" s="23">
        <v>22.250078209774429</v>
      </c>
      <c r="D20" s="23">
        <v>33.752985781038667</v>
      </c>
      <c r="E20" s="23">
        <v>129.40981450839681</v>
      </c>
      <c r="F20" s="23" t="s">
        <v>97</v>
      </c>
      <c r="G20" s="23" t="s">
        <v>97</v>
      </c>
      <c r="H20" s="24" t="s">
        <v>97</v>
      </c>
      <c r="I20" s="24" t="s">
        <v>97</v>
      </c>
      <c r="J20" s="23" t="s">
        <v>97</v>
      </c>
      <c r="K20" s="23">
        <v>2452.0133636643927</v>
      </c>
      <c r="L20" s="23">
        <v>80.496569504499377</v>
      </c>
      <c r="M20" s="23">
        <v>151.16221810585367</v>
      </c>
      <c r="N20" s="24" t="s">
        <v>97</v>
      </c>
      <c r="O20" s="23">
        <v>206.35548736798151</v>
      </c>
      <c r="P20" s="23">
        <v>99.405781669401151</v>
      </c>
      <c r="Q20" s="24">
        <v>32.45551383527841</v>
      </c>
      <c r="R20" s="23">
        <v>26.360405345536357</v>
      </c>
      <c r="S20" s="23" t="s">
        <v>97</v>
      </c>
      <c r="T20" s="23" t="s">
        <v>97</v>
      </c>
      <c r="U20" s="23">
        <v>559.96412727690608</v>
      </c>
      <c r="V20" s="23">
        <v>3.5405802721824675</v>
      </c>
      <c r="W20" s="24" t="s">
        <v>97</v>
      </c>
      <c r="X20" s="24">
        <v>135.05090133349873</v>
      </c>
      <c r="Y20" s="24">
        <v>97.464474495408837</v>
      </c>
      <c r="Z20" s="24">
        <v>4039.0454496715079</v>
      </c>
    </row>
    <row r="21" spans="1:26" s="17" customFormat="1" ht="19.5" customHeight="1" x14ac:dyDescent="0.25">
      <c r="A21" s="18" t="s">
        <v>117</v>
      </c>
      <c r="B21" s="19" t="s">
        <v>97</v>
      </c>
      <c r="C21" s="19">
        <v>6.08582101099221</v>
      </c>
      <c r="D21" s="19">
        <v>56.748634897559761</v>
      </c>
      <c r="E21" s="19" t="s">
        <v>97</v>
      </c>
      <c r="F21" s="19" t="s">
        <v>97</v>
      </c>
      <c r="G21" s="19" t="s">
        <v>97</v>
      </c>
      <c r="H21" s="21" t="s">
        <v>97</v>
      </c>
      <c r="I21" s="21" t="s">
        <v>97</v>
      </c>
      <c r="J21" s="19" t="s">
        <v>97</v>
      </c>
      <c r="K21" s="19">
        <v>242.57553490180189</v>
      </c>
      <c r="L21" s="19">
        <v>6.8468999050064649</v>
      </c>
      <c r="M21" s="19">
        <v>273.02233824844649</v>
      </c>
      <c r="N21" s="21" t="s">
        <v>97</v>
      </c>
      <c r="O21" s="19">
        <v>68.828452979570471</v>
      </c>
      <c r="P21" s="19">
        <v>1032.1420170696331</v>
      </c>
      <c r="Q21" s="21" t="s">
        <v>97</v>
      </c>
      <c r="R21" s="19" t="s">
        <v>97</v>
      </c>
      <c r="S21" s="19" t="s">
        <v>97</v>
      </c>
      <c r="T21" s="19" t="s">
        <v>97</v>
      </c>
      <c r="U21" s="19">
        <v>521.81982459521794</v>
      </c>
      <c r="V21" s="19" t="s">
        <v>97</v>
      </c>
      <c r="W21" s="21">
        <v>7.0174950352758563</v>
      </c>
      <c r="X21" s="21">
        <v>551.39010825968785</v>
      </c>
      <c r="Y21" s="21">
        <v>97.641211009269824</v>
      </c>
      <c r="Z21" s="21">
        <v>2864.1183379124623</v>
      </c>
    </row>
    <row r="22" spans="1:26" s="17" customFormat="1" ht="19.5" customHeight="1" x14ac:dyDescent="0.25">
      <c r="A22" s="22" t="s">
        <v>116</v>
      </c>
      <c r="B22" s="23">
        <v>6052.6938887440629</v>
      </c>
      <c r="C22" s="23">
        <v>16.788816764806793</v>
      </c>
      <c r="D22" s="23">
        <v>1.3060594345525036</v>
      </c>
      <c r="E22" s="23">
        <v>1874.4812038308639</v>
      </c>
      <c r="F22" s="23">
        <v>872.70481936324779</v>
      </c>
      <c r="G22" s="23">
        <v>2174.4894548799048</v>
      </c>
      <c r="H22" s="24">
        <v>2602.5528545038824</v>
      </c>
      <c r="I22" s="24">
        <v>1237.572011242903</v>
      </c>
      <c r="J22" s="23">
        <v>1364.9808432609791</v>
      </c>
      <c r="K22" s="23">
        <v>734.12132476079194</v>
      </c>
      <c r="L22" s="23">
        <v>876.82369054365904</v>
      </c>
      <c r="M22" s="23">
        <v>395.77939353672548</v>
      </c>
      <c r="N22" s="24">
        <v>92.113945054985507</v>
      </c>
      <c r="O22" s="23">
        <v>329.44902385759411</v>
      </c>
      <c r="P22" s="23">
        <v>3342.3530033534089</v>
      </c>
      <c r="Q22" s="24">
        <v>17831.796321697679</v>
      </c>
      <c r="R22" s="23">
        <v>543.03980686000068</v>
      </c>
      <c r="S22" s="23">
        <v>51.142524804274863</v>
      </c>
      <c r="T22" s="23">
        <v>247.75586077139448</v>
      </c>
      <c r="U22" s="23">
        <v>5063.0176859787061</v>
      </c>
      <c r="V22" s="23">
        <v>120.83681539660752</v>
      </c>
      <c r="W22" s="24">
        <v>2401.8020012025177</v>
      </c>
      <c r="X22" s="24">
        <v>1171.1660819728979</v>
      </c>
      <c r="Y22" s="24">
        <v>315.9593056004112</v>
      </c>
      <c r="Z22" s="24">
        <v>47112.173882912968</v>
      </c>
    </row>
    <row r="23" spans="1:26" s="17" customFormat="1" ht="19.5" customHeight="1" x14ac:dyDescent="0.25">
      <c r="A23" s="14" t="s">
        <v>115</v>
      </c>
      <c r="B23" s="15">
        <v>658.34498871725214</v>
      </c>
      <c r="C23" s="15">
        <v>2413.971516712385</v>
      </c>
      <c r="D23" s="15">
        <v>84.174831597165792</v>
      </c>
      <c r="E23" s="15">
        <v>4649.7321849431773</v>
      </c>
      <c r="F23" s="15">
        <v>4628.7857880217671</v>
      </c>
      <c r="G23" s="15">
        <v>170.65255524619639</v>
      </c>
      <c r="H23" s="16">
        <v>36898.939363761543</v>
      </c>
      <c r="I23" s="16">
        <v>29693.667327810497</v>
      </c>
      <c r="J23" s="15">
        <v>7205.2720359510486</v>
      </c>
      <c r="K23" s="15">
        <v>50877.442073757578</v>
      </c>
      <c r="L23" s="15">
        <v>3627.7701073840981</v>
      </c>
      <c r="M23" s="15">
        <v>12461.823646741375</v>
      </c>
      <c r="N23" s="27">
        <v>0.39029184359261554</v>
      </c>
      <c r="O23" s="15">
        <v>1135.8048724012735</v>
      </c>
      <c r="P23" s="15">
        <v>16011.392555755938</v>
      </c>
      <c r="Q23" s="16">
        <v>31121.818223674079</v>
      </c>
      <c r="R23" s="15">
        <v>5024.7877485348854</v>
      </c>
      <c r="S23" s="15">
        <v>909.31728742780729</v>
      </c>
      <c r="T23" s="15">
        <v>815.78463359354544</v>
      </c>
      <c r="U23" s="15">
        <v>33333.045418531889</v>
      </c>
      <c r="V23" s="15">
        <v>5461.5499928870122</v>
      </c>
      <c r="W23" s="16">
        <v>21997.027485927592</v>
      </c>
      <c r="X23" s="16">
        <v>22102.823833749822</v>
      </c>
      <c r="Y23" s="16">
        <v>7578.3851376443272</v>
      </c>
      <c r="Z23" s="16">
        <v>261963.7645388543</v>
      </c>
    </row>
    <row r="24" spans="1:26" s="17" customFormat="1" ht="19.5" customHeight="1" x14ac:dyDescent="0.25">
      <c r="A24" s="18" t="s">
        <v>114</v>
      </c>
      <c r="B24" s="19">
        <v>575.64244205396244</v>
      </c>
      <c r="C24" s="19">
        <v>94.759784974214369</v>
      </c>
      <c r="D24" s="19">
        <v>15.205965033947141</v>
      </c>
      <c r="E24" s="19">
        <v>1945.408422588557</v>
      </c>
      <c r="F24" s="19">
        <v>2784.1262370777181</v>
      </c>
      <c r="G24" s="19" t="s">
        <v>97</v>
      </c>
      <c r="H24" s="21">
        <v>22639.297320263919</v>
      </c>
      <c r="I24" s="21">
        <v>22476.649076624821</v>
      </c>
      <c r="J24" s="19">
        <v>162.64824363909773</v>
      </c>
      <c r="K24" s="19">
        <v>9856.5556053846103</v>
      </c>
      <c r="L24" s="19">
        <v>2559.970336057876</v>
      </c>
      <c r="M24" s="19">
        <v>193.13949699655086</v>
      </c>
      <c r="N24" s="21" t="s">
        <v>97</v>
      </c>
      <c r="O24" s="19">
        <v>244.52628833467907</v>
      </c>
      <c r="P24" s="19">
        <v>10172.031692509107</v>
      </c>
      <c r="Q24" s="21">
        <v>19905.717307055776</v>
      </c>
      <c r="R24" s="19">
        <v>1715.2153994629027</v>
      </c>
      <c r="S24" s="19">
        <v>331.24693674948799</v>
      </c>
      <c r="T24" s="19">
        <v>90.638775001121118</v>
      </c>
      <c r="U24" s="19">
        <v>14231.500801109583</v>
      </c>
      <c r="V24" s="19">
        <v>3692.5315194132509</v>
      </c>
      <c r="W24" s="21">
        <v>8339.9729780006783</v>
      </c>
      <c r="X24" s="21">
        <v>14632.466311121443</v>
      </c>
      <c r="Y24" s="21">
        <v>1563.0238046385005</v>
      </c>
      <c r="Z24" s="21">
        <v>115582.97742382788</v>
      </c>
    </row>
    <row r="25" spans="1:26" s="17" customFormat="1" ht="19.5" customHeight="1" x14ac:dyDescent="0.25">
      <c r="A25" s="22" t="s">
        <v>113</v>
      </c>
      <c r="B25" s="23" t="s">
        <v>97</v>
      </c>
      <c r="C25" s="28">
        <v>1.335271746935853E-2</v>
      </c>
      <c r="D25" s="23">
        <v>0.64606406695863849</v>
      </c>
      <c r="E25" s="23">
        <v>450.49402266764338</v>
      </c>
      <c r="F25" s="23">
        <v>13.0031596461747</v>
      </c>
      <c r="G25" s="23">
        <v>170.65255524619636</v>
      </c>
      <c r="H25" s="24">
        <v>9637.8456956501996</v>
      </c>
      <c r="I25" s="24">
        <v>2596.1250485578489</v>
      </c>
      <c r="J25" s="23">
        <v>7041.7206470923502</v>
      </c>
      <c r="K25" s="23">
        <v>257.98208300396692</v>
      </c>
      <c r="L25" s="23">
        <v>48.820724030428416</v>
      </c>
      <c r="M25" s="23">
        <v>21.816673914798585</v>
      </c>
      <c r="N25" s="24" t="s">
        <v>97</v>
      </c>
      <c r="O25" s="23">
        <v>43.293836683725232</v>
      </c>
      <c r="P25" s="23">
        <v>64.086439704760167</v>
      </c>
      <c r="Q25" s="24" t="s">
        <v>97</v>
      </c>
      <c r="R25" s="23">
        <v>509.38674969172007</v>
      </c>
      <c r="S25" s="23" t="s">
        <v>97</v>
      </c>
      <c r="T25" s="23">
        <v>12.229041852904668</v>
      </c>
      <c r="U25" s="23">
        <v>980.28698535251988</v>
      </c>
      <c r="V25" s="23">
        <v>151.62895112934171</v>
      </c>
      <c r="W25" s="24">
        <v>1031.3470171861654</v>
      </c>
      <c r="X25" s="24">
        <v>530.9272721739776</v>
      </c>
      <c r="Y25" s="24">
        <v>1459.2122927671574</v>
      </c>
      <c r="Z25" s="24">
        <v>15383.672917486107</v>
      </c>
    </row>
    <row r="26" spans="1:26" s="17" customFormat="1" ht="19.5" customHeight="1" x14ac:dyDescent="0.25">
      <c r="A26" s="18" t="s">
        <v>112</v>
      </c>
      <c r="B26" s="19" t="s">
        <v>97</v>
      </c>
      <c r="C26" s="19" t="s">
        <v>97</v>
      </c>
      <c r="D26" s="19">
        <v>1.3504028320164625</v>
      </c>
      <c r="E26" s="19">
        <v>100.93625882543226</v>
      </c>
      <c r="F26" s="19" t="s">
        <v>97</v>
      </c>
      <c r="G26" s="19" t="s">
        <v>97</v>
      </c>
      <c r="H26" s="21">
        <v>291.06355788745248</v>
      </c>
      <c r="I26" s="21">
        <v>291.06355788745248</v>
      </c>
      <c r="J26" s="19" t="s">
        <v>97</v>
      </c>
      <c r="K26" s="19">
        <v>284.35637387733118</v>
      </c>
      <c r="L26" s="19">
        <v>5.929584701216851</v>
      </c>
      <c r="M26" s="19">
        <v>120.73250372864284</v>
      </c>
      <c r="N26" s="21" t="s">
        <v>97</v>
      </c>
      <c r="O26" s="19">
        <v>179.66979955244659</v>
      </c>
      <c r="P26" s="19">
        <v>11.584753388762731</v>
      </c>
      <c r="Q26" s="21" t="s">
        <v>97</v>
      </c>
      <c r="R26" s="19">
        <v>407.76683919393491</v>
      </c>
      <c r="S26" s="19" t="s">
        <v>97</v>
      </c>
      <c r="T26" s="19">
        <v>0.25343080155690595</v>
      </c>
      <c r="U26" s="19">
        <v>634.43764454874736</v>
      </c>
      <c r="V26" s="19">
        <v>90.327975867177301</v>
      </c>
      <c r="W26" s="21">
        <v>508.83115522582125</v>
      </c>
      <c r="X26" s="21">
        <v>1066.8695659759796</v>
      </c>
      <c r="Y26" s="21">
        <v>27.501544278409845</v>
      </c>
      <c r="Z26" s="21">
        <v>3731.6113906849291</v>
      </c>
    </row>
    <row r="27" spans="1:26" s="17" customFormat="1" ht="19.5" customHeight="1" x14ac:dyDescent="0.25">
      <c r="A27" s="22" t="s">
        <v>111</v>
      </c>
      <c r="B27" s="23">
        <v>82.702546663289581</v>
      </c>
      <c r="C27" s="23">
        <v>2319.1983790207014</v>
      </c>
      <c r="D27" s="23">
        <v>66.97239966424354</v>
      </c>
      <c r="E27" s="23">
        <v>2152.8934808615454</v>
      </c>
      <c r="F27" s="23">
        <v>1831.6563912978743</v>
      </c>
      <c r="G27" s="23" t="s">
        <v>97</v>
      </c>
      <c r="H27" s="24">
        <v>4330.7327899599741</v>
      </c>
      <c r="I27" s="24">
        <v>4329.8296447403727</v>
      </c>
      <c r="J27" s="23">
        <v>0.90314521960124927</v>
      </c>
      <c r="K27" s="23">
        <v>40478.548011491672</v>
      </c>
      <c r="L27" s="23">
        <v>1013.0494625945768</v>
      </c>
      <c r="M27" s="23">
        <v>12126.134972101381</v>
      </c>
      <c r="N27" s="29">
        <v>0.39029184359261554</v>
      </c>
      <c r="O27" s="23">
        <v>668.31494783042228</v>
      </c>
      <c r="P27" s="23">
        <v>5763.6896701533069</v>
      </c>
      <c r="Q27" s="24">
        <v>11216.100916618305</v>
      </c>
      <c r="R27" s="23">
        <v>2392.4187601863277</v>
      </c>
      <c r="S27" s="23">
        <v>578.0703506783193</v>
      </c>
      <c r="T27" s="23">
        <v>712.66338593796274</v>
      </c>
      <c r="U27" s="23">
        <v>17486.819987521041</v>
      </c>
      <c r="V27" s="23">
        <v>1527.0615464772432</v>
      </c>
      <c r="W27" s="24">
        <v>12116.876335514926</v>
      </c>
      <c r="X27" s="24">
        <v>5872.5606844784161</v>
      </c>
      <c r="Y27" s="24">
        <v>4528.6474959602601</v>
      </c>
      <c r="Z27" s="24">
        <v>127265.50280685538</v>
      </c>
    </row>
    <row r="28" spans="1:26" s="17" customFormat="1" ht="19.5" customHeight="1" x14ac:dyDescent="0.25">
      <c r="A28" s="14" t="s">
        <v>110</v>
      </c>
      <c r="B28" s="15">
        <v>10.533541839028647</v>
      </c>
      <c r="C28" s="15">
        <v>32.45259163398034</v>
      </c>
      <c r="D28" s="15">
        <v>17436.032769129735</v>
      </c>
      <c r="E28" s="15">
        <v>1433.7791173153068</v>
      </c>
      <c r="F28" s="15">
        <v>2377.1083049593167</v>
      </c>
      <c r="G28" s="15" t="s">
        <v>97</v>
      </c>
      <c r="H28" s="16">
        <v>879.67956474833386</v>
      </c>
      <c r="I28" s="16">
        <v>879.67956474833386</v>
      </c>
      <c r="J28" s="15" t="s">
        <v>97</v>
      </c>
      <c r="K28" s="15">
        <v>4987.2349772040152</v>
      </c>
      <c r="L28" s="15">
        <v>3278.5041791737517</v>
      </c>
      <c r="M28" s="15">
        <v>913.76118359743566</v>
      </c>
      <c r="N28" s="16" t="s">
        <v>97</v>
      </c>
      <c r="O28" s="15">
        <v>2419.0476176354568</v>
      </c>
      <c r="P28" s="15">
        <v>22275.410097069496</v>
      </c>
      <c r="Q28" s="16">
        <v>116684.26767126932</v>
      </c>
      <c r="R28" s="15">
        <v>1209.4175478094646</v>
      </c>
      <c r="S28" s="15">
        <v>11312.479168693744</v>
      </c>
      <c r="T28" s="15">
        <v>1906.14275055754</v>
      </c>
      <c r="U28" s="15">
        <v>17186.816681358541</v>
      </c>
      <c r="V28" s="15">
        <v>21137.374117655407</v>
      </c>
      <c r="W28" s="16">
        <v>63764.445773713996</v>
      </c>
      <c r="X28" s="16">
        <v>21260.730155282843</v>
      </c>
      <c r="Y28" s="16">
        <v>3512.2940573517162</v>
      </c>
      <c r="Z28" s="16">
        <v>314017.5118679984</v>
      </c>
    </row>
    <row r="29" spans="1:26" s="17" customFormat="1" ht="19.5" customHeight="1" x14ac:dyDescent="0.25">
      <c r="A29" s="18" t="s">
        <v>109</v>
      </c>
      <c r="B29" s="19">
        <v>10.533541839028647</v>
      </c>
      <c r="C29" s="19">
        <v>18.774958039534091</v>
      </c>
      <c r="D29" s="19">
        <v>279.6705926722608</v>
      </c>
      <c r="E29" s="19">
        <v>349.46550432746085</v>
      </c>
      <c r="F29" s="19">
        <v>1558.6748957651946</v>
      </c>
      <c r="G29" s="19" t="s">
        <v>97</v>
      </c>
      <c r="H29" s="21">
        <v>879.67956474833386</v>
      </c>
      <c r="I29" s="21">
        <v>879.67956474833386</v>
      </c>
      <c r="J29" s="19" t="s">
        <v>97</v>
      </c>
      <c r="K29" s="19">
        <v>4876.162164828479</v>
      </c>
      <c r="L29" s="19">
        <v>2467.0164933060969</v>
      </c>
      <c r="M29" s="19">
        <v>509.78771704382274</v>
      </c>
      <c r="N29" s="21" t="s">
        <v>97</v>
      </c>
      <c r="O29" s="19">
        <v>1726.3150016310628</v>
      </c>
      <c r="P29" s="19">
        <v>12826.461224563005</v>
      </c>
      <c r="Q29" s="21">
        <v>53997.08835058815</v>
      </c>
      <c r="R29" s="19">
        <v>699.04974486055528</v>
      </c>
      <c r="S29" s="19">
        <v>5273.2183223511856</v>
      </c>
      <c r="T29" s="19">
        <v>329.27029768754187</v>
      </c>
      <c r="U29" s="19">
        <v>6620.6570507166716</v>
      </c>
      <c r="V29" s="19">
        <v>6540.0937282932073</v>
      </c>
      <c r="W29" s="21">
        <v>36134.148272348175</v>
      </c>
      <c r="X29" s="21">
        <v>7952.4553966846024</v>
      </c>
      <c r="Y29" s="21">
        <v>1444.8145043229104</v>
      </c>
      <c r="Z29" s="21">
        <v>144493.33732661727</v>
      </c>
    </row>
    <row r="30" spans="1:26" s="17" customFormat="1" ht="19.5" customHeight="1" x14ac:dyDescent="0.25">
      <c r="A30" s="22" t="s">
        <v>108</v>
      </c>
      <c r="B30" s="23" t="s">
        <v>97</v>
      </c>
      <c r="C30" s="23">
        <v>6.6763587346792649E-2</v>
      </c>
      <c r="D30" s="23">
        <v>1953.3065776206906</v>
      </c>
      <c r="E30" s="23">
        <v>756.95082652259259</v>
      </c>
      <c r="F30" s="23">
        <v>115.59720305437972</v>
      </c>
      <c r="G30" s="23" t="s">
        <v>97</v>
      </c>
      <c r="H30" s="24" t="s">
        <v>97</v>
      </c>
      <c r="I30" s="24" t="s">
        <v>97</v>
      </c>
      <c r="J30" s="23" t="s">
        <v>97</v>
      </c>
      <c r="K30" s="23">
        <v>27.860441745928227</v>
      </c>
      <c r="L30" s="23">
        <v>415.67540245928302</v>
      </c>
      <c r="M30" s="23">
        <v>29.7796030792591</v>
      </c>
      <c r="N30" s="24" t="s">
        <v>97</v>
      </c>
      <c r="O30" s="23">
        <v>158.85803499343541</v>
      </c>
      <c r="P30" s="23">
        <v>3008.8963311291013</v>
      </c>
      <c r="Q30" s="24">
        <v>6448.7922745821388</v>
      </c>
      <c r="R30" s="23">
        <v>264.25323065971861</v>
      </c>
      <c r="S30" s="23">
        <v>526.30772276079256</v>
      </c>
      <c r="T30" s="23">
        <v>71.403012741196264</v>
      </c>
      <c r="U30" s="23">
        <v>2679.0362378692134</v>
      </c>
      <c r="V30" s="23">
        <v>9039.7615641620469</v>
      </c>
      <c r="W30" s="24">
        <v>14616.938767936092</v>
      </c>
      <c r="X30" s="24">
        <v>6221.4804486272897</v>
      </c>
      <c r="Y30" s="24">
        <v>854.78304365463327</v>
      </c>
      <c r="Z30" s="24">
        <v>47189.747487185137</v>
      </c>
    </row>
    <row r="31" spans="1:26" s="17" customFormat="1" ht="19.5" customHeight="1" x14ac:dyDescent="0.25">
      <c r="A31" s="18" t="s">
        <v>107</v>
      </c>
      <c r="B31" s="19" t="s">
        <v>97</v>
      </c>
      <c r="C31" s="19">
        <v>13.610870007099461</v>
      </c>
      <c r="D31" s="19">
        <v>15203.055598836783</v>
      </c>
      <c r="E31" s="19">
        <v>327.36278646525352</v>
      </c>
      <c r="F31" s="19">
        <v>702.83620613974256</v>
      </c>
      <c r="G31" s="19" t="s">
        <v>97</v>
      </c>
      <c r="H31" s="21" t="s">
        <v>97</v>
      </c>
      <c r="I31" s="21" t="s">
        <v>97</v>
      </c>
      <c r="J31" s="19" t="s">
        <v>97</v>
      </c>
      <c r="K31" s="19">
        <v>83.212370629606028</v>
      </c>
      <c r="L31" s="19">
        <v>395.81228340837202</v>
      </c>
      <c r="M31" s="19">
        <v>374.19386347435386</v>
      </c>
      <c r="N31" s="21" t="s">
        <v>97</v>
      </c>
      <c r="O31" s="19">
        <v>533.87458101095922</v>
      </c>
      <c r="P31" s="19">
        <v>6440.0525413773894</v>
      </c>
      <c r="Q31" s="21">
        <v>56238.387046099037</v>
      </c>
      <c r="R31" s="19">
        <v>246.11457228919102</v>
      </c>
      <c r="S31" s="19">
        <v>5512.9531235817667</v>
      </c>
      <c r="T31" s="19">
        <v>1505.4694401288018</v>
      </c>
      <c r="U31" s="19">
        <v>7887.1233927726553</v>
      </c>
      <c r="V31" s="19">
        <v>5557.5188252001535</v>
      </c>
      <c r="W31" s="21">
        <v>13013.358733429734</v>
      </c>
      <c r="X31" s="21">
        <v>7086.7943099709501</v>
      </c>
      <c r="Y31" s="21">
        <v>1212.6965093741726</v>
      </c>
      <c r="Z31" s="21">
        <v>122334.42705419601</v>
      </c>
    </row>
    <row r="32" spans="1:26" s="17" customFormat="1" ht="19.5" customHeight="1" x14ac:dyDescent="0.25">
      <c r="A32" s="14" t="s">
        <v>106</v>
      </c>
      <c r="B32" s="15">
        <v>20047.339518967772</v>
      </c>
      <c r="C32" s="15">
        <v>49.364996484218487</v>
      </c>
      <c r="D32" s="15">
        <v>948.96477931584627</v>
      </c>
      <c r="E32" s="15">
        <v>525.82537581662586</v>
      </c>
      <c r="F32" s="15">
        <v>224.99200246341721</v>
      </c>
      <c r="G32" s="15">
        <v>5.2580923576182839</v>
      </c>
      <c r="H32" s="16">
        <v>359.41015455068055</v>
      </c>
      <c r="I32" s="16">
        <v>293.3881863950574</v>
      </c>
      <c r="J32" s="15">
        <v>66.021968155623142</v>
      </c>
      <c r="K32" s="15">
        <v>19627.087613058517</v>
      </c>
      <c r="L32" s="15">
        <v>3141.384596906682</v>
      </c>
      <c r="M32" s="15">
        <v>214.68925193646228</v>
      </c>
      <c r="N32" s="16">
        <v>0.64119374304501131</v>
      </c>
      <c r="O32" s="15">
        <v>835.42962176190281</v>
      </c>
      <c r="P32" s="15">
        <v>62882.437504208094</v>
      </c>
      <c r="Q32" s="16">
        <v>166027.55820331816</v>
      </c>
      <c r="R32" s="15">
        <v>3420.1205669524206</v>
      </c>
      <c r="S32" s="15">
        <v>205.52422694547923</v>
      </c>
      <c r="T32" s="15">
        <v>16.702296635940851</v>
      </c>
      <c r="U32" s="15">
        <v>58258.840222873019</v>
      </c>
      <c r="V32" s="15">
        <v>4482.4341462616021</v>
      </c>
      <c r="W32" s="16">
        <v>15610.49227692404</v>
      </c>
      <c r="X32" s="16">
        <v>6647.6827185117745</v>
      </c>
      <c r="Y32" s="16">
        <v>2316.1842424936954</v>
      </c>
      <c r="Z32" s="16">
        <v>365848.36360248702</v>
      </c>
    </row>
    <row r="33" spans="1:26" s="17" customFormat="1" ht="19.5" customHeight="1" x14ac:dyDescent="0.25">
      <c r="A33" s="22" t="s">
        <v>105</v>
      </c>
      <c r="B33" s="23">
        <v>515.59694953831661</v>
      </c>
      <c r="C33" s="23">
        <v>36.368351480709514</v>
      </c>
      <c r="D33" s="23">
        <v>111.82352173618159</v>
      </c>
      <c r="E33" s="23">
        <v>32.487635953069372</v>
      </c>
      <c r="F33" s="23" t="s">
        <v>97</v>
      </c>
      <c r="G33" s="23" t="s">
        <v>97</v>
      </c>
      <c r="H33" s="24">
        <v>3.8632315486096029</v>
      </c>
      <c r="I33" s="24">
        <v>3.8632315486096029</v>
      </c>
      <c r="J33" s="23" t="s">
        <v>97</v>
      </c>
      <c r="K33" s="23">
        <v>6664.2413418575725</v>
      </c>
      <c r="L33" s="23">
        <v>54.601307304016736</v>
      </c>
      <c r="M33" s="23">
        <v>35.150003075097281</v>
      </c>
      <c r="N33" s="24" t="s">
        <v>97</v>
      </c>
      <c r="O33" s="23">
        <v>480.06138549936179</v>
      </c>
      <c r="P33" s="23">
        <v>9187.1071483459127</v>
      </c>
      <c r="Q33" s="24">
        <v>33106.635837222573</v>
      </c>
      <c r="R33" s="23">
        <v>5.045189031667527</v>
      </c>
      <c r="S33" s="23">
        <v>34.313437735868163</v>
      </c>
      <c r="T33" s="23">
        <v>0.22929453474196254</v>
      </c>
      <c r="U33" s="23">
        <v>16383.06522647503</v>
      </c>
      <c r="V33" s="23">
        <v>1422.8572837087552</v>
      </c>
      <c r="W33" s="24">
        <v>3727.6180144963846</v>
      </c>
      <c r="X33" s="24">
        <v>245.80229196750042</v>
      </c>
      <c r="Y33" s="24">
        <v>267.48225964203903</v>
      </c>
      <c r="Z33" s="24">
        <v>72314.349711153423</v>
      </c>
    </row>
    <row r="34" spans="1:26" s="17" customFormat="1" ht="17.25" x14ac:dyDescent="0.25">
      <c r="A34" s="18" t="s">
        <v>104</v>
      </c>
      <c r="B34" s="19">
        <v>18968.732546301635</v>
      </c>
      <c r="C34" s="19">
        <v>12.996645003508968</v>
      </c>
      <c r="D34" s="19">
        <v>605.69592156835654</v>
      </c>
      <c r="E34" s="19">
        <v>142.33769606100606</v>
      </c>
      <c r="F34" s="19" t="s">
        <v>97</v>
      </c>
      <c r="G34" s="19">
        <v>5.2580923576182839</v>
      </c>
      <c r="H34" s="21">
        <v>66.557134430755212</v>
      </c>
      <c r="I34" s="21">
        <v>0.53516627513206627</v>
      </c>
      <c r="J34" s="19">
        <v>66.021968155623142</v>
      </c>
      <c r="K34" s="19">
        <v>2726.9306844230882</v>
      </c>
      <c r="L34" s="19">
        <v>1548.5982013175305</v>
      </c>
      <c r="M34" s="19">
        <v>4.9618252080055472</v>
      </c>
      <c r="N34" s="21">
        <v>0.64119374304501131</v>
      </c>
      <c r="O34" s="19">
        <v>183.03589905187781</v>
      </c>
      <c r="P34" s="19">
        <v>39117.508204627753</v>
      </c>
      <c r="Q34" s="21">
        <v>96781.337144891615</v>
      </c>
      <c r="R34" s="19">
        <v>9.0003976274878532</v>
      </c>
      <c r="S34" s="19" t="s">
        <v>97</v>
      </c>
      <c r="T34" s="19">
        <v>5.1892973652128367</v>
      </c>
      <c r="U34" s="19">
        <v>25703.43837832542</v>
      </c>
      <c r="V34" s="19">
        <v>1749.4542210792251</v>
      </c>
      <c r="W34" s="21">
        <v>3591.565456927076</v>
      </c>
      <c r="X34" s="21">
        <v>804.35048327899494</v>
      </c>
      <c r="Y34" s="21">
        <v>1001.6695426630843</v>
      </c>
      <c r="Z34" s="21">
        <v>193029.25896625227</v>
      </c>
    </row>
    <row r="35" spans="1:26" s="17" customFormat="1" ht="19.5" customHeight="1" x14ac:dyDescent="0.25">
      <c r="A35" s="22" t="s">
        <v>103</v>
      </c>
      <c r="B35" s="23">
        <v>563.01002312782271</v>
      </c>
      <c r="C35" s="23" t="s">
        <v>97</v>
      </c>
      <c r="D35" s="23">
        <v>231.4453360113082</v>
      </c>
      <c r="E35" s="23">
        <v>341.30820317408114</v>
      </c>
      <c r="F35" s="23">
        <v>214.51194152500275</v>
      </c>
      <c r="G35" s="23" t="s">
        <v>97</v>
      </c>
      <c r="H35" s="24">
        <v>273.33617502370282</v>
      </c>
      <c r="I35" s="24">
        <v>273.33617502370282</v>
      </c>
      <c r="J35" s="23" t="s">
        <v>97</v>
      </c>
      <c r="K35" s="23">
        <v>10233.473129820508</v>
      </c>
      <c r="L35" s="23">
        <v>1407.0763630893698</v>
      </c>
      <c r="M35" s="23">
        <v>173.03590399596271</v>
      </c>
      <c r="N35" s="24" t="s">
        <v>97</v>
      </c>
      <c r="O35" s="23">
        <v>159.85784511643104</v>
      </c>
      <c r="P35" s="23">
        <v>14130.299438367625</v>
      </c>
      <c r="Q35" s="24">
        <v>35269.834048373079</v>
      </c>
      <c r="R35" s="23">
        <v>3271.4951846506601</v>
      </c>
      <c r="S35" s="23">
        <v>154.42964825820837</v>
      </c>
      <c r="T35" s="23">
        <v>6.0179758591925605</v>
      </c>
      <c r="U35" s="23">
        <v>16172.336618072572</v>
      </c>
      <c r="V35" s="23">
        <v>1240.8957851659538</v>
      </c>
      <c r="W35" s="24">
        <v>8291.308805500581</v>
      </c>
      <c r="X35" s="24">
        <v>5597.5299432652782</v>
      </c>
      <c r="Y35" s="24">
        <v>990.30274344721067</v>
      </c>
      <c r="Z35" s="24">
        <v>98721.505111844526</v>
      </c>
    </row>
    <row r="36" spans="1:26" s="17" customFormat="1" ht="19.5" customHeight="1" x14ac:dyDescent="0.25">
      <c r="A36" s="18" t="s">
        <v>102</v>
      </c>
      <c r="B36" s="19" t="s">
        <v>97</v>
      </c>
      <c r="C36" s="19" t="s">
        <v>97</v>
      </c>
      <c r="D36" s="19" t="s">
        <v>97</v>
      </c>
      <c r="E36" s="19">
        <v>9.6918406284692438</v>
      </c>
      <c r="F36" s="19">
        <v>10.480060938414413</v>
      </c>
      <c r="G36" s="19" t="s">
        <v>97</v>
      </c>
      <c r="H36" s="21">
        <v>15.653613547612935</v>
      </c>
      <c r="I36" s="21">
        <v>15.653613547612935</v>
      </c>
      <c r="J36" s="19" t="s">
        <v>97</v>
      </c>
      <c r="K36" s="19">
        <v>2.4424569573508124</v>
      </c>
      <c r="L36" s="19">
        <v>131.10872519576517</v>
      </c>
      <c r="M36" s="19">
        <v>1.541519657396756</v>
      </c>
      <c r="N36" s="21" t="s">
        <v>97</v>
      </c>
      <c r="O36" s="19">
        <v>12.4744920942322</v>
      </c>
      <c r="P36" s="19">
        <v>447.52271286680866</v>
      </c>
      <c r="Q36" s="21">
        <v>869.75117283088002</v>
      </c>
      <c r="R36" s="19">
        <v>134.57979564260563</v>
      </c>
      <c r="S36" s="19">
        <v>16.781140951402691</v>
      </c>
      <c r="T36" s="19">
        <v>5.2657288767934904</v>
      </c>
      <c r="U36" s="19" t="s">
        <v>97</v>
      </c>
      <c r="V36" s="19">
        <v>69.226856307668825</v>
      </c>
      <c r="W36" s="21" t="s">
        <v>97</v>
      </c>
      <c r="X36" s="21" t="s">
        <v>97</v>
      </c>
      <c r="Y36" s="21">
        <v>56.729696741360932</v>
      </c>
      <c r="Z36" s="21">
        <v>1783.2498132367618</v>
      </c>
    </row>
    <row r="37" spans="1:26" s="17" customFormat="1" ht="19.5" customHeight="1" thickBot="1" x14ac:dyDescent="0.3">
      <c r="A37" s="30" t="s">
        <v>65</v>
      </c>
      <c r="B37" s="31">
        <v>27609.583553631754</v>
      </c>
      <c r="C37" s="31">
        <v>2896.4625716416058</v>
      </c>
      <c r="D37" s="31">
        <v>20235.722665139976</v>
      </c>
      <c r="E37" s="31">
        <v>12585.768869297917</v>
      </c>
      <c r="F37" s="31">
        <v>8792.059337617904</v>
      </c>
      <c r="G37" s="31">
        <v>4241.1226661239198</v>
      </c>
      <c r="H37" s="32">
        <v>42597.769131616857</v>
      </c>
      <c r="I37" s="32">
        <v>32147.137116153455</v>
      </c>
      <c r="J37" s="31">
        <v>10450.632015463405</v>
      </c>
      <c r="K37" s="31">
        <v>85866.017317422258</v>
      </c>
      <c r="L37" s="31">
        <v>13266.151921184952</v>
      </c>
      <c r="M37" s="31">
        <v>16376.714961493948</v>
      </c>
      <c r="N37" s="32">
        <v>91.315901183415136</v>
      </c>
      <c r="O37" s="31">
        <v>11709.829279967515</v>
      </c>
      <c r="P37" s="31">
        <v>125222.57461186915</v>
      </c>
      <c r="Q37" s="32">
        <v>366012.76197387063</v>
      </c>
      <c r="R37" s="31">
        <v>11607.566279479026</v>
      </c>
      <c r="S37" s="31">
        <v>12492.947326225552</v>
      </c>
      <c r="T37" s="31">
        <v>6849.3093425219286</v>
      </c>
      <c r="U37" s="31">
        <v>150942.35621260456</v>
      </c>
      <c r="V37" s="31">
        <v>31393.69463971788</v>
      </c>
      <c r="W37" s="32">
        <v>108926.3651242771</v>
      </c>
      <c r="X37" s="32">
        <v>51765.300630174388</v>
      </c>
      <c r="Y37" s="32">
        <v>17733.654679136525</v>
      </c>
      <c r="Z37" s="32">
        <v>1129215.0489961987</v>
      </c>
    </row>
    <row r="38" spans="1:26" ht="15" thickTop="1" x14ac:dyDescent="0.25">
      <c r="A38" s="139" t="s">
        <v>159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pans="1:26" x14ac:dyDescent="0.25">
      <c r="A39" s="138" t="s">
        <v>160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</row>
    <row r="40" spans="1:26" x14ac:dyDescent="0.25">
      <c r="A40" s="138" t="s">
        <v>145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</row>
    <row r="41" spans="1:26" x14ac:dyDescent="0.25">
      <c r="A41" s="138" t="s">
        <v>161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</row>
    <row r="42" spans="1:26" x14ac:dyDescent="0.25">
      <c r="A42" s="1" t="s">
        <v>146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38" t="s">
        <v>154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</row>
  </sheetData>
  <mergeCells count="5">
    <mergeCell ref="A41:Z41"/>
    <mergeCell ref="A40:Z40"/>
    <mergeCell ref="A39:Z39"/>
    <mergeCell ref="A38:Z38"/>
    <mergeCell ref="A43:Z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623C1-4D5C-463F-B142-E57889185FBB}">
  <sheetPr>
    <pageSetUpPr fitToPage="1"/>
  </sheetPr>
  <dimension ref="A1:V38"/>
  <sheetViews>
    <sheetView showGridLines="0" zoomScaleNormal="10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activeCell="A4" sqref="A4"/>
    </sheetView>
  </sheetViews>
  <sheetFormatPr defaultColWidth="8.85546875" defaultRowHeight="17.25" x14ac:dyDescent="0.3"/>
  <cols>
    <col min="1" max="1" width="21.7109375" style="103" customWidth="1"/>
    <col min="2" max="3" width="18.7109375" style="103" bestFit="1" customWidth="1"/>
    <col min="4" max="6" width="20.5703125" style="103" bestFit="1" customWidth="1"/>
    <col min="7" max="8" width="13.140625" style="103" bestFit="1" customWidth="1"/>
    <col min="9" max="9" width="10.140625" style="103" bestFit="1" customWidth="1"/>
    <col min="10" max="16384" width="8.85546875" style="103"/>
  </cols>
  <sheetData>
    <row r="1" spans="1:22" ht="15.6" customHeight="1" x14ac:dyDescent="0.3">
      <c r="A1" s="127" t="s">
        <v>96</v>
      </c>
      <c r="B1" s="127"/>
      <c r="C1" s="127"/>
      <c r="D1" s="127"/>
      <c r="E1" s="127"/>
      <c r="F1" s="127"/>
      <c r="G1" s="127"/>
      <c r="H1" s="127"/>
      <c r="I1" s="127"/>
    </row>
    <row r="2" spans="1:22" x14ac:dyDescent="0.3">
      <c r="A2" s="128" t="s">
        <v>67</v>
      </c>
      <c r="B2" s="128"/>
      <c r="C2" s="128"/>
      <c r="D2" s="128"/>
      <c r="E2" s="128"/>
      <c r="F2" s="128"/>
      <c r="G2" s="129"/>
      <c r="H2" s="129"/>
      <c r="I2" s="129"/>
    </row>
    <row r="3" spans="1:22" ht="35.25" thickBot="1" x14ac:dyDescent="0.35">
      <c r="A3" s="104" t="s">
        <v>68</v>
      </c>
      <c r="B3" s="105">
        <v>2018</v>
      </c>
      <c r="C3" s="105">
        <v>2019</v>
      </c>
      <c r="D3" s="105">
        <v>2020</v>
      </c>
      <c r="E3" s="105" t="s">
        <v>150</v>
      </c>
      <c r="F3" s="105" t="s">
        <v>151</v>
      </c>
      <c r="G3" s="106" t="s">
        <v>152</v>
      </c>
      <c r="H3" s="106" t="s">
        <v>153</v>
      </c>
      <c r="I3" s="107" t="s">
        <v>143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ht="20.25" customHeight="1" thickTop="1" x14ac:dyDescent="0.3">
      <c r="A4" s="109" t="s">
        <v>142</v>
      </c>
      <c r="B4" s="110">
        <v>21579344810.239002</v>
      </c>
      <c r="C4" s="110">
        <v>24818697038.934025</v>
      </c>
      <c r="D4" s="110">
        <v>26801768365.831867</v>
      </c>
      <c r="E4" s="110">
        <v>27609583553.631752</v>
      </c>
      <c r="F4" s="110">
        <v>35486684485.714287</v>
      </c>
      <c r="G4" s="111">
        <v>3.0140368977657594</v>
      </c>
      <c r="H4" s="111">
        <v>28.530314181600126</v>
      </c>
      <c r="I4" s="112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20.25" customHeight="1" x14ac:dyDescent="0.3">
      <c r="A5" s="114" t="s">
        <v>90</v>
      </c>
      <c r="B5" s="115">
        <v>1957042284.4032538</v>
      </c>
      <c r="C5" s="115">
        <v>2276673986.6545658</v>
      </c>
      <c r="D5" s="115">
        <v>3142170766.3185568</v>
      </c>
      <c r="E5" s="115">
        <v>2896462571.6416059</v>
      </c>
      <c r="F5" s="115">
        <v>3512900809.4000001</v>
      </c>
      <c r="G5" s="116">
        <v>-7.8196957756318408</v>
      </c>
      <c r="H5" s="116">
        <v>21.282451352686405</v>
      </c>
      <c r="I5" s="117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</row>
    <row r="6" spans="1:22" ht="20.25" customHeight="1" x14ac:dyDescent="0.3">
      <c r="A6" s="109" t="s">
        <v>82</v>
      </c>
      <c r="B6" s="110">
        <v>15418009393.053419</v>
      </c>
      <c r="C6" s="110">
        <v>14563879826.1612</v>
      </c>
      <c r="D6" s="110">
        <v>20084012186.20887</v>
      </c>
      <c r="E6" s="110">
        <v>20235722665.139977</v>
      </c>
      <c r="F6" s="110">
        <v>16715750469.199997</v>
      </c>
      <c r="G6" s="111">
        <v>0.75537934116212124</v>
      </c>
      <c r="H6" s="111">
        <v>-17.394843041626707</v>
      </c>
      <c r="I6" s="112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</row>
    <row r="7" spans="1:22" ht="20.25" customHeight="1" x14ac:dyDescent="0.3">
      <c r="A7" s="114" t="s">
        <v>80</v>
      </c>
      <c r="B7" s="115">
        <v>15828616704.263031</v>
      </c>
      <c r="C7" s="115">
        <v>18231312768.052975</v>
      </c>
      <c r="D7" s="115">
        <v>14104935424.468515</v>
      </c>
      <c r="E7" s="115">
        <v>12585768869.297916</v>
      </c>
      <c r="F7" s="115">
        <v>13444740676.59556</v>
      </c>
      <c r="G7" s="116">
        <v>-10.770460902183409</v>
      </c>
      <c r="H7" s="116">
        <v>6.8249450329017636</v>
      </c>
      <c r="I7" s="117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</row>
    <row r="8" spans="1:22" ht="20.25" customHeight="1" x14ac:dyDescent="0.3">
      <c r="A8" s="109" t="s">
        <v>86</v>
      </c>
      <c r="B8" s="110">
        <v>6329731186.7686653</v>
      </c>
      <c r="C8" s="110">
        <v>11844551018.75737</v>
      </c>
      <c r="D8" s="110">
        <v>9508835826.7911053</v>
      </c>
      <c r="E8" s="110">
        <v>8792059337.6179047</v>
      </c>
      <c r="F8" s="110">
        <v>9398769213.6000004</v>
      </c>
      <c r="G8" s="111">
        <v>-7.5380046751221226</v>
      </c>
      <c r="H8" s="111">
        <v>6.9006572030993141</v>
      </c>
      <c r="I8" s="112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</row>
    <row r="9" spans="1:22" ht="20.25" customHeight="1" x14ac:dyDescent="0.3">
      <c r="A9" s="114" t="s">
        <v>89</v>
      </c>
      <c r="B9" s="115">
        <v>3136626834.9882116</v>
      </c>
      <c r="C9" s="115">
        <v>3294280520.0180931</v>
      </c>
      <c r="D9" s="115">
        <v>4137619447.7669768</v>
      </c>
      <c r="E9" s="115">
        <v>4241122666.1239195</v>
      </c>
      <c r="F9" s="115">
        <v>3965143440.6666665</v>
      </c>
      <c r="G9" s="116">
        <v>2.5015161414325249</v>
      </c>
      <c r="H9" s="116">
        <v>-6.5072210163041095</v>
      </c>
      <c r="I9" s="117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</row>
    <row r="10" spans="1:22" ht="20.25" customHeight="1" x14ac:dyDescent="0.3">
      <c r="A10" s="109" t="s">
        <v>73</v>
      </c>
      <c r="B10" s="110">
        <v>38900482974.982117</v>
      </c>
      <c r="C10" s="110">
        <v>28875590009.467793</v>
      </c>
      <c r="D10" s="110">
        <v>41279665966.936462</v>
      </c>
      <c r="E10" s="110">
        <v>42597769131.616859</v>
      </c>
      <c r="F10" s="110">
        <v>60621986625.420624</v>
      </c>
      <c r="G10" s="111">
        <v>3.1931052100473645</v>
      </c>
      <c r="H10" s="111">
        <v>42.312585520883196</v>
      </c>
      <c r="I10" s="112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</row>
    <row r="11" spans="1:22" ht="20.25" customHeight="1" x14ac:dyDescent="0.3">
      <c r="A11" s="114" t="s">
        <v>71</v>
      </c>
      <c r="B11" s="115">
        <v>95156698392.320419</v>
      </c>
      <c r="C11" s="115">
        <v>85968405400.832901</v>
      </c>
      <c r="D11" s="115">
        <v>83301195665.768799</v>
      </c>
      <c r="E11" s="115">
        <v>85866017317.422256</v>
      </c>
      <c r="F11" s="115">
        <v>96800620772.240005</v>
      </c>
      <c r="G11" s="116">
        <v>3.0789733942647723</v>
      </c>
      <c r="H11" s="116">
        <v>12.734494735438396</v>
      </c>
      <c r="I11" s="117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</row>
    <row r="12" spans="1:22" ht="20.25" customHeight="1" x14ac:dyDescent="0.3">
      <c r="A12" s="109" t="s">
        <v>84</v>
      </c>
      <c r="B12" s="110">
        <v>9004422434.6741486</v>
      </c>
      <c r="C12" s="110">
        <v>14115154025.574503</v>
      </c>
      <c r="D12" s="110">
        <v>15629930416.019394</v>
      </c>
      <c r="E12" s="110">
        <v>13266151921.184952</v>
      </c>
      <c r="F12" s="110">
        <v>12725473190.411669</v>
      </c>
      <c r="G12" s="111">
        <v>-15.123410225881518</v>
      </c>
      <c r="H12" s="111">
        <v>-4.0756259538221045</v>
      </c>
      <c r="I12" s="112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</row>
    <row r="13" spans="1:22" ht="20.25" customHeight="1" x14ac:dyDescent="0.3">
      <c r="A13" s="114" t="s">
        <v>74</v>
      </c>
      <c r="B13" s="115">
        <v>19435014660.39978</v>
      </c>
      <c r="C13" s="115">
        <v>19443070316.178295</v>
      </c>
      <c r="D13" s="115">
        <v>17637034269.768551</v>
      </c>
      <c r="E13" s="115">
        <v>16376714961.493948</v>
      </c>
      <c r="F13" s="115">
        <v>16336013561.592918</v>
      </c>
      <c r="G13" s="116">
        <v>-7.1458686817596266</v>
      </c>
      <c r="H13" s="116">
        <v>-0.24853213844613364</v>
      </c>
      <c r="I13" s="117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</row>
    <row r="14" spans="1:22" ht="20.25" customHeight="1" x14ac:dyDescent="0.3">
      <c r="A14" s="109" t="s">
        <v>91</v>
      </c>
      <c r="B14" s="110">
        <v>75222911.953692824</v>
      </c>
      <c r="C14" s="110">
        <v>97058746.499736294</v>
      </c>
      <c r="D14" s="110">
        <v>118631822.29258089</v>
      </c>
      <c r="E14" s="110">
        <v>91315901.18341513</v>
      </c>
      <c r="F14" s="110">
        <v>101120000</v>
      </c>
      <c r="G14" s="111">
        <v>-23.02579576144138</v>
      </c>
      <c r="H14" s="111">
        <v>10.736463955924357</v>
      </c>
      <c r="I14" s="112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</row>
    <row r="15" spans="1:22" ht="20.25" customHeight="1" x14ac:dyDescent="0.3">
      <c r="A15" s="114" t="s">
        <v>76</v>
      </c>
      <c r="B15" s="115">
        <v>15251866935.879301</v>
      </c>
      <c r="C15" s="115">
        <v>12513484556.110056</v>
      </c>
      <c r="D15" s="115">
        <v>12455571182.352207</v>
      </c>
      <c r="E15" s="115">
        <v>11709829279.967514</v>
      </c>
      <c r="F15" s="115">
        <v>12332261288.955843</v>
      </c>
      <c r="G15" s="116">
        <v>-5.9872156119287752</v>
      </c>
      <c r="H15" s="116">
        <v>5.3154661277013515</v>
      </c>
      <c r="I15" s="117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</row>
    <row r="16" spans="1:22" ht="20.25" customHeight="1" x14ac:dyDescent="0.3">
      <c r="A16" s="109" t="s">
        <v>72</v>
      </c>
      <c r="B16" s="110">
        <v>73536866120.219299</v>
      </c>
      <c r="C16" s="110">
        <v>92778102738.512589</v>
      </c>
      <c r="D16" s="110">
        <v>117091437593.37997</v>
      </c>
      <c r="E16" s="110">
        <v>125222574611.86914</v>
      </c>
      <c r="F16" s="110">
        <v>146862249017.28333</v>
      </c>
      <c r="G16" s="111">
        <v>6.9442626938495122</v>
      </c>
      <c r="H16" s="111">
        <v>17.280969084437814</v>
      </c>
      <c r="I16" s="112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</row>
    <row r="17" spans="1:22" ht="20.25" customHeight="1" x14ac:dyDescent="0.3">
      <c r="A17" s="114" t="s">
        <v>70</v>
      </c>
      <c r="B17" s="115">
        <v>222176573872.35538</v>
      </c>
      <c r="C17" s="115">
        <v>200835692480.43488</v>
      </c>
      <c r="D17" s="115">
        <v>286891523762.31738</v>
      </c>
      <c r="E17" s="115">
        <v>366012761973.87061</v>
      </c>
      <c r="F17" s="115">
        <v>355526886060.9375</v>
      </c>
      <c r="G17" s="116">
        <v>27.578799531596921</v>
      </c>
      <c r="H17" s="116">
        <v>-2.8648935234891315</v>
      </c>
      <c r="I17" s="117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ht="20.25" customHeight="1" x14ac:dyDescent="0.3">
      <c r="A18" s="109" t="s">
        <v>78</v>
      </c>
      <c r="B18" s="110">
        <v>14634999341.815186</v>
      </c>
      <c r="C18" s="110">
        <v>15105055254.639977</v>
      </c>
      <c r="D18" s="110">
        <v>13120309924.196997</v>
      </c>
      <c r="E18" s="110">
        <v>11607566279.479027</v>
      </c>
      <c r="F18" s="110">
        <v>14781545586.095333</v>
      </c>
      <c r="G18" s="111">
        <v>-11.52978590793886</v>
      </c>
      <c r="H18" s="111">
        <v>27.344054991334165</v>
      </c>
      <c r="I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</row>
    <row r="19" spans="1:22" ht="20.25" customHeight="1" x14ac:dyDescent="0.3">
      <c r="A19" s="114" t="s">
        <v>88</v>
      </c>
      <c r="B19" s="115">
        <v>6849439915.6985359</v>
      </c>
      <c r="C19" s="115">
        <v>6548528499.1605387</v>
      </c>
      <c r="D19" s="115">
        <v>9511686325.5778809</v>
      </c>
      <c r="E19" s="115">
        <v>12492947326.225552</v>
      </c>
      <c r="F19" s="115">
        <v>11587224992.429525</v>
      </c>
      <c r="G19" s="116">
        <v>31.343138310088726</v>
      </c>
      <c r="H19" s="116">
        <v>-7.2498691473284911</v>
      </c>
      <c r="I19" s="117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</row>
    <row r="20" spans="1:22" ht="20.25" customHeight="1" x14ac:dyDescent="0.3">
      <c r="A20" s="109" t="s">
        <v>87</v>
      </c>
      <c r="B20" s="110">
        <v>8147573978.8168354</v>
      </c>
      <c r="C20" s="110">
        <v>7949142238.0211248</v>
      </c>
      <c r="D20" s="110">
        <v>6933116491.7420111</v>
      </c>
      <c r="E20" s="110">
        <v>6849309342.5219288</v>
      </c>
      <c r="F20" s="110">
        <v>6738479647.6190472</v>
      </c>
      <c r="G20" s="111">
        <v>-1.2087947652387521</v>
      </c>
      <c r="H20" s="111">
        <v>-1.6181148983128502</v>
      </c>
      <c r="I20" s="112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</row>
    <row r="21" spans="1:22" ht="20.25" customHeight="1" thickBot="1" x14ac:dyDescent="0.35">
      <c r="A21" s="118" t="s">
        <v>92</v>
      </c>
      <c r="B21" s="119">
        <v>567418532752.83032</v>
      </c>
      <c r="C21" s="119">
        <v>559258679424.0105</v>
      </c>
      <c r="D21" s="119">
        <v>681749445437.73816</v>
      </c>
      <c r="E21" s="119">
        <v>768453677710.28833</v>
      </c>
      <c r="F21" s="119">
        <v>816937849838.16235</v>
      </c>
      <c r="G21" s="120">
        <v>12.717902867801968</v>
      </c>
      <c r="H21" s="120">
        <v>6.3093161675455978</v>
      </c>
      <c r="I21" s="121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ht="20.25" customHeight="1" thickTop="1" x14ac:dyDescent="0.3">
      <c r="A22" s="109" t="s">
        <v>77</v>
      </c>
      <c r="B22" s="110">
        <v>120181195503.16991</v>
      </c>
      <c r="C22" s="110">
        <v>128687644213.25377</v>
      </c>
      <c r="D22" s="110">
        <v>147612700296.3728</v>
      </c>
      <c r="E22" s="110">
        <v>150942356212.60455</v>
      </c>
      <c r="F22" s="110">
        <v>148363019577.04214</v>
      </c>
      <c r="G22" s="111">
        <v>2.2556703519050592</v>
      </c>
      <c r="H22" s="111">
        <v>-1.7088222950020548</v>
      </c>
      <c r="I22" s="112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</row>
    <row r="23" spans="1:22" ht="20.25" customHeight="1" x14ac:dyDescent="0.3">
      <c r="A23" s="114" t="s">
        <v>83</v>
      </c>
      <c r="B23" s="115">
        <v>21800356884.628773</v>
      </c>
      <c r="C23" s="115">
        <v>25912135257.439034</v>
      </c>
      <c r="D23" s="115">
        <v>32571389216.030731</v>
      </c>
      <c r="E23" s="115">
        <v>31393694639.71788</v>
      </c>
      <c r="F23" s="115">
        <v>28852555062.66</v>
      </c>
      <c r="G23" s="116">
        <v>-3.6157333311814144</v>
      </c>
      <c r="H23" s="116">
        <v>-8.0944266236282587</v>
      </c>
      <c r="I23" s="117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</row>
    <row r="24" spans="1:22" ht="20.25" customHeight="1" x14ac:dyDescent="0.3">
      <c r="A24" s="109" t="s">
        <v>79</v>
      </c>
      <c r="B24" s="110">
        <v>82946794881.01799</v>
      </c>
      <c r="C24" s="110">
        <v>95504679197.25412</v>
      </c>
      <c r="D24" s="110">
        <v>93438689122.244705</v>
      </c>
      <c r="E24" s="110">
        <v>108926365124.2771</v>
      </c>
      <c r="F24" s="110">
        <v>98061509896.179993</v>
      </c>
      <c r="G24" s="111">
        <v>16.575228256648657</v>
      </c>
      <c r="H24" s="111">
        <v>-9.974495353536394</v>
      </c>
      <c r="I24" s="112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</row>
    <row r="25" spans="1:22" ht="20.25" customHeight="1" x14ac:dyDescent="0.3">
      <c r="A25" s="114" t="s">
        <v>81</v>
      </c>
      <c r="B25" s="115">
        <v>50183053446.378075</v>
      </c>
      <c r="C25" s="115">
        <v>49717993209.192719</v>
      </c>
      <c r="D25" s="115">
        <v>51117020207.973602</v>
      </c>
      <c r="E25" s="115">
        <v>51765300630.174385</v>
      </c>
      <c r="F25" s="115">
        <v>52694188515.999992</v>
      </c>
      <c r="G25" s="116">
        <v>1.2682281157297526</v>
      </c>
      <c r="H25" s="116">
        <v>1.7944218897941733</v>
      </c>
      <c r="I25" s="117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</row>
    <row r="26" spans="1:22" ht="20.25" customHeight="1" x14ac:dyDescent="0.3">
      <c r="A26" s="109" t="s">
        <v>85</v>
      </c>
      <c r="B26" s="110">
        <v>17197025033.693573</v>
      </c>
      <c r="C26" s="110">
        <v>17416269363.5294</v>
      </c>
      <c r="D26" s="110">
        <v>19126531827.168385</v>
      </c>
      <c r="E26" s="110">
        <v>17733654679.136524</v>
      </c>
      <c r="F26" s="110">
        <v>16784572872.42857</v>
      </c>
      <c r="G26" s="111">
        <v>-7.2824344769778948</v>
      </c>
      <c r="H26" s="111">
        <v>-5.3518680941979753</v>
      </c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</row>
    <row r="27" spans="1:22" ht="20.25" customHeight="1" thickBot="1" x14ac:dyDescent="0.35">
      <c r="A27" s="118" t="s">
        <v>93</v>
      </c>
      <c r="B27" s="119">
        <v>292308425748.88831</v>
      </c>
      <c r="C27" s="119">
        <v>317238721240.66907</v>
      </c>
      <c r="D27" s="119">
        <v>343866330669.79022</v>
      </c>
      <c r="E27" s="119">
        <v>360761371285.91046</v>
      </c>
      <c r="F27" s="119">
        <v>344755845924.31073</v>
      </c>
      <c r="G27" s="120">
        <v>4.9132581789010032</v>
      </c>
      <c r="H27" s="120">
        <v>-4.4365962199747422</v>
      </c>
      <c r="I27" s="121"/>
      <c r="J27" s="108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08"/>
    </row>
    <row r="28" spans="1:22" ht="20.25" customHeight="1" thickTop="1" thickBot="1" x14ac:dyDescent="0.35">
      <c r="A28" s="122" t="s">
        <v>94</v>
      </c>
      <c r="B28" s="123">
        <v>859726958501.71863</v>
      </c>
      <c r="C28" s="123">
        <v>876497400664.67957</v>
      </c>
      <c r="D28" s="123">
        <v>1025615776107.5283</v>
      </c>
      <c r="E28" s="123">
        <v>1129215048996.1987</v>
      </c>
      <c r="F28" s="123">
        <v>1161693695762.4731</v>
      </c>
      <c r="G28" s="124">
        <v>10.101177780421434</v>
      </c>
      <c r="H28" s="124">
        <v>2.8762144814794999</v>
      </c>
      <c r="I28" s="125"/>
      <c r="J28" s="126"/>
      <c r="K28" s="108"/>
      <c r="L28" s="113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1:22" s="33" customFormat="1" ht="39.75" customHeight="1" thickTop="1" x14ac:dyDescent="0.25">
      <c r="A29" s="139" t="s">
        <v>156</v>
      </c>
      <c r="B29" s="139"/>
      <c r="C29" s="139"/>
      <c r="D29" s="139"/>
      <c r="E29" s="139"/>
      <c r="F29" s="139"/>
      <c r="G29" s="139"/>
      <c r="H29" s="139"/>
      <c r="I29" s="139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</row>
    <row r="30" spans="1:22" s="33" customFormat="1" ht="14.25" x14ac:dyDescent="0.25">
      <c r="A30" s="138" t="s">
        <v>157</v>
      </c>
      <c r="B30" s="138"/>
      <c r="C30" s="138"/>
      <c r="D30" s="138"/>
      <c r="E30" s="138"/>
      <c r="F30" s="138"/>
      <c r="G30" s="138"/>
      <c r="H30" s="138"/>
      <c r="I30" s="138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</row>
    <row r="31" spans="1:22" s="33" customFormat="1" ht="42.75" customHeight="1" x14ac:dyDescent="0.25">
      <c r="A31" s="138" t="s">
        <v>147</v>
      </c>
      <c r="B31" s="138"/>
      <c r="C31" s="138"/>
      <c r="D31" s="138"/>
      <c r="E31" s="138"/>
      <c r="F31" s="138"/>
      <c r="G31" s="138"/>
      <c r="H31" s="138"/>
      <c r="I31" s="138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</row>
    <row r="32" spans="1:22" s="33" customFormat="1" ht="27.75" customHeight="1" x14ac:dyDescent="0.25">
      <c r="A32" s="138" t="s">
        <v>141</v>
      </c>
      <c r="B32" s="138"/>
      <c r="C32" s="138"/>
      <c r="D32" s="138"/>
      <c r="E32" s="138"/>
      <c r="F32" s="138"/>
      <c r="G32" s="138"/>
      <c r="H32" s="138"/>
      <c r="I32" s="138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</row>
    <row r="33" spans="1:22" s="33" customFormat="1" ht="27.75" customHeight="1" x14ac:dyDescent="0.25">
      <c r="A33" s="138" t="s">
        <v>148</v>
      </c>
      <c r="B33" s="138"/>
      <c r="C33" s="138"/>
      <c r="D33" s="138"/>
      <c r="E33" s="138"/>
      <c r="F33" s="138"/>
      <c r="G33" s="138"/>
      <c r="H33" s="138"/>
      <c r="I33" s="138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</row>
    <row r="34" spans="1:22" s="33" customFormat="1" ht="14.25" x14ac:dyDescent="0.25">
      <c r="A34" s="138" t="s">
        <v>140</v>
      </c>
      <c r="B34" s="138"/>
      <c r="C34" s="138"/>
      <c r="D34" s="138"/>
      <c r="E34" s="138"/>
      <c r="F34" s="138"/>
      <c r="G34" s="138"/>
      <c r="H34" s="138"/>
      <c r="I34" s="138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33" customFormat="1" ht="14.25" x14ac:dyDescent="0.25">
      <c r="A35" s="138" t="s">
        <v>158</v>
      </c>
      <c r="B35" s="138"/>
      <c r="C35" s="138"/>
      <c r="D35" s="138"/>
      <c r="E35" s="138"/>
      <c r="F35" s="138"/>
      <c r="G35" s="138"/>
      <c r="H35" s="138"/>
      <c r="I35" s="138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s="33" customFormat="1" ht="27" customHeight="1" x14ac:dyDescent="0.25">
      <c r="A36" s="138" t="s">
        <v>149</v>
      </c>
      <c r="B36" s="138"/>
      <c r="C36" s="138"/>
      <c r="D36" s="138"/>
      <c r="E36" s="138"/>
      <c r="F36" s="138"/>
      <c r="G36" s="138"/>
      <c r="H36" s="138"/>
      <c r="I36" s="138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33" customFormat="1" ht="14.25" x14ac:dyDescent="0.25">
      <c r="A37" s="138" t="s">
        <v>154</v>
      </c>
      <c r="B37" s="138"/>
      <c r="C37" s="138"/>
      <c r="D37" s="138"/>
      <c r="E37" s="138"/>
      <c r="F37" s="138"/>
      <c r="G37" s="138"/>
      <c r="H37" s="138"/>
      <c r="I37" s="138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33" customFormat="1" ht="14.25" x14ac:dyDescent="0.25"/>
  </sheetData>
  <mergeCells count="9">
    <mergeCell ref="A37:I37"/>
    <mergeCell ref="A36:I36"/>
    <mergeCell ref="A35:I35"/>
    <mergeCell ref="A30:I30"/>
    <mergeCell ref="A29:I29"/>
    <mergeCell ref="A34:I34"/>
    <mergeCell ref="A33:I33"/>
    <mergeCell ref="A32:I32"/>
    <mergeCell ref="A31:I3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299DBCDD-BD42-4E86-8666-FC96A1D528A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G4:G9 G21:G28</xm:sqref>
        </x14:conditionalFormatting>
        <x14:conditionalFormatting xmlns:xm="http://schemas.microsoft.com/office/excel/2006/main">
          <x14:cfRule type="iconSet" priority="16" id="{7AB9B52B-E529-43ED-A8E2-3B5FD62C28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H4:H9 H21:H28</xm:sqref>
        </x14:conditionalFormatting>
        <x14:conditionalFormatting xmlns:xm="http://schemas.microsoft.com/office/excel/2006/main">
          <x14:cfRule type="iconSet" priority="1" id="{264A862B-7C82-45E4-B44E-DA1776512BE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G10:G20</xm:sqref>
        </x14:conditionalFormatting>
        <x14:conditionalFormatting xmlns:xm="http://schemas.microsoft.com/office/excel/2006/main">
          <x14:cfRule type="iconSet" priority="2" id="{FB93F4CC-71FE-42C1-9546-8B247A4721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H10:H20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6D17894F-7CD6-421C-BD38-3231FBEDFF1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'VBP Brasil'!B4:F4</xm:f>
              <xm:sqref>I4</xm:sqref>
            </x14:sparkline>
            <x14:sparkline>
              <xm:f>'VBP Brasil'!B5:F5</xm:f>
              <xm:sqref>I5</xm:sqref>
            </x14:sparkline>
            <x14:sparkline>
              <xm:f>'VBP Brasil'!B6:F6</xm:f>
              <xm:sqref>I6</xm:sqref>
            </x14:sparkline>
            <x14:sparkline>
              <xm:f>'VBP Brasil'!B7:F7</xm:f>
              <xm:sqref>I7</xm:sqref>
            </x14:sparkline>
            <x14:sparkline>
              <xm:f>'VBP Brasil'!B8:F8</xm:f>
              <xm:sqref>I8</xm:sqref>
            </x14:sparkline>
            <x14:sparkline>
              <xm:f>'VBP Brasil'!B9:F9</xm:f>
              <xm:sqref>I9</xm:sqref>
            </x14:sparkline>
            <x14:sparkline>
              <xm:f>'VBP Brasil'!B10:F10</xm:f>
              <xm:sqref>I10</xm:sqref>
            </x14:sparkline>
            <x14:sparkline>
              <xm:f>'VBP Brasil'!B11:F11</xm:f>
              <xm:sqref>I11</xm:sqref>
            </x14:sparkline>
            <x14:sparkline>
              <xm:f>'VBP Brasil'!B12:F12</xm:f>
              <xm:sqref>I12</xm:sqref>
            </x14:sparkline>
            <x14:sparkline>
              <xm:f>'VBP Brasil'!B13:F13</xm:f>
              <xm:sqref>I13</xm:sqref>
            </x14:sparkline>
            <x14:sparkline>
              <xm:f>'VBP Brasil'!B14:F14</xm:f>
              <xm:sqref>I14</xm:sqref>
            </x14:sparkline>
            <x14:sparkline>
              <xm:f>'VBP Brasil'!B15:F15</xm:f>
              <xm:sqref>I15</xm:sqref>
            </x14:sparkline>
            <x14:sparkline>
              <xm:f>'VBP Brasil'!B16:F16</xm:f>
              <xm:sqref>I16</xm:sqref>
            </x14:sparkline>
            <x14:sparkline>
              <xm:f>'VBP Brasil'!B17:F17</xm:f>
              <xm:sqref>I17</xm:sqref>
            </x14:sparkline>
            <x14:sparkline>
              <xm:f>'VBP Brasil'!B18:F18</xm:f>
              <xm:sqref>I18</xm:sqref>
            </x14:sparkline>
            <x14:sparkline>
              <xm:f>'VBP Brasil'!B19:F19</xm:f>
              <xm:sqref>I19</xm:sqref>
            </x14:sparkline>
            <x14:sparkline>
              <xm:f>'VBP Brasil'!B20:F20</xm:f>
              <xm:sqref>I20</xm:sqref>
            </x14:sparkline>
            <x14:sparkline>
              <xm:f>'VBP Brasil'!B21:F21</xm:f>
              <xm:sqref>I21</xm:sqref>
            </x14:sparkline>
            <x14:sparkline>
              <xm:f>'VBP Brasil'!B22:F22</xm:f>
              <xm:sqref>I22</xm:sqref>
            </x14:sparkline>
            <x14:sparkline>
              <xm:f>'VBP Brasil'!B23:F23</xm:f>
              <xm:sqref>I23</xm:sqref>
            </x14:sparkline>
            <x14:sparkline>
              <xm:f>'VBP Brasil'!B24:F24</xm:f>
              <xm:sqref>I24</xm:sqref>
            </x14:sparkline>
            <x14:sparkline>
              <xm:f>'VBP Brasil'!B25:F25</xm:f>
              <xm:sqref>I25</xm:sqref>
            </x14:sparkline>
            <x14:sparkline>
              <xm:f>'VBP Brasil'!B26:F26</xm:f>
              <xm:sqref>I26</xm:sqref>
            </x14:sparkline>
            <x14:sparkline>
              <xm:f>'VBP Brasil'!B27:F27</xm:f>
              <xm:sqref>I27</xm:sqref>
            </x14:sparkline>
            <x14:sparkline>
              <xm:f>'VBP Brasil'!B28:F28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showGridLines="0" zoomScaleNormal="100" workbookViewId="0">
      <selection activeCell="E2" sqref="E2"/>
    </sheetView>
  </sheetViews>
  <sheetFormatPr defaultColWidth="9.140625" defaultRowHeight="16.5" x14ac:dyDescent="0.3"/>
  <cols>
    <col min="1" max="1" width="10.140625" style="37" customWidth="1"/>
    <col min="2" max="2" width="21.140625" style="2" customWidth="1"/>
    <col min="3" max="3" width="20.42578125" style="2" bestFit="1" customWidth="1"/>
    <col min="4" max="4" width="9.5703125" style="2" customWidth="1"/>
    <col min="5" max="5" width="8.85546875" style="2"/>
    <col min="6" max="6" width="10.42578125" style="2" bestFit="1" customWidth="1"/>
    <col min="7" max="7" width="22.140625" style="2" customWidth="1"/>
    <col min="8" max="8" width="16.7109375" style="2" customWidth="1"/>
    <col min="9" max="10" width="9.140625" style="2"/>
    <col min="11" max="11" width="8.85546875" style="41" customWidth="1"/>
    <col min="12" max="12" width="21" style="41" bestFit="1" customWidth="1"/>
    <col min="13" max="13" width="20.5703125" style="36" bestFit="1" customWidth="1"/>
    <col min="14" max="14" width="8.85546875" style="36" bestFit="1" customWidth="1"/>
    <col min="15" max="15" width="4.5703125" style="36" customWidth="1"/>
    <col min="16" max="16" width="10.42578125" style="36" bestFit="1" customWidth="1"/>
    <col min="17" max="17" width="18.7109375" style="36" customWidth="1"/>
    <col min="18" max="18" width="21" style="36" customWidth="1"/>
    <col min="19" max="19" width="9.28515625" style="36" bestFit="1" customWidth="1"/>
    <col min="20" max="20" width="17.85546875" style="36" bestFit="1" customWidth="1"/>
    <col min="21" max="16384" width="9.140625" style="36"/>
  </cols>
  <sheetData>
    <row r="1" spans="1:20" s="102" customFormat="1" ht="22.15" customHeight="1" x14ac:dyDescent="0.3">
      <c r="A1" s="144" t="s">
        <v>66</v>
      </c>
      <c r="B1" s="144"/>
      <c r="C1" s="144"/>
      <c r="D1" s="144"/>
      <c r="E1" s="34"/>
      <c r="F1" s="146" t="s">
        <v>101</v>
      </c>
      <c r="G1" s="144"/>
      <c r="H1" s="144"/>
      <c r="I1" s="34"/>
      <c r="J1" s="34"/>
      <c r="K1" s="144" t="s">
        <v>95</v>
      </c>
      <c r="L1" s="144"/>
      <c r="M1" s="144"/>
      <c r="N1" s="144"/>
      <c r="P1" s="142" t="s">
        <v>0</v>
      </c>
      <c r="Q1" s="142"/>
      <c r="R1" s="142"/>
      <c r="S1" s="133"/>
    </row>
    <row r="2" spans="1:20" ht="16.149999999999999" customHeight="1" x14ac:dyDescent="0.3">
      <c r="B2" s="145" t="s">
        <v>67</v>
      </c>
      <c r="C2" s="145"/>
      <c r="F2" s="143" t="s">
        <v>1</v>
      </c>
      <c r="G2" s="143"/>
      <c r="H2" s="143"/>
      <c r="K2" s="147" t="s">
        <v>67</v>
      </c>
      <c r="L2" s="147"/>
      <c r="M2" s="147"/>
      <c r="N2" s="147"/>
      <c r="P2" s="143" t="s">
        <v>1</v>
      </c>
      <c r="Q2" s="143"/>
      <c r="R2" s="143"/>
      <c r="S2" s="38"/>
    </row>
    <row r="3" spans="1:20" ht="17.25" thickBot="1" x14ac:dyDescent="0.35">
      <c r="A3" s="39" t="s">
        <v>4</v>
      </c>
      <c r="B3" s="39" t="s">
        <v>68</v>
      </c>
      <c r="C3" s="40">
        <v>2021</v>
      </c>
      <c r="D3" s="40" t="s">
        <v>69</v>
      </c>
      <c r="F3" s="39" t="s">
        <v>4</v>
      </c>
      <c r="G3" s="39" t="s">
        <v>68</v>
      </c>
      <c r="H3" s="40">
        <v>2021</v>
      </c>
      <c r="M3" s="41"/>
      <c r="N3" s="41"/>
    </row>
    <row r="4" spans="1:20" ht="20.25" customHeight="1" thickTop="1" thickBot="1" x14ac:dyDescent="0.35">
      <c r="A4" s="42" t="s">
        <v>6</v>
      </c>
      <c r="B4" s="43" t="s">
        <v>70</v>
      </c>
      <c r="C4" s="44">
        <v>366012761973.87061</v>
      </c>
      <c r="D4" s="45">
        <v>0.32413025517082239</v>
      </c>
      <c r="F4" s="42" t="s">
        <v>6</v>
      </c>
      <c r="G4" s="43" t="s">
        <v>70</v>
      </c>
      <c r="H4" s="44">
        <v>366012761973.87061</v>
      </c>
      <c r="K4" s="46" t="s">
        <v>2</v>
      </c>
      <c r="L4" s="46" t="s">
        <v>3</v>
      </c>
      <c r="M4" s="47">
        <v>2021</v>
      </c>
      <c r="N4" s="46" t="s">
        <v>69</v>
      </c>
      <c r="P4" s="39" t="s">
        <v>4</v>
      </c>
      <c r="Q4" s="39" t="s">
        <v>5</v>
      </c>
      <c r="R4" s="48">
        <v>2021</v>
      </c>
      <c r="S4" s="46" t="s">
        <v>69</v>
      </c>
    </row>
    <row r="5" spans="1:20" ht="20.25" customHeight="1" thickTop="1" x14ac:dyDescent="0.3">
      <c r="A5" s="49" t="s">
        <v>9</v>
      </c>
      <c r="B5" s="50" t="s">
        <v>72</v>
      </c>
      <c r="C5" s="51">
        <v>125222574611.86914</v>
      </c>
      <c r="D5" s="52">
        <v>0.11089346951511507</v>
      </c>
      <c r="F5" s="53" t="s">
        <v>9</v>
      </c>
      <c r="G5" s="54" t="s">
        <v>72</v>
      </c>
      <c r="H5" s="55">
        <v>125222574611.86914</v>
      </c>
      <c r="K5" s="56" t="s">
        <v>6</v>
      </c>
      <c r="L5" s="57" t="s">
        <v>7</v>
      </c>
      <c r="M5" s="58">
        <v>193029258966.25226</v>
      </c>
      <c r="N5" s="59">
        <v>0.17094109677146363</v>
      </c>
      <c r="P5" s="60" t="s">
        <v>6</v>
      </c>
      <c r="Q5" s="61" t="s">
        <v>8</v>
      </c>
      <c r="R5" s="62">
        <v>365848363602.487</v>
      </c>
      <c r="S5" s="59">
        <f>R5/T$12</f>
        <v>0.32816025783717456</v>
      </c>
    </row>
    <row r="6" spans="1:20" ht="20.25" customHeight="1" x14ac:dyDescent="0.3">
      <c r="A6" s="42" t="s">
        <v>12</v>
      </c>
      <c r="B6" s="43" t="s">
        <v>71</v>
      </c>
      <c r="C6" s="44">
        <v>85866017317.422256</v>
      </c>
      <c r="D6" s="45">
        <v>7.6040447206005404E-2</v>
      </c>
      <c r="F6" s="42" t="s">
        <v>12</v>
      </c>
      <c r="G6" s="43" t="s">
        <v>71</v>
      </c>
      <c r="H6" s="44">
        <v>85866017317.422256</v>
      </c>
      <c r="K6" s="63" t="s">
        <v>9</v>
      </c>
      <c r="L6" s="64" t="s">
        <v>10</v>
      </c>
      <c r="M6" s="65">
        <v>144493337326.61728</v>
      </c>
      <c r="N6" s="66">
        <v>0.12795909641397604</v>
      </c>
      <c r="P6" s="67" t="s">
        <v>9</v>
      </c>
      <c r="Q6" s="68" t="s">
        <v>11</v>
      </c>
      <c r="R6" s="69">
        <v>314017511867.99841</v>
      </c>
      <c r="S6" s="66">
        <f t="shared" ref="S6:S9" si="0">R6/T$12</f>
        <v>0.28166879481237039</v>
      </c>
    </row>
    <row r="7" spans="1:20" ht="20.25" customHeight="1" x14ac:dyDescent="0.3">
      <c r="A7" s="49" t="s">
        <v>15</v>
      </c>
      <c r="B7" s="70" t="s">
        <v>73</v>
      </c>
      <c r="C7" s="71">
        <v>42597769131.616859</v>
      </c>
      <c r="D7" s="52">
        <v>3.7723345229488045E-2</v>
      </c>
      <c r="F7" s="53" t="s">
        <v>15</v>
      </c>
      <c r="G7" s="54" t="s">
        <v>73</v>
      </c>
      <c r="H7" s="55">
        <v>42597769131.616859</v>
      </c>
      <c r="K7" s="60" t="s">
        <v>12</v>
      </c>
      <c r="L7" s="72" t="s">
        <v>13</v>
      </c>
      <c r="M7" s="73">
        <v>127265502806.85538</v>
      </c>
      <c r="N7" s="74">
        <v>0.11270262729848174</v>
      </c>
      <c r="P7" s="60" t="s">
        <v>12</v>
      </c>
      <c r="Q7" s="61" t="s">
        <v>14</v>
      </c>
      <c r="R7" s="62">
        <v>261963764538.85431</v>
      </c>
      <c r="S7" s="74">
        <f t="shared" si="0"/>
        <v>0.23497739792673744</v>
      </c>
    </row>
    <row r="8" spans="1:20" ht="20.25" customHeight="1" x14ac:dyDescent="0.3">
      <c r="A8" s="42" t="s">
        <v>18</v>
      </c>
      <c r="B8" s="43" t="s">
        <v>142</v>
      </c>
      <c r="C8" s="44">
        <v>27609583553.631752</v>
      </c>
      <c r="D8" s="75">
        <v>2.4450244068368498E-2</v>
      </c>
      <c r="F8" s="42" t="s">
        <v>18</v>
      </c>
      <c r="G8" s="43" t="s">
        <v>142</v>
      </c>
      <c r="H8" s="44">
        <v>27609583553.631752</v>
      </c>
      <c r="K8" s="63" t="s">
        <v>15</v>
      </c>
      <c r="L8" s="76" t="s">
        <v>19</v>
      </c>
      <c r="M8" s="77">
        <v>122334427054.19601</v>
      </c>
      <c r="N8" s="66">
        <v>0.10833581005048032</v>
      </c>
      <c r="P8" s="67" t="s">
        <v>15</v>
      </c>
      <c r="Q8" s="68" t="s">
        <v>17</v>
      </c>
      <c r="R8" s="69">
        <v>100160004731.83215</v>
      </c>
      <c r="S8" s="66">
        <f t="shared" si="0"/>
        <v>8.9841957072367862E-2</v>
      </c>
    </row>
    <row r="9" spans="1:20" ht="20.25" customHeight="1" thickBot="1" x14ac:dyDescent="0.35">
      <c r="A9" s="49" t="s">
        <v>21</v>
      </c>
      <c r="B9" s="50" t="s">
        <v>82</v>
      </c>
      <c r="C9" s="51">
        <v>20235722665.139977</v>
      </c>
      <c r="D9" s="78">
        <v>1.7920167361503252E-2</v>
      </c>
      <c r="F9" s="39" t="s">
        <v>4</v>
      </c>
      <c r="G9" s="39" t="s">
        <v>75</v>
      </c>
      <c r="H9" s="40">
        <v>2021</v>
      </c>
      <c r="K9" s="60" t="s">
        <v>18</v>
      </c>
      <c r="L9" s="72" t="s">
        <v>16</v>
      </c>
      <c r="M9" s="73">
        <v>115582977423.82788</v>
      </c>
      <c r="N9" s="74">
        <v>0.10235692264867874</v>
      </c>
      <c r="P9" s="60" t="s">
        <v>18</v>
      </c>
      <c r="Q9" s="61" t="s">
        <v>20</v>
      </c>
      <c r="R9" s="62">
        <v>72857003703.419495</v>
      </c>
      <c r="S9" s="74">
        <f t="shared" si="0"/>
        <v>6.5351592351349783E-2</v>
      </c>
    </row>
    <row r="10" spans="1:20" ht="20.25" customHeight="1" thickTop="1" thickBot="1" x14ac:dyDescent="0.35">
      <c r="A10" s="42" t="s">
        <v>24</v>
      </c>
      <c r="B10" s="79" t="s">
        <v>74</v>
      </c>
      <c r="C10" s="80">
        <v>16376714961.493948</v>
      </c>
      <c r="D10" s="75">
        <v>1.4502742392648609E-2</v>
      </c>
      <c r="F10" s="42" t="s">
        <v>6</v>
      </c>
      <c r="G10" s="43" t="s">
        <v>77</v>
      </c>
      <c r="H10" s="44">
        <v>150942356212.60455</v>
      </c>
      <c r="K10" s="63" t="s">
        <v>21</v>
      </c>
      <c r="L10" s="64" t="s">
        <v>22</v>
      </c>
      <c r="M10" s="65">
        <v>98721505111.844528</v>
      </c>
      <c r="N10" s="66">
        <v>8.7424893247394941E-2</v>
      </c>
      <c r="P10" s="39" t="s">
        <v>4</v>
      </c>
      <c r="Q10" s="39" t="s">
        <v>23</v>
      </c>
      <c r="R10" s="48">
        <v>2021</v>
      </c>
      <c r="S10" s="81">
        <f>SUM(S5:S9)</f>
        <v>1</v>
      </c>
    </row>
    <row r="11" spans="1:20" ht="20.25" customHeight="1" thickTop="1" x14ac:dyDescent="0.3">
      <c r="A11" s="49" t="s">
        <v>26</v>
      </c>
      <c r="B11" s="50" t="s">
        <v>84</v>
      </c>
      <c r="C11" s="51">
        <v>13266151921.184952</v>
      </c>
      <c r="D11" s="78">
        <v>1.1748118246367446E-2</v>
      </c>
      <c r="F11" s="53" t="s">
        <v>9</v>
      </c>
      <c r="G11" s="54" t="s">
        <v>79</v>
      </c>
      <c r="H11" s="55">
        <v>108926365124.2771</v>
      </c>
      <c r="K11" s="60" t="s">
        <v>24</v>
      </c>
      <c r="L11" s="82" t="s">
        <v>27</v>
      </c>
      <c r="M11" s="83">
        <v>72314349711.153427</v>
      </c>
      <c r="N11" s="74">
        <v>6.4039484574206079E-2</v>
      </c>
      <c r="P11" s="60" t="s">
        <v>6</v>
      </c>
      <c r="Q11" s="61" t="s">
        <v>7</v>
      </c>
      <c r="R11" s="62">
        <v>193029258966.25226</v>
      </c>
    </row>
    <row r="12" spans="1:20" ht="20.25" customHeight="1" x14ac:dyDescent="0.3">
      <c r="A12" s="42" t="s">
        <v>28</v>
      </c>
      <c r="B12" s="79" t="s">
        <v>80</v>
      </c>
      <c r="C12" s="80">
        <v>12585768869.297916</v>
      </c>
      <c r="D12" s="75">
        <v>1.1145590807070694E-2</v>
      </c>
      <c r="F12" s="42" t="s">
        <v>12</v>
      </c>
      <c r="G12" s="43" t="s">
        <v>81</v>
      </c>
      <c r="H12" s="44">
        <v>51765300630.174385</v>
      </c>
      <c r="K12" s="63" t="s">
        <v>26</v>
      </c>
      <c r="L12" s="76" t="s">
        <v>29</v>
      </c>
      <c r="M12" s="77">
        <v>47189747487.185135</v>
      </c>
      <c r="N12" s="66">
        <v>4.1789867686526011E-2</v>
      </c>
      <c r="P12" s="67" t="s">
        <v>9</v>
      </c>
      <c r="Q12" s="68" t="s">
        <v>10</v>
      </c>
      <c r="R12" s="69">
        <v>144493337326.61728</v>
      </c>
      <c r="T12" s="84">
        <f>SUM(R5:R9)</f>
        <v>1114846648444.5913</v>
      </c>
    </row>
    <row r="13" spans="1:20" ht="20.25" customHeight="1" x14ac:dyDescent="0.3">
      <c r="A13" s="49" t="s">
        <v>30</v>
      </c>
      <c r="B13" s="70" t="s">
        <v>88</v>
      </c>
      <c r="C13" s="71">
        <v>12492947326.225552</v>
      </c>
      <c r="D13" s="78">
        <v>1.1063390748583273E-2</v>
      </c>
      <c r="F13" s="53" t="s">
        <v>15</v>
      </c>
      <c r="G13" s="54" t="s">
        <v>83</v>
      </c>
      <c r="H13" s="55">
        <v>31393694639.71788</v>
      </c>
      <c r="K13" s="60" t="s">
        <v>28</v>
      </c>
      <c r="L13" s="72" t="s">
        <v>25</v>
      </c>
      <c r="M13" s="73">
        <v>47112173882.912971</v>
      </c>
      <c r="N13" s="74">
        <v>4.1721170759097426E-2</v>
      </c>
      <c r="P13" s="60" t="s">
        <v>12</v>
      </c>
      <c r="Q13" s="61" t="s">
        <v>13</v>
      </c>
      <c r="R13" s="62">
        <v>127265502806.85538</v>
      </c>
    </row>
    <row r="14" spans="1:20" ht="20.25" customHeight="1" x14ac:dyDescent="0.3">
      <c r="A14" s="42" t="s">
        <v>32</v>
      </c>
      <c r="B14" s="79" t="s">
        <v>76</v>
      </c>
      <c r="C14" s="80">
        <v>11709829279.967514</v>
      </c>
      <c r="D14" s="75">
        <v>1.0369884186698377E-2</v>
      </c>
      <c r="F14" s="42" t="s">
        <v>18</v>
      </c>
      <c r="G14" s="43" t="s">
        <v>85</v>
      </c>
      <c r="H14" s="44">
        <v>17733654679.136524</v>
      </c>
      <c r="K14" s="63" t="s">
        <v>30</v>
      </c>
      <c r="L14" s="64" t="s">
        <v>31</v>
      </c>
      <c r="M14" s="65">
        <v>26752051912.245186</v>
      </c>
      <c r="N14" s="66">
        <v>2.3690838991232078E-2</v>
      </c>
      <c r="P14" s="67" t="s">
        <v>15</v>
      </c>
      <c r="Q14" s="68" t="s">
        <v>19</v>
      </c>
      <c r="R14" s="69">
        <v>122334427054.19601</v>
      </c>
    </row>
    <row r="15" spans="1:20" ht="20.25" customHeight="1" x14ac:dyDescent="0.3">
      <c r="A15" s="49" t="s">
        <v>34</v>
      </c>
      <c r="B15" s="70" t="s">
        <v>78</v>
      </c>
      <c r="C15" s="71">
        <v>11607566279.479027</v>
      </c>
      <c r="D15" s="78">
        <v>1.0279323048162902E-2</v>
      </c>
      <c r="K15" s="60" t="s">
        <v>32</v>
      </c>
      <c r="L15" s="82" t="s">
        <v>33</v>
      </c>
      <c r="M15" s="83">
        <v>19674998946.019287</v>
      </c>
      <c r="N15" s="74">
        <v>1.7423606746570661E-2</v>
      </c>
      <c r="P15" s="60" t="s">
        <v>18</v>
      </c>
      <c r="Q15" s="61" t="s">
        <v>16</v>
      </c>
      <c r="R15" s="62">
        <v>115582977423.82788</v>
      </c>
    </row>
    <row r="16" spans="1:20" ht="20.25" customHeight="1" x14ac:dyDescent="0.3">
      <c r="A16" s="42" t="s">
        <v>36</v>
      </c>
      <c r="B16" s="79" t="s">
        <v>86</v>
      </c>
      <c r="C16" s="80">
        <v>8792059337.6179047</v>
      </c>
      <c r="D16" s="75">
        <v>7.7859919998706124E-3</v>
      </c>
      <c r="K16" s="63" t="s">
        <v>34</v>
      </c>
      <c r="L16" s="76" t="s">
        <v>39</v>
      </c>
      <c r="M16" s="77">
        <v>18835755446.961666</v>
      </c>
      <c r="N16" s="66">
        <v>1.6680397116302578E-2</v>
      </c>
    </row>
    <row r="17" spans="1:22" ht="20.25" customHeight="1" x14ac:dyDescent="0.3">
      <c r="A17" s="49" t="s">
        <v>38</v>
      </c>
      <c r="B17" s="70" t="s">
        <v>87</v>
      </c>
      <c r="C17" s="71">
        <v>6849309342.5219288</v>
      </c>
      <c r="D17" s="78">
        <v>6.065549116273764E-3</v>
      </c>
      <c r="K17" s="60" t="s">
        <v>36</v>
      </c>
      <c r="L17" s="72" t="s">
        <v>37</v>
      </c>
      <c r="M17" s="73">
        <v>16653961548.114941</v>
      </c>
      <c r="N17" s="74">
        <v>1.4748263905019036E-2</v>
      </c>
    </row>
    <row r="18" spans="1:22" ht="20.25" customHeight="1" x14ac:dyDescent="0.3">
      <c r="A18" s="42" t="s">
        <v>40</v>
      </c>
      <c r="B18" s="79" t="s">
        <v>89</v>
      </c>
      <c r="C18" s="80">
        <v>4241122666.1239195</v>
      </c>
      <c r="D18" s="75">
        <v>3.7558148643998422E-3</v>
      </c>
      <c r="K18" s="63" t="s">
        <v>38</v>
      </c>
      <c r="L18" s="76" t="s">
        <v>35</v>
      </c>
      <c r="M18" s="77">
        <v>15383672917.486107</v>
      </c>
      <c r="N18" s="66">
        <v>1.3623333244771425E-2</v>
      </c>
      <c r="Q18" s="36" t="s">
        <v>100</v>
      </c>
      <c r="V18" s="36" t="s">
        <v>99</v>
      </c>
    </row>
    <row r="19" spans="1:22" ht="20.25" customHeight="1" x14ac:dyDescent="0.3">
      <c r="A19" s="49" t="s">
        <v>42</v>
      </c>
      <c r="B19" s="50" t="s">
        <v>90</v>
      </c>
      <c r="C19" s="51">
        <v>2896462571.6416059</v>
      </c>
      <c r="D19" s="78">
        <v>2.5650229991323434E-3</v>
      </c>
      <c r="K19" s="60" t="s">
        <v>40</v>
      </c>
      <c r="L19" s="82" t="s">
        <v>43</v>
      </c>
      <c r="M19" s="83">
        <v>11789277639.056866</v>
      </c>
      <c r="N19" s="74">
        <v>1.0440241342458899E-2</v>
      </c>
    </row>
    <row r="20" spans="1:22" ht="20.25" customHeight="1" x14ac:dyDescent="0.3">
      <c r="A20" s="42" t="s">
        <v>44</v>
      </c>
      <c r="B20" s="43" t="s">
        <v>91</v>
      </c>
      <c r="C20" s="44">
        <v>91315901.18341513</v>
      </c>
      <c r="D20" s="85">
        <v>8.0866705827724523E-5</v>
      </c>
      <c r="K20" s="63" t="s">
        <v>42</v>
      </c>
      <c r="L20" s="64" t="s">
        <v>41</v>
      </c>
      <c r="M20" s="65">
        <v>9037023438.4874439</v>
      </c>
      <c r="N20" s="66">
        <v>8.002925081914903E-3</v>
      </c>
    </row>
    <row r="21" spans="1:22" ht="20.25" customHeight="1" thickBot="1" x14ac:dyDescent="0.35">
      <c r="A21" s="86"/>
      <c r="B21" s="87" t="s">
        <v>92</v>
      </c>
      <c r="C21" s="88">
        <v>768453677710.28833</v>
      </c>
      <c r="D21" s="89">
        <v>0.68052022366633835</v>
      </c>
      <c r="K21" s="60" t="s">
        <v>44</v>
      </c>
      <c r="L21" s="72" t="s">
        <v>45</v>
      </c>
      <c r="M21" s="73">
        <v>4815719579.2153692</v>
      </c>
      <c r="N21" s="74">
        <v>4.2646611763598455E-3</v>
      </c>
    </row>
    <row r="22" spans="1:22" ht="20.25" customHeight="1" thickTop="1" x14ac:dyDescent="0.3">
      <c r="A22" s="42" t="s">
        <v>6</v>
      </c>
      <c r="B22" s="43" t="s">
        <v>77</v>
      </c>
      <c r="C22" s="44">
        <v>150942356212.60455</v>
      </c>
      <c r="D22" s="75">
        <v>0.13367015994586934</v>
      </c>
      <c r="K22" s="63" t="s">
        <v>46</v>
      </c>
      <c r="L22" s="76" t="s">
        <v>47</v>
      </c>
      <c r="M22" s="77">
        <v>4039045449.6715078</v>
      </c>
      <c r="N22" s="66">
        <v>3.5768611596719026E-3</v>
      </c>
    </row>
    <row r="23" spans="1:22" ht="20.25" customHeight="1" x14ac:dyDescent="0.3">
      <c r="A23" s="49" t="s">
        <v>9</v>
      </c>
      <c r="B23" s="50" t="s">
        <v>79</v>
      </c>
      <c r="C23" s="51">
        <v>108926365124.2771</v>
      </c>
      <c r="D23" s="78">
        <v>9.6462020428354903E-2</v>
      </c>
      <c r="K23" s="60" t="s">
        <v>48</v>
      </c>
      <c r="L23" s="82" t="s">
        <v>98</v>
      </c>
      <c r="M23" s="83">
        <v>3731611390.6849289</v>
      </c>
      <c r="N23" s="74">
        <v>3.304606499888659E-3</v>
      </c>
    </row>
    <row r="24" spans="1:22" ht="20.25" customHeight="1" x14ac:dyDescent="0.3">
      <c r="A24" s="42" t="s">
        <v>12</v>
      </c>
      <c r="B24" s="79" t="s">
        <v>81</v>
      </c>
      <c r="C24" s="80">
        <v>51765300630.174385</v>
      </c>
      <c r="D24" s="75">
        <v>4.584184445309198E-2</v>
      </c>
      <c r="K24" s="63" t="s">
        <v>50</v>
      </c>
      <c r="L24" s="64" t="s">
        <v>49</v>
      </c>
      <c r="M24" s="65">
        <v>3668916933.1073704</v>
      </c>
      <c r="N24" s="66">
        <v>3.2490861119578657E-3</v>
      </c>
    </row>
    <row r="25" spans="1:22" ht="20.25" customHeight="1" x14ac:dyDescent="0.3">
      <c r="A25" s="49" t="s">
        <v>15</v>
      </c>
      <c r="B25" s="50" t="s">
        <v>83</v>
      </c>
      <c r="C25" s="51">
        <v>31393694639.71788</v>
      </c>
      <c r="D25" s="78">
        <v>2.7801342771356884E-2</v>
      </c>
      <c r="K25" s="60" t="s">
        <v>51</v>
      </c>
      <c r="L25" s="82" t="s">
        <v>56</v>
      </c>
      <c r="M25" s="83">
        <v>2864118337.9124622</v>
      </c>
      <c r="N25" s="74">
        <v>2.5363798865933318E-3</v>
      </c>
    </row>
    <row r="26" spans="1:22" ht="20.25" customHeight="1" x14ac:dyDescent="0.3">
      <c r="A26" s="42" t="s">
        <v>18</v>
      </c>
      <c r="B26" s="43" t="s">
        <v>85</v>
      </c>
      <c r="C26" s="44">
        <v>17733654679.136524</v>
      </c>
      <c r="D26" s="75">
        <v>1.5704408734988635E-2</v>
      </c>
      <c r="K26" s="63" t="s">
        <v>53</v>
      </c>
      <c r="L26" s="64" t="s">
        <v>52</v>
      </c>
      <c r="M26" s="65">
        <v>2612497053.9709587</v>
      </c>
      <c r="N26" s="66">
        <v>2.3135513968692719E-3</v>
      </c>
    </row>
    <row r="27" spans="1:22" ht="20.25" customHeight="1" thickBot="1" x14ac:dyDescent="0.35">
      <c r="A27" s="86"/>
      <c r="B27" s="87" t="s">
        <v>93</v>
      </c>
      <c r="C27" s="88">
        <v>360761371285.91046</v>
      </c>
      <c r="D27" s="89">
        <v>0.31947977633366176</v>
      </c>
      <c r="K27" s="60" t="s">
        <v>55</v>
      </c>
      <c r="L27" s="72" t="s">
        <v>54</v>
      </c>
      <c r="M27" s="73">
        <v>1962132196.3690324</v>
      </c>
      <c r="N27" s="74">
        <v>1.7376071972413445E-3</v>
      </c>
      <c r="P27" s="90"/>
    </row>
    <row r="28" spans="1:22" ht="20.25" customHeight="1" thickTop="1" thickBot="1" x14ac:dyDescent="0.35">
      <c r="A28" s="91"/>
      <c r="B28" s="92" t="s">
        <v>94</v>
      </c>
      <c r="C28" s="93">
        <v>1129215048996.1987</v>
      </c>
      <c r="D28" s="94">
        <v>1</v>
      </c>
      <c r="K28" s="63" t="s">
        <v>57</v>
      </c>
      <c r="L28" s="76" t="s">
        <v>60</v>
      </c>
      <c r="M28" s="77">
        <v>1886552660.0915625</v>
      </c>
      <c r="N28" s="66">
        <v>1.6706761584240216E-3</v>
      </c>
    </row>
    <row r="29" spans="1:22" ht="20.25" customHeight="1" thickTop="1" x14ac:dyDescent="0.3">
      <c r="A29" s="139" t="s">
        <v>155</v>
      </c>
      <c r="B29" s="139"/>
      <c r="C29" s="139"/>
      <c r="D29" s="139"/>
      <c r="K29" s="60" t="s">
        <v>59</v>
      </c>
      <c r="L29" s="82" t="s">
        <v>58</v>
      </c>
      <c r="M29" s="83">
        <v>1783249813.2367618</v>
      </c>
      <c r="N29" s="74">
        <v>1.5791941621943128E-3</v>
      </c>
    </row>
    <row r="30" spans="1:22" ht="20.25" customHeight="1" x14ac:dyDescent="0.3">
      <c r="A30" s="137" t="s">
        <v>161</v>
      </c>
      <c r="B30" s="1"/>
      <c r="C30" s="1"/>
      <c r="D30" s="1"/>
      <c r="K30" s="63" t="s">
        <v>61</v>
      </c>
      <c r="L30" s="76" t="s">
        <v>62</v>
      </c>
      <c r="M30" s="77">
        <v>1120728915.4152939</v>
      </c>
      <c r="N30" s="66">
        <v>9.9248492695129379E-4</v>
      </c>
    </row>
    <row r="31" spans="1:22" ht="20.25" customHeight="1" x14ac:dyDescent="0.3">
      <c r="A31" s="95"/>
      <c r="B31" s="34"/>
      <c r="C31" s="34"/>
      <c r="D31" s="34"/>
      <c r="K31" s="96" t="s">
        <v>63</v>
      </c>
      <c r="L31" s="97" t="s">
        <v>64</v>
      </c>
      <c r="M31" s="98">
        <v>192054495.69975495</v>
      </c>
      <c r="N31" s="99">
        <v>1.7007787477724403E-4</v>
      </c>
    </row>
    <row r="32" spans="1:22" ht="20.25" customHeight="1" thickBot="1" x14ac:dyDescent="0.35">
      <c r="K32" s="134"/>
      <c r="L32" s="135" t="s">
        <v>65</v>
      </c>
      <c r="M32" s="100">
        <v>1129215048996.1987</v>
      </c>
      <c r="N32" s="132">
        <v>1</v>
      </c>
    </row>
    <row r="33" spans="11:15" ht="15" customHeight="1" thickTop="1" x14ac:dyDescent="0.3">
      <c r="K33" s="136" t="s">
        <v>155</v>
      </c>
      <c r="L33" s="90"/>
      <c r="M33" s="90"/>
      <c r="N33" s="90"/>
      <c r="O33" s="90"/>
    </row>
    <row r="34" spans="11:15" x14ac:dyDescent="0.3">
      <c r="K34" s="140" t="s">
        <v>158</v>
      </c>
      <c r="L34" s="141"/>
      <c r="M34" s="141"/>
      <c r="N34" s="141"/>
      <c r="O34" s="141"/>
    </row>
    <row r="35" spans="11:15" ht="17.25" x14ac:dyDescent="0.3">
      <c r="K35" s="101"/>
      <c r="L35" s="101"/>
      <c r="M35" s="102"/>
      <c r="N35" s="102"/>
      <c r="O35" s="102"/>
    </row>
  </sheetData>
  <sortState xmlns:xlrd2="http://schemas.microsoft.com/office/spreadsheetml/2017/richdata2" ref="K5:N31">
    <sortCondition descending="1" ref="N5"/>
  </sortState>
  <mergeCells count="10">
    <mergeCell ref="K34:O34"/>
    <mergeCell ref="P1:R1"/>
    <mergeCell ref="P2:R2"/>
    <mergeCell ref="A1:D1"/>
    <mergeCell ref="B2:C2"/>
    <mergeCell ref="A29:D29"/>
    <mergeCell ref="F1:H1"/>
    <mergeCell ref="K1:N1"/>
    <mergeCell ref="K2:N2"/>
    <mergeCell ref="F2:H2"/>
  </mergeCells>
  <pageMargins left="0.51181102362204722" right="0.51181102362204722" top="0.78740157480314965" bottom="0.78740157480314965" header="0.31496062992125984" footer="0.31496062992125984"/>
  <pageSetup paperSize="9" scale="70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VBP 2021 UFs</vt:lpstr>
      <vt:lpstr>VBP Brasil</vt:lpstr>
      <vt:lpstr>Ranking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Teles Bastos</dc:creator>
  <cp:lastModifiedBy>Carolina Moraes Pimentel Ricardi</cp:lastModifiedBy>
  <cp:lastPrinted>2021-02-11T13:49:21Z</cp:lastPrinted>
  <dcterms:created xsi:type="dcterms:W3CDTF">2018-04-13T12:06:05Z</dcterms:created>
  <dcterms:modified xsi:type="dcterms:W3CDTF">2022-01-13T15:44:57Z</dcterms:modified>
</cp:coreProperties>
</file>