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comments3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NTONIO 06-02-2015\CGAA julho 2012\Informatica -Portal MAPA - Internet - AgroFit\Portal\"/>
    </mc:Choice>
  </mc:AlternateContent>
  <bookViews>
    <workbookView xWindow="0" yWindow="60" windowWidth="15195" windowHeight="9210"/>
  </bookViews>
  <sheets>
    <sheet name="Resumo" sheetId="8" r:id="rId1"/>
    <sheet name="Gráfico_Resumo" sheetId="19" r:id="rId2"/>
    <sheet name="Gráfico_Tipo_Resumo" sheetId="11" r:id="rId3"/>
    <sheet name="BiológicoXQuímico" sheetId="29" r:id="rId4"/>
    <sheet name="Inc. de cultura Emerg." sheetId="24" r:id="rId5"/>
    <sheet name="Emergenciais 2014" sheetId="23" r:id="rId6"/>
    <sheet name="Emergenciais 2013" sheetId="21" r:id="rId7"/>
    <sheet name="2016" sheetId="30" r:id="rId8"/>
    <sheet name="2015" sheetId="25" r:id="rId9"/>
    <sheet name="2014" sheetId="22" r:id="rId10"/>
    <sheet name="2013" sheetId="20" r:id="rId11"/>
    <sheet name="2012" sheetId="9" r:id="rId12"/>
    <sheet name="2011" sheetId="1" r:id="rId13"/>
    <sheet name="2010" sheetId="2" r:id="rId14"/>
    <sheet name="2009" sheetId="3" r:id="rId15"/>
    <sheet name="2008" sheetId="6" r:id="rId16"/>
    <sheet name="2007" sheetId="5" r:id="rId17"/>
    <sheet name="2006" sheetId="4" r:id="rId18"/>
    <sheet name="2005" sheetId="7" r:id="rId19"/>
  </sheets>
  <definedNames>
    <definedName name="_xlnm._FilterDatabase" localSheetId="18" hidden="1">'2005'!$A$7:$I$97</definedName>
    <definedName name="_xlnm._FilterDatabase" localSheetId="17" hidden="1">'2006'!$A$8:$I$8</definedName>
    <definedName name="_xlnm._FilterDatabase" localSheetId="16" hidden="1">'2007'!$A$8:$I$8</definedName>
    <definedName name="_xlnm._FilterDatabase" localSheetId="15" hidden="1">'2008'!$A$8:$I$8</definedName>
    <definedName name="_xlnm._FilterDatabase" localSheetId="14" hidden="1">'2009'!$A$8:$F$8</definedName>
    <definedName name="_xlnm._FilterDatabase" localSheetId="13" hidden="1">'2010'!$A$8:$F$8</definedName>
    <definedName name="_xlnm._FilterDatabase" localSheetId="12" hidden="1">'2011'!$A$8:$F$154</definedName>
    <definedName name="_xlnm._FilterDatabase" localSheetId="11" hidden="1">'2012'!$A$8:$F$176</definedName>
    <definedName name="_xlnm._FilterDatabase" localSheetId="10" hidden="1">'2013'!$A$8:$I$118</definedName>
    <definedName name="_xlnm._FilterDatabase" localSheetId="7" hidden="1">'2016'!$A$8:$G$285</definedName>
  </definedNames>
  <calcPr calcId="152511"/>
</workbook>
</file>

<file path=xl/calcChain.xml><?xml version="1.0" encoding="utf-8"?>
<calcChain xmlns="http://schemas.openxmlformats.org/spreadsheetml/2006/main">
  <c r="J16" i="8" l="1"/>
  <c r="I17" i="20" l="1"/>
  <c r="K16" i="8"/>
  <c r="J17" i="25" l="1"/>
  <c r="M16" i="8"/>
  <c r="I16" i="22"/>
  <c r="I15" i="22"/>
  <c r="M15" i="8" l="1"/>
  <c r="J18" i="30"/>
  <c r="J17" i="30"/>
  <c r="J14" i="30"/>
  <c r="J15" i="30"/>
  <c r="I16" i="6" l="1"/>
  <c r="E14" i="8"/>
  <c r="E18" i="8" s="1"/>
  <c r="J19" i="30"/>
  <c r="M17" i="8" s="1"/>
  <c r="J16" i="30"/>
  <c r="M14" i="8" s="1"/>
  <c r="M13" i="8"/>
  <c r="M12" i="8"/>
  <c r="J13" i="30"/>
  <c r="M11" i="8" s="1"/>
  <c r="J12" i="30"/>
  <c r="M10" i="8" s="1"/>
  <c r="J11" i="30"/>
  <c r="L15" i="8"/>
  <c r="C40" i="21"/>
  <c r="C39" i="21"/>
  <c r="C38" i="23"/>
  <c r="C37" i="23"/>
  <c r="I17" i="1"/>
  <c r="H17" i="8" s="1"/>
  <c r="I17" i="9"/>
  <c r="I17" i="8"/>
  <c r="I18" i="20"/>
  <c r="J17" i="8" s="1"/>
  <c r="I18" i="22"/>
  <c r="K17" i="8" s="1"/>
  <c r="J18" i="25"/>
  <c r="L17" i="8"/>
  <c r="J16" i="25"/>
  <c r="L14" i="8"/>
  <c r="J15" i="25"/>
  <c r="L13" i="8"/>
  <c r="J14" i="25"/>
  <c r="L12" i="8"/>
  <c r="J13" i="25"/>
  <c r="L11" i="8"/>
  <c r="J12" i="25"/>
  <c r="L10" i="8"/>
  <c r="J11" i="25"/>
  <c r="L9" i="8"/>
  <c r="I17" i="22"/>
  <c r="K14" i="8" s="1"/>
  <c r="K13" i="8"/>
  <c r="I14" i="22"/>
  <c r="K12" i="8" s="1"/>
  <c r="I13" i="22"/>
  <c r="K11" i="8" s="1"/>
  <c r="K19" i="8" s="1"/>
  <c r="I12" i="22"/>
  <c r="K10" i="8" s="1"/>
  <c r="I11" i="22"/>
  <c r="K9" i="8" s="1"/>
  <c r="I14" i="20"/>
  <c r="J12" i="8" s="1"/>
  <c r="I16" i="20"/>
  <c r="J14" i="8" s="1"/>
  <c r="I16" i="3"/>
  <c r="F14" i="8"/>
  <c r="F18" i="8" s="1"/>
  <c r="B14" i="8"/>
  <c r="B18" i="8" s="1"/>
  <c r="C14" i="8"/>
  <c r="C18" i="8" s="1"/>
  <c r="D14" i="8"/>
  <c r="D18" i="8" s="1"/>
  <c r="G14" i="8"/>
  <c r="G18" i="8" s="1"/>
  <c r="I16" i="2"/>
  <c r="I16" i="1"/>
  <c r="H14" i="8"/>
  <c r="I16" i="9"/>
  <c r="I14" i="8"/>
  <c r="I12" i="20"/>
  <c r="J10" i="8"/>
  <c r="I11" i="9"/>
  <c r="I19" i="9"/>
  <c r="I12" i="9"/>
  <c r="I10" i="8"/>
  <c r="I13" i="9"/>
  <c r="I11" i="8"/>
  <c r="I14" i="9"/>
  <c r="I12" i="8"/>
  <c r="I15" i="9"/>
  <c r="I13" i="8"/>
  <c r="B13" i="8"/>
  <c r="B12" i="8"/>
  <c r="I12" i="1"/>
  <c r="H10" i="8" s="1"/>
  <c r="I13" i="1"/>
  <c r="H11" i="8" s="1"/>
  <c r="I14" i="1"/>
  <c r="H12" i="8"/>
  <c r="I15" i="1"/>
  <c r="H13" i="8"/>
  <c r="I11" i="1"/>
  <c r="I19" i="1" s="1"/>
  <c r="I11" i="5"/>
  <c r="D9" i="8"/>
  <c r="I12" i="5"/>
  <c r="D10" i="8"/>
  <c r="I13" i="5"/>
  <c r="D11" i="8"/>
  <c r="D19" i="8" s="1"/>
  <c r="I14" i="5"/>
  <c r="D12" i="8"/>
  <c r="I15" i="5"/>
  <c r="D13" i="8"/>
  <c r="I11" i="4"/>
  <c r="I17" i="4"/>
  <c r="I12" i="4"/>
  <c r="C10" i="8"/>
  <c r="I13" i="4"/>
  <c r="C11" i="8"/>
  <c r="C19" i="8" s="1"/>
  <c r="I14" i="4"/>
  <c r="C12" i="8"/>
  <c r="I15" i="4"/>
  <c r="I11" i="2"/>
  <c r="G9" i="8"/>
  <c r="I12" i="2"/>
  <c r="G10" i="8"/>
  <c r="I13" i="2"/>
  <c r="G11" i="8"/>
  <c r="I14" i="2"/>
  <c r="G12" i="8"/>
  <c r="I15" i="2"/>
  <c r="G13" i="8"/>
  <c r="I11" i="3"/>
  <c r="F9" i="8"/>
  <c r="I12" i="3"/>
  <c r="F10" i="8"/>
  <c r="I13" i="3"/>
  <c r="F11" i="8"/>
  <c r="I14" i="3"/>
  <c r="F12" i="8"/>
  <c r="I15" i="3"/>
  <c r="F13" i="8"/>
  <c r="I11" i="6"/>
  <c r="I12" i="6"/>
  <c r="E10" i="8"/>
  <c r="I13" i="6"/>
  <c r="E11" i="8"/>
  <c r="I14" i="6"/>
  <c r="E12" i="8"/>
  <c r="I15" i="6"/>
  <c r="E13" i="8"/>
  <c r="I12" i="7"/>
  <c r="B11" i="8"/>
  <c r="B19" i="8" s="1"/>
  <c r="I11" i="7"/>
  <c r="B10" i="8"/>
  <c r="I10" i="7"/>
  <c r="B9" i="8"/>
  <c r="C9" i="8"/>
  <c r="C13" i="8"/>
  <c r="I11" i="20"/>
  <c r="I20" i="20" s="1"/>
  <c r="I13" i="20"/>
  <c r="J11" i="8" s="1"/>
  <c r="I15" i="20"/>
  <c r="J13" i="8" s="1"/>
  <c r="I17" i="5"/>
  <c r="I18" i="3"/>
  <c r="I18" i="2"/>
  <c r="I9" i="8"/>
  <c r="J20" i="25"/>
  <c r="I18" i="6"/>
  <c r="E9" i="8"/>
  <c r="I19" i="8"/>
  <c r="D20" i="8" l="1"/>
  <c r="B20" i="8"/>
  <c r="E19" i="8"/>
  <c r="F19" i="8"/>
  <c r="C20" i="8"/>
  <c r="J19" i="8"/>
  <c r="G19" i="8"/>
  <c r="H19" i="8"/>
  <c r="I18" i="8"/>
  <c r="L19" i="8"/>
  <c r="L18" i="8"/>
  <c r="F20" i="8"/>
  <c r="G20" i="8"/>
  <c r="J18" i="8"/>
  <c r="J9" i="8"/>
  <c r="J20" i="8" s="1"/>
  <c r="K18" i="8"/>
  <c r="I20" i="22"/>
  <c r="L20" i="8"/>
  <c r="I20" i="8"/>
  <c r="E20" i="8"/>
  <c r="K20" i="8"/>
  <c r="H18" i="8"/>
  <c r="H9" i="8"/>
  <c r="H20" i="8" s="1"/>
  <c r="M19" i="8"/>
  <c r="J21" i="30"/>
  <c r="M18" i="8"/>
  <c r="M9" i="8"/>
  <c r="M20" i="8" s="1"/>
</calcChain>
</file>

<file path=xl/comments1.xml><?xml version="1.0" encoding="utf-8"?>
<comments xmlns="http://schemas.openxmlformats.org/spreadsheetml/2006/main">
  <authors>
    <author>Usuário do Windows</author>
  </authors>
  <commentList>
    <comment ref="A18" authorId="0" shapeId="0">
      <text>
        <r>
          <rPr>
            <b/>
            <sz val="9"/>
            <color indexed="81"/>
            <rFont val="Segoe UI"/>
            <family val="2"/>
          </rPr>
          <t>Produtos Biológicos mais produtos aprovados para a agricultura orgânica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alvaro.inacio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</commentList>
</comments>
</file>

<file path=xl/comments3.xml><?xml version="1.0" encoding="utf-8"?>
<comments xmlns="http://schemas.openxmlformats.org/spreadsheetml/2006/main">
  <authors>
    <author>alvaro.inacio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(Z)-11 Hexadecenal + (Z)-9 Hexadecenal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(Z)-11 Hexadecenal + (Z)-9 Hexadecenal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(Z)-11 Hexadecenal + (Z)-9 Hexadecenal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</commentList>
</comments>
</file>

<file path=xl/sharedStrings.xml><?xml version="1.0" encoding="utf-8"?>
<sst xmlns="http://schemas.openxmlformats.org/spreadsheetml/2006/main" count="8280" uniqueCount="2847">
  <si>
    <t xml:space="preserve">2,4-D Nortox </t>
  </si>
  <si>
    <t>Envoy SE</t>
  </si>
  <si>
    <t>Thiodcarb 350 SC</t>
  </si>
  <si>
    <t>2,4-D Nortox 806 SL</t>
  </si>
  <si>
    <t>Truppe 200 EC</t>
  </si>
  <si>
    <t xml:space="preserve">Mepiquat Chloride Téc Rotam </t>
  </si>
  <si>
    <t>Acefato Técnico Agripec</t>
  </si>
  <si>
    <t>Acefato Técnico UPL</t>
  </si>
  <si>
    <t>Amistar Top</t>
  </si>
  <si>
    <t>Herbitrin WG</t>
  </si>
  <si>
    <t xml:space="preserve">Hidróxido de Cobre Téc Isagro </t>
  </si>
  <si>
    <t xml:space="preserve">Oxicloreto de Cobre Téc. Oxiquímica </t>
  </si>
  <si>
    <t xml:space="preserve">Hidróxido de Cobre Téc . Oxiquímica </t>
  </si>
  <si>
    <t>Lambda-Cialotrine Téc CCAB</t>
  </si>
  <si>
    <t>Saluzi 600 FS</t>
  </si>
  <si>
    <t>Imidacloprid 600 FS</t>
  </si>
  <si>
    <t xml:space="preserve">Extreme </t>
  </si>
  <si>
    <t>Majesty</t>
  </si>
  <si>
    <t xml:space="preserve">Sponsor </t>
  </si>
  <si>
    <t>Dez</t>
  </si>
  <si>
    <t xml:space="preserve">Tebuconazole Téc DVA </t>
  </si>
  <si>
    <t xml:space="preserve">Bumper </t>
  </si>
  <si>
    <t>Saddler 350 SC</t>
  </si>
  <si>
    <t>Liberty</t>
  </si>
  <si>
    <t>Fuguron Azul</t>
  </si>
  <si>
    <t xml:space="preserve">Limits 500 SC </t>
  </si>
  <si>
    <t>Metrubuzim Téc UPL</t>
  </si>
  <si>
    <t>Rotaprid 350 SC</t>
  </si>
  <si>
    <t>Imidacloprid 700 WG</t>
  </si>
  <si>
    <t>Bamoko 700 WG</t>
  </si>
  <si>
    <t xml:space="preserve">Hexazinone Técnico Base </t>
  </si>
  <si>
    <t>Banole HV</t>
  </si>
  <si>
    <t xml:space="preserve">Shar- Teb Técnico </t>
  </si>
  <si>
    <t xml:space="preserve">Hexazinona Técnico Cropchem </t>
  </si>
  <si>
    <t>Hexazinona Técncio BRA</t>
  </si>
  <si>
    <t>Tebuconazol Técnico CCAB</t>
  </si>
  <si>
    <t>Pramilho</t>
  </si>
  <si>
    <t>Inceris</t>
  </si>
  <si>
    <t>Abamex BR</t>
  </si>
  <si>
    <t>DACONIL Wg</t>
  </si>
  <si>
    <t>Thorn</t>
  </si>
  <si>
    <t>Band</t>
  </si>
  <si>
    <t>Kentan 40 Wg</t>
  </si>
  <si>
    <t>Buron</t>
  </si>
  <si>
    <t xml:space="preserve">Tacora Técnico </t>
  </si>
  <si>
    <t xml:space="preserve">Alterne </t>
  </si>
  <si>
    <t>Smartfersh Smarttabs</t>
  </si>
  <si>
    <t>Thiram Técnico Flexsys</t>
  </si>
  <si>
    <t>Unizeb 800 WP</t>
  </si>
  <si>
    <t xml:space="preserve">Hexazinona D Nortox </t>
  </si>
  <si>
    <t>Stron 600 SL</t>
  </si>
  <si>
    <t xml:space="preserve">Viviful Técnico </t>
  </si>
  <si>
    <t>Viviful</t>
  </si>
  <si>
    <t>Hexafort</t>
  </si>
  <si>
    <t xml:space="preserve">Guapo </t>
  </si>
  <si>
    <t>Rincoforol</t>
  </si>
  <si>
    <t>Warrant 700 WG</t>
  </si>
  <si>
    <t xml:space="preserve">Chlorantraniliprole Técnico </t>
  </si>
  <si>
    <t>Altacor</t>
  </si>
  <si>
    <t xml:space="preserve">Brio </t>
  </si>
  <si>
    <t>Premio</t>
  </si>
  <si>
    <t>Juwel</t>
  </si>
  <si>
    <t>Juwel SC</t>
  </si>
  <si>
    <t xml:space="preserve">Abamectin DVA 18 EC </t>
  </si>
  <si>
    <t>Tebuzol 200 EC</t>
  </si>
  <si>
    <t>Actelliclambda</t>
  </si>
  <si>
    <t xml:space="preserve">Absoluto Técnico </t>
  </si>
  <si>
    <t xml:space="preserve">Dessicash Técnico </t>
  </si>
  <si>
    <t>Hexanil 750 WG</t>
  </si>
  <si>
    <t>Druid 750 WG</t>
  </si>
  <si>
    <t xml:space="preserve">Cletodim Técnico Milenia </t>
  </si>
  <si>
    <t>Mepiquat 50 SL</t>
  </si>
  <si>
    <t>Applicato 50 SL</t>
  </si>
  <si>
    <t>Imidacloprido 350 SC</t>
  </si>
  <si>
    <t>Difere</t>
  </si>
  <si>
    <t>Nicosulfuron Técnico Cheminova</t>
  </si>
  <si>
    <t xml:space="preserve">Tebuconazole Terragro </t>
  </si>
  <si>
    <t xml:space="preserve">Hexazinona Técnico Ouro Fino </t>
  </si>
  <si>
    <t xml:space="preserve">Eleve </t>
  </si>
  <si>
    <t>Simbole 125 SC</t>
  </si>
  <si>
    <t>Mancozebe Técnico Sabero</t>
  </si>
  <si>
    <t xml:space="preserve">Abamit </t>
  </si>
  <si>
    <t xml:space="preserve">LamBda-Cyhalothtin Técnico Base </t>
  </si>
  <si>
    <t>Norton</t>
  </si>
  <si>
    <t xml:space="preserve">2,4-D + Picloram </t>
  </si>
  <si>
    <t>Solist 430 SC</t>
  </si>
  <si>
    <t xml:space="preserve">Hexazonona + Diuron WG Nortox </t>
  </si>
  <si>
    <t xml:space="preserve">Glifosato Cropchem 480 SL </t>
  </si>
  <si>
    <t>Glifosato Nutritop</t>
  </si>
  <si>
    <t xml:space="preserve">Hexazinone DVA 250 SL </t>
  </si>
  <si>
    <t xml:space="preserve">Thiophanate Methyl 500 SC Helm </t>
  </si>
  <si>
    <t xml:space="preserve">Cloreto de Mepiquat Técnico Consagro </t>
  </si>
  <si>
    <t>Appalus 200 SC</t>
  </si>
  <si>
    <t xml:space="preserve">Tebuconazole Técnico Base </t>
  </si>
  <si>
    <t xml:space="preserve">Duetto WG </t>
  </si>
  <si>
    <t>Dithane WG NT</t>
  </si>
  <si>
    <t>Dithane NT WG</t>
  </si>
  <si>
    <t xml:space="preserve">Bio NEP </t>
  </si>
  <si>
    <t>Superus</t>
  </si>
  <si>
    <t>Nicosulfuron Técnico Prentiss</t>
  </si>
  <si>
    <t xml:space="preserve">Nicosulfuron Técnico DVA </t>
  </si>
  <si>
    <t>Nicosulfuron Técnico BRA</t>
  </si>
  <si>
    <t>Laredo</t>
  </si>
  <si>
    <t>Imidacloprid Nufarm</t>
  </si>
  <si>
    <t>Fox</t>
  </si>
  <si>
    <t xml:space="preserve">Atempla </t>
  </si>
  <si>
    <t>Seizer 100 EC</t>
  </si>
  <si>
    <t>Escudo 500 EC</t>
  </si>
  <si>
    <t xml:space="preserve">Imazalil </t>
  </si>
  <si>
    <t>Triclopir -Butotílico</t>
  </si>
  <si>
    <t>Cloridrato de Propamocarb+Fenamidona</t>
  </si>
  <si>
    <t xml:space="preserve">Oxido de Fenbutatina </t>
  </si>
  <si>
    <t xml:space="preserve">Óxido de Fenbutatina </t>
  </si>
  <si>
    <t>Chlorothalonil</t>
  </si>
  <si>
    <t>Imazetapir+Imazaquim+Pendimetalina</t>
  </si>
  <si>
    <t>Clomazona</t>
  </si>
  <si>
    <t xml:space="preserve">Piraclostrobina+Tiofanato Metílico+Fipronil </t>
  </si>
  <si>
    <t xml:space="preserve">Bentiavalicarbe Isopropilico </t>
  </si>
  <si>
    <t xml:space="preserve">Hexazinona </t>
  </si>
  <si>
    <t>Flubendiamide</t>
  </si>
  <si>
    <t>Teflubenzurom</t>
  </si>
  <si>
    <t>Cloridrato de Propamocarbe</t>
  </si>
  <si>
    <t xml:space="preserve">Cloreto de Mepiquat </t>
  </si>
  <si>
    <t xml:space="preserve">Sal de dimetilamina </t>
  </si>
  <si>
    <t>Pyraclostrobina+Epoxiconazol</t>
  </si>
  <si>
    <t xml:space="preserve">Thiodcarb </t>
  </si>
  <si>
    <t xml:space="preserve">Acephate </t>
  </si>
  <si>
    <t>Lancer 970</t>
  </si>
  <si>
    <t>Planador</t>
  </si>
  <si>
    <t>Fluroxipir-metílico + Picloram</t>
  </si>
  <si>
    <t>20/16/2012</t>
  </si>
  <si>
    <t>Horos</t>
  </si>
  <si>
    <t>Picoxistrobina + Tebuconazol</t>
  </si>
  <si>
    <t>Authority</t>
  </si>
  <si>
    <t>Combo BR</t>
  </si>
  <si>
    <t>Flutriafol Técnico FMC</t>
  </si>
  <si>
    <t>Cipermetrina Técnica DVA BR</t>
  </si>
  <si>
    <t>2,4 - D Técnico TW-BRA</t>
  </si>
  <si>
    <t>Methomyl Técnico DVA</t>
  </si>
  <si>
    <t>Cipermetrina Targos Técnico</t>
  </si>
  <si>
    <t>Crucial</t>
  </si>
  <si>
    <t>Galgoperme</t>
  </si>
  <si>
    <t>Galgoperme 1</t>
  </si>
  <si>
    <t>Fipronil 800 WG DVA</t>
  </si>
  <si>
    <t>2,4 - D</t>
  </si>
  <si>
    <t>Azoxistrobina + Flutriafol</t>
  </si>
  <si>
    <t>Permetrina</t>
  </si>
  <si>
    <t>2,4-D + Picloram</t>
  </si>
  <si>
    <t>Strada 50 WG</t>
  </si>
  <si>
    <t>Tebuconazol 200 CCAB</t>
  </si>
  <si>
    <t>Metribuzim Técnico</t>
  </si>
  <si>
    <t>Metribuzim Técnico Consagro</t>
  </si>
  <si>
    <t>Primo</t>
  </si>
  <si>
    <t>Shar-Conazol</t>
  </si>
  <si>
    <t>Galil SC</t>
  </si>
  <si>
    <t>Rometsol 600 WG</t>
  </si>
  <si>
    <t>Cotésia Cetma</t>
  </si>
  <si>
    <t>Glifosato 480 SL Sinon</t>
  </si>
  <si>
    <t>Fipronil Nortox 800 WG</t>
  </si>
  <si>
    <t>Navus</t>
  </si>
  <si>
    <t>Shar-Teb 200 EC</t>
  </si>
  <si>
    <t>Fipronil Técnico CCAB</t>
  </si>
  <si>
    <t>Acetamiprid CCAB 200 SP</t>
  </si>
  <si>
    <t>Glyphotal TR</t>
  </si>
  <si>
    <t>Cetma</t>
  </si>
  <si>
    <t>Azoxistrobina + Ciproconazol</t>
  </si>
  <si>
    <t xml:space="preserve">Shar-Teb </t>
  </si>
  <si>
    <t>Bifentrina + Imidacloprid</t>
  </si>
  <si>
    <t>Imidacloprid Nortox</t>
  </si>
  <si>
    <t>Paraquate Técnico YN</t>
  </si>
  <si>
    <t>Paraquat Técnico China</t>
  </si>
  <si>
    <t>Paraquat Técnico CHN</t>
  </si>
  <si>
    <t>Orfeu</t>
  </si>
  <si>
    <t>Eject</t>
  </si>
  <si>
    <t>Hexin 500 SC</t>
  </si>
  <si>
    <t>Paraquate Técnico ZY</t>
  </si>
  <si>
    <t>Battus</t>
  </si>
  <si>
    <t>Progibb 400</t>
  </si>
  <si>
    <t>Sumitomo</t>
  </si>
  <si>
    <t>Galgoperme 2</t>
  </si>
  <si>
    <t>Galgoperme 3</t>
  </si>
  <si>
    <t>Laboratório de Entomologia Paraguaçu</t>
  </si>
  <si>
    <t>Feican</t>
  </si>
  <si>
    <t>Feican Criação de Animais</t>
  </si>
  <si>
    <t>Cotesia flavips Paraguaçu</t>
  </si>
  <si>
    <t>Cotesia flavips Bioresult</t>
  </si>
  <si>
    <t>Bioresult</t>
  </si>
  <si>
    <t>Lumica</t>
  </si>
  <si>
    <t xml:space="preserve">Nico </t>
  </si>
  <si>
    <t>Fason</t>
  </si>
  <si>
    <t>Inside FS</t>
  </si>
  <si>
    <t>Pocco 480 SL</t>
  </si>
  <si>
    <t>Meristo</t>
  </si>
  <si>
    <t>Spical</t>
  </si>
  <si>
    <t>Koppert</t>
  </si>
  <si>
    <t>Paraquate</t>
  </si>
  <si>
    <t>Acetamiprido</t>
  </si>
  <si>
    <t>Ácido giberélico</t>
  </si>
  <si>
    <t>Mesotriona</t>
  </si>
  <si>
    <t>Clotianidina</t>
  </si>
  <si>
    <t>Neoseiulus californicus</t>
  </si>
  <si>
    <t>Fipronil Alta 800 WG (Eventra)</t>
  </si>
  <si>
    <t>Rotashock</t>
  </si>
  <si>
    <t>Neomip Max</t>
  </si>
  <si>
    <t>Albatross</t>
  </si>
  <si>
    <t>Azimut</t>
  </si>
  <si>
    <t>Metomil + Metanol</t>
  </si>
  <si>
    <t>Azoxistrobina + Tebuconazol</t>
  </si>
  <si>
    <t>Tebuconazol Técnico Cropchem</t>
  </si>
  <si>
    <t>Thiodicarb Técnico DVA</t>
  </si>
  <si>
    <t>Thiobencarb</t>
  </si>
  <si>
    <t>Cotésia TF</t>
  </si>
  <si>
    <t>E. Takashi Fudo</t>
  </si>
  <si>
    <t>2,4-D TC Técnico Prentiss</t>
  </si>
  <si>
    <t>Tebuconazole Técnico BRA</t>
  </si>
  <si>
    <t xml:space="preserve">Saflunacil Técnico </t>
  </si>
  <si>
    <t>Saflunacil</t>
  </si>
  <si>
    <t>Tebuconazole Técnico Prentiss</t>
  </si>
  <si>
    <t>Nimox</t>
  </si>
  <si>
    <t>Chlorotalonil Técnico Helm</t>
  </si>
  <si>
    <t>Diuron Técnico Rainbow</t>
  </si>
  <si>
    <t>Zemaster Técnico</t>
  </si>
  <si>
    <t>Grifo</t>
  </si>
  <si>
    <t>Galileu</t>
  </si>
  <si>
    <t>2,4-D Técnico RB BRA</t>
  </si>
  <si>
    <t>2,4 - D Technical</t>
  </si>
  <si>
    <t>Flutriafol Técnico Alta</t>
  </si>
  <si>
    <t>2,4 - D Técnico Alta</t>
  </si>
  <si>
    <t>2,4 - D Técnico Atanor II</t>
  </si>
  <si>
    <t>Imidacloprid Tradecorp Técnico</t>
  </si>
  <si>
    <t>Clorpirifós Tradecorp Técnico</t>
  </si>
  <si>
    <t>2,4 - D Técnico Rainbow</t>
  </si>
  <si>
    <t>2,4 - D Ácido Técnico Milenia</t>
  </si>
  <si>
    <t>Macromip Max</t>
  </si>
  <si>
    <t>Fipronil Técnico Helm</t>
  </si>
  <si>
    <t>2,4 - D Técnico Alamos</t>
  </si>
  <si>
    <t>Glifosato Técnico Fersol</t>
  </si>
  <si>
    <t>Glifosato CCAB 480 SL</t>
  </si>
  <si>
    <t>Glifosato 480 BR</t>
  </si>
  <si>
    <t>Oregon</t>
  </si>
  <si>
    <t>Tradecorp</t>
  </si>
  <si>
    <t>Hero</t>
  </si>
  <si>
    <t>Zeta-cipermetrina + bifentrina</t>
  </si>
  <si>
    <t>Azoxistrobina + flutriafol</t>
  </si>
  <si>
    <t xml:space="preserve">Chlorotalonil </t>
  </si>
  <si>
    <t>Tetraconazole + Azoxistrobina</t>
  </si>
  <si>
    <t>Biológico</t>
  </si>
  <si>
    <t>Phytoseiulus macropilis</t>
  </si>
  <si>
    <t>Ecklonia maxima</t>
  </si>
  <si>
    <t>Ballvéria</t>
  </si>
  <si>
    <t>Produto com o Uso Aprovado para a Agricultura Orgânica</t>
  </si>
  <si>
    <t>Cotesia flavipes (Cameron,1891)</t>
  </si>
  <si>
    <t>Flavonas saponínicas do tipo rotenóides</t>
  </si>
  <si>
    <t>Neoseiulus californicus (McGregor)</t>
  </si>
  <si>
    <t>Biológicos</t>
  </si>
  <si>
    <t>Starky</t>
  </si>
  <si>
    <t>Sulfato tribásico de Cobre</t>
  </si>
  <si>
    <t>acrinathrin</t>
  </si>
  <si>
    <t>tebuconazol</t>
  </si>
  <si>
    <t>linurom</t>
  </si>
  <si>
    <t>Triclopir-butotílico</t>
  </si>
  <si>
    <t>Biometha GR Plus</t>
  </si>
  <si>
    <t>Demolidorbr</t>
  </si>
  <si>
    <t>hexazinona + diurom</t>
  </si>
  <si>
    <t>cletodim</t>
  </si>
  <si>
    <t>Ouro fino</t>
  </si>
  <si>
    <t xml:space="preserve">Hexazinona + Diuron </t>
  </si>
  <si>
    <t xml:space="preserve">Steinernema puertoricense </t>
  </si>
  <si>
    <t>Glifosato Técnico PM Milênia</t>
  </si>
  <si>
    <t>Ametrin Técnico CCAB</t>
  </si>
  <si>
    <t>Ametrin</t>
  </si>
  <si>
    <t>Ametrina Técnico ALTA</t>
  </si>
  <si>
    <t>Fusta BR</t>
  </si>
  <si>
    <t>Metarriz WP Biocontrol</t>
  </si>
  <si>
    <t>Biocontrol</t>
  </si>
  <si>
    <t>Cotesia Fioagro</t>
  </si>
  <si>
    <t>Fitoagro</t>
  </si>
  <si>
    <t>Metribuzim Técnico Milenia</t>
  </si>
  <si>
    <t>Metribuzim</t>
  </si>
  <si>
    <t>Nicosulfuron Tradecorp Técnico</t>
  </si>
  <si>
    <t>Heat</t>
  </si>
  <si>
    <t>Saflufenacil</t>
  </si>
  <si>
    <t>Cotesia Agrobio</t>
  </si>
  <si>
    <t>Tonon</t>
  </si>
  <si>
    <t>Glifosato G Técnico Rainbow</t>
  </si>
  <si>
    <t>Shelter</t>
  </si>
  <si>
    <t>Ametryn Technical</t>
  </si>
  <si>
    <t>Lucens</t>
  </si>
  <si>
    <t>Game</t>
  </si>
  <si>
    <t>Atrazin Técnico CCAB</t>
  </si>
  <si>
    <t>Atrazina Técnica Alamos</t>
  </si>
  <si>
    <t>Atrazina Técnica Atanor II</t>
  </si>
  <si>
    <t>Narval 40 SC</t>
  </si>
  <si>
    <t>Ponto</t>
  </si>
  <si>
    <t>Finex</t>
  </si>
  <si>
    <t>Voliam Flexi</t>
  </si>
  <si>
    <t>DVA UPL</t>
  </si>
  <si>
    <t>Akzo Nobel</t>
  </si>
  <si>
    <t>Indoxacarbe</t>
  </si>
  <si>
    <t>Amina graxa polimerizada</t>
  </si>
  <si>
    <t>Clorantraniliprole + tiametoxam</t>
  </si>
  <si>
    <t>Metolacloro</t>
  </si>
  <si>
    <t>Moncut</t>
  </si>
  <si>
    <t>Espada</t>
  </si>
  <si>
    <t>Pottente</t>
  </si>
  <si>
    <t>Pratico</t>
  </si>
  <si>
    <t>Azoxystrobin+Difenoconazol</t>
  </si>
  <si>
    <t xml:space="preserve">Atrazine </t>
  </si>
  <si>
    <t xml:space="preserve">Hidróxido de Cobre </t>
  </si>
  <si>
    <t xml:space="preserve">Lambda-cialotrina </t>
  </si>
  <si>
    <t>Metomil</t>
  </si>
  <si>
    <t xml:space="preserve">Cloreto de mepiquat </t>
  </si>
  <si>
    <t>Tiodicarb</t>
  </si>
  <si>
    <t>Glufosinato- Sal de Amônio</t>
  </si>
  <si>
    <t>Metribuzin</t>
  </si>
  <si>
    <t xml:space="preserve">Óleo Mineral Parafínico </t>
  </si>
  <si>
    <t>Abamectin</t>
  </si>
  <si>
    <t xml:space="preserve">Triflumuron+ beta </t>
  </si>
  <si>
    <t xml:space="preserve">Hidroxido de Cobre </t>
  </si>
  <si>
    <t>Methylcyclopropene</t>
  </si>
  <si>
    <t>Tiram</t>
  </si>
  <si>
    <t xml:space="preserve">Metamidofos </t>
  </si>
  <si>
    <t>Prohexadione</t>
  </si>
  <si>
    <t>Cresoxim-Metilico+Epoxiconazol</t>
  </si>
  <si>
    <t>Chlorantraniliprole</t>
  </si>
  <si>
    <t>Epoxiconazole+Cresoxim Metílico</t>
  </si>
  <si>
    <t xml:space="preserve">Dibrometo de Diquat </t>
  </si>
  <si>
    <t>Cletodim</t>
  </si>
  <si>
    <t>Sal Trietanolaminade 2,4-D+Sal de trietanolamina de Picloram</t>
  </si>
  <si>
    <t>Thiophanate Methyl</t>
  </si>
  <si>
    <t>Cimoxanil + Clorotalonil</t>
  </si>
  <si>
    <t xml:space="preserve">Paraquat Dichloride </t>
  </si>
  <si>
    <t xml:space="preserve">Trifloxystrobina + Protioconazol </t>
  </si>
  <si>
    <t xml:space="preserve">Defensive </t>
  </si>
  <si>
    <t xml:space="preserve">Total Lubrificantes do Brasil </t>
  </si>
  <si>
    <t>AlierBrasil</t>
  </si>
  <si>
    <t>CrossLinck</t>
  </si>
  <si>
    <t xml:space="preserve">Interacta </t>
  </si>
  <si>
    <t xml:space="preserve">Ihara </t>
  </si>
  <si>
    <t xml:space="preserve">Allier Brasil </t>
  </si>
  <si>
    <t xml:space="preserve">Terragro </t>
  </si>
  <si>
    <t xml:space="preserve">Ouro Fino </t>
  </si>
  <si>
    <t xml:space="preserve">Picloram Téc Milenia </t>
  </si>
  <si>
    <t xml:space="preserve">Metomil Téc Rotam </t>
  </si>
  <si>
    <t>Fortuna 800 WP</t>
  </si>
  <si>
    <t>Pyraclostrobin Pré Mistura 40%</t>
  </si>
  <si>
    <t xml:space="preserve">Protectin </t>
  </si>
  <si>
    <t xml:space="preserve">Ampligo </t>
  </si>
  <si>
    <t>Degesch-Magphos</t>
  </si>
  <si>
    <t>Derosal 500 BCS</t>
  </si>
  <si>
    <t>Flutriafol Téc Nufarm</t>
  </si>
  <si>
    <t xml:space="preserve">Comix WP Helm </t>
  </si>
  <si>
    <t>Mepiquat Téc BCS</t>
  </si>
  <si>
    <t>Imazet 70 wg</t>
  </si>
  <si>
    <t>Emerald 230 ME</t>
  </si>
  <si>
    <t xml:space="preserve">Imidacloprid 700 WG helm </t>
  </si>
  <si>
    <t xml:space="preserve">Triller EC </t>
  </si>
  <si>
    <t>Tebuconazole 200 EC DVA</t>
  </si>
  <si>
    <t xml:space="preserve">Galeão </t>
  </si>
  <si>
    <t xml:space="preserve">Tebuconazol Téc Genbra </t>
  </si>
  <si>
    <t xml:space="preserve">Paraquat 200 SL </t>
  </si>
  <si>
    <t>MCPA Nufarm</t>
  </si>
  <si>
    <t>Ellect</t>
  </si>
  <si>
    <t>Disparo</t>
  </si>
  <si>
    <t xml:space="preserve">Cotésia Bug </t>
  </si>
  <si>
    <t xml:space="preserve">Triflumuron Técnico Rotam </t>
  </si>
  <si>
    <t xml:space="preserve">Tema </t>
  </si>
  <si>
    <t xml:space="preserve">Cigaral </t>
  </si>
  <si>
    <t>Trichobug</t>
  </si>
  <si>
    <t>Centurion</t>
  </si>
  <si>
    <t>Bazuka 216 SL</t>
  </si>
  <si>
    <t xml:space="preserve">Midash Técnico </t>
  </si>
  <si>
    <t xml:space="preserve">Glifosato Técnico Sabero </t>
  </si>
  <si>
    <t xml:space="preserve">Picus </t>
  </si>
  <si>
    <t xml:space="preserve">Diuron Técnico Ouro Fino </t>
  </si>
  <si>
    <t xml:space="preserve">Propiconazole Téc DVA </t>
  </si>
  <si>
    <t xml:space="preserve">Magnus BR </t>
  </si>
  <si>
    <t xml:space="preserve">Flumetralin Técnico Luxenburg </t>
  </si>
  <si>
    <t xml:space="preserve">Loop </t>
  </si>
  <si>
    <t>Tebuconazole Técnico Biorisk</t>
  </si>
  <si>
    <t>Acrinathrin Técnico BCS</t>
  </si>
  <si>
    <t>Lambda Cyhalothrin 250 DVA</t>
  </si>
  <si>
    <t>Tacora 250 EW</t>
  </si>
  <si>
    <t xml:space="preserve">Carbendazim téc Nortox </t>
  </si>
  <si>
    <t xml:space="preserve">Lambda Cyhalothrin 5% EC </t>
  </si>
  <si>
    <t xml:space="preserve">Grassato Téc </t>
  </si>
  <si>
    <t xml:space="preserve">carbendazim Téc helm </t>
  </si>
  <si>
    <t xml:space="preserve">Certeza </t>
  </si>
  <si>
    <t xml:space="preserve">Prevail </t>
  </si>
  <si>
    <t>Curathane SC</t>
  </si>
  <si>
    <t xml:space="preserve">Platinum Neo </t>
  </si>
  <si>
    <t>Eforia</t>
  </si>
  <si>
    <t>Mesosulfuron Methyl Téc</t>
  </si>
  <si>
    <t xml:space="preserve">Metomil Téc Ouro Fino </t>
  </si>
  <si>
    <t xml:space="preserve">Chlorimuron Téc Sinon </t>
  </si>
  <si>
    <t>Emthane 800 WP</t>
  </si>
  <si>
    <t>Entrust</t>
  </si>
  <si>
    <t xml:space="preserve">Flexin </t>
  </si>
  <si>
    <t xml:space="preserve">Methomyl Téc Helm </t>
  </si>
  <si>
    <t>Afalom 450 EC</t>
  </si>
  <si>
    <t>Rascal</t>
  </si>
  <si>
    <t xml:space="preserve">Status </t>
  </si>
  <si>
    <t xml:space="preserve">Copsuper </t>
  </si>
  <si>
    <t>Imidagold 700 WG</t>
  </si>
  <si>
    <t>Liberty BCS</t>
  </si>
  <si>
    <t xml:space="preserve">Lord </t>
  </si>
  <si>
    <t>Cypress 400 EC</t>
  </si>
  <si>
    <t>Acefato Téc ADB</t>
  </si>
  <si>
    <t xml:space="preserve">Eco Meta </t>
  </si>
  <si>
    <t xml:space="preserve">Serpent </t>
  </si>
  <si>
    <t xml:space="preserve">Nicosulfuron Téc Gret </t>
  </si>
  <si>
    <t>Acefato Téc SB</t>
  </si>
  <si>
    <t xml:space="preserve">Imidacloprido Téc Consagro </t>
  </si>
  <si>
    <t xml:space="preserve">Carbendazim Téc Ouro Fino </t>
  </si>
  <si>
    <t xml:space="preserve">Acefato Técnico Sabero </t>
  </si>
  <si>
    <t>Mirza 480 SC</t>
  </si>
  <si>
    <t xml:space="preserve">Wasp 480 SC </t>
  </si>
  <si>
    <t>Lambda- Cialotrin Téc Nufarm</t>
  </si>
  <si>
    <t>Cotésia Flavipes Bioeffect</t>
  </si>
  <si>
    <t>Bioeffect</t>
  </si>
  <si>
    <t>Teor</t>
  </si>
  <si>
    <t>Glifosate ZLG Técnico</t>
  </si>
  <si>
    <t>Tricho-Strip G</t>
  </si>
  <si>
    <t>Biothec</t>
  </si>
  <si>
    <t>Singular - BR</t>
  </si>
  <si>
    <t>Domark XL</t>
  </si>
  <si>
    <t>Cotesia Flavips MCP</t>
  </si>
  <si>
    <t>MCP</t>
  </si>
  <si>
    <t>Azoxistrobina Técnico Alta</t>
  </si>
  <si>
    <t>Fluroxipir Meptílico Téc. Milenia</t>
  </si>
  <si>
    <t>Premier Técnico BCS</t>
  </si>
  <si>
    <t>Galgociper</t>
  </si>
  <si>
    <t>Chemotécnica</t>
  </si>
  <si>
    <t>Metribuzin Técnico DVA</t>
  </si>
  <si>
    <t>DVA AGRO</t>
  </si>
  <si>
    <t>AGROBEN 500</t>
  </si>
  <si>
    <t>AGROIMPORT</t>
  </si>
  <si>
    <t>Fluroxipir-metílico</t>
  </si>
  <si>
    <t>Beauvéria Bassiana</t>
  </si>
  <si>
    <t>Azoxystrobin + Tetraconazol</t>
  </si>
  <si>
    <t xml:space="preserve">Piroclodtrobon Técnico Cristalin </t>
  </si>
  <si>
    <t xml:space="preserve">Tebuthiurom Técnico Ouro Fino </t>
  </si>
  <si>
    <t>Glifoxin</t>
  </si>
  <si>
    <t xml:space="preserve">Poquer </t>
  </si>
  <si>
    <t xml:space="preserve">Lambda Cyhalothrin Téc Rotam </t>
  </si>
  <si>
    <t xml:space="preserve">Hexazinone Téc Prentiss </t>
  </si>
  <si>
    <t xml:space="preserve">Glifosato Tk </t>
  </si>
  <si>
    <t>Legend 250 SL</t>
  </si>
  <si>
    <t xml:space="preserve">Diflubenzurom Téc DVA </t>
  </si>
  <si>
    <t>Abacus HC</t>
  </si>
  <si>
    <t>Caramba Plus</t>
  </si>
  <si>
    <t xml:space="preserve">Picloram Téc BRA </t>
  </si>
  <si>
    <t xml:space="preserve">Picloram Téc Prentiss </t>
  </si>
  <si>
    <t>Carbendazim Téc Biesterfeld</t>
  </si>
  <si>
    <t>Metamil</t>
  </si>
  <si>
    <t>Piraclostrobin</t>
  </si>
  <si>
    <t>Tiofanato-Metílico</t>
  </si>
  <si>
    <t>Lambda-cialotrina+clorantraniliprole</t>
  </si>
  <si>
    <t xml:space="preserve">Fosfeto de magnesium </t>
  </si>
  <si>
    <t>Cimoxanil+mancozebe</t>
  </si>
  <si>
    <t>Tetraconazol</t>
  </si>
  <si>
    <t xml:space="preserve">Dicloreto de Paraquate </t>
  </si>
  <si>
    <t>Sal dimetilamina de MCPA</t>
  </si>
  <si>
    <t xml:space="preserve">Hidroxi de cobre </t>
  </si>
  <si>
    <t>Picloram,sal Dimetilamina+2,4-D sal dimetilamina</t>
  </si>
  <si>
    <t>Triflumurom</t>
  </si>
  <si>
    <t>Trichogramma galloi</t>
  </si>
  <si>
    <t xml:space="preserve">Metomil </t>
  </si>
  <si>
    <t xml:space="preserve">Flumetralim </t>
  </si>
  <si>
    <t>Lambda-cialotrina</t>
  </si>
  <si>
    <t xml:space="preserve">Lambada cialotrina </t>
  </si>
  <si>
    <t xml:space="preserve">Tiofanato- Metilico + Fluazinan </t>
  </si>
  <si>
    <t xml:space="preserve">Flumetsulam </t>
  </si>
  <si>
    <t xml:space="preserve">Mancozebe+Cimoxanil </t>
  </si>
  <si>
    <t xml:space="preserve">Tiametoxam+Lambda-cialotrina </t>
  </si>
  <si>
    <t>Mesosulfuron methyl</t>
  </si>
  <si>
    <t>Chorimuron</t>
  </si>
  <si>
    <t xml:space="preserve">Espinosade </t>
  </si>
  <si>
    <t xml:space="preserve">Glufosinato- Sal de Amônio </t>
  </si>
  <si>
    <t xml:space="preserve">Cletodin </t>
  </si>
  <si>
    <t xml:space="preserve">Difenoconazol+Ciproconazol </t>
  </si>
  <si>
    <t>Piraclostrobina</t>
  </si>
  <si>
    <t xml:space="preserve">Lambda Cialotrina </t>
  </si>
  <si>
    <t xml:space="preserve">Hexazinano </t>
  </si>
  <si>
    <t>Pyraclostrobina+Metconazol</t>
  </si>
  <si>
    <t xml:space="preserve">AllierBrasil </t>
  </si>
  <si>
    <t xml:space="preserve">Laboratotios Pfizer </t>
  </si>
  <si>
    <t>Genbra</t>
  </si>
  <si>
    <t>Oxiquimica</t>
  </si>
  <si>
    <t xml:space="preserve">Bug Agentes Biologicos </t>
  </si>
  <si>
    <t xml:space="preserve">Allier </t>
  </si>
  <si>
    <t xml:space="preserve">Ouro fino </t>
  </si>
  <si>
    <t xml:space="preserve">Luxembutg </t>
  </si>
  <si>
    <t xml:space="preserve">Biorisk </t>
  </si>
  <si>
    <t xml:space="preserve">United </t>
  </si>
  <si>
    <t>Biotech</t>
  </si>
  <si>
    <t>Toyobo</t>
  </si>
  <si>
    <t xml:space="preserve">Vitalis </t>
  </si>
  <si>
    <t xml:space="preserve">Biesterfeld </t>
  </si>
  <si>
    <t>Netuno 750 WG</t>
  </si>
  <si>
    <t>Sucessobr</t>
  </si>
  <si>
    <t>Brilhantebr</t>
  </si>
  <si>
    <t>Front</t>
  </si>
  <si>
    <t>Lambda-Cialotrina CCAB 50 EC</t>
  </si>
  <si>
    <t>Stilo</t>
  </si>
  <si>
    <t>Tebuconazole Técnico Ouro Fino</t>
  </si>
  <si>
    <t>Rambo 750 WG</t>
  </si>
  <si>
    <t>Methomyl</t>
  </si>
  <si>
    <t>Chlorimuron-ethyl</t>
  </si>
  <si>
    <t>Riper</t>
  </si>
  <si>
    <t>Bispiribaque-sódico</t>
  </si>
  <si>
    <t>Metie</t>
  </si>
  <si>
    <t>Ballagro</t>
  </si>
  <si>
    <t>Metribuzin Técnico Ouro Fino</t>
  </si>
  <si>
    <t>metribuzin</t>
  </si>
  <si>
    <t>Thunder</t>
  </si>
  <si>
    <t>amicarbazona</t>
  </si>
  <si>
    <t>Metribuzin Técnico De Sangosse</t>
  </si>
  <si>
    <t>Metribuzin Técnico Agroimport</t>
  </si>
  <si>
    <t>Bioisca</t>
  </si>
  <si>
    <t>Cocapeer</t>
  </si>
  <si>
    <t>Apice</t>
  </si>
  <si>
    <t>epoxiconazol + tiofanato-metílico</t>
  </si>
  <si>
    <t>Treasure</t>
  </si>
  <si>
    <t>Ametrina Técnico Ouro Fino</t>
  </si>
  <si>
    <t>Ametrina Tecnico Rainbow</t>
  </si>
  <si>
    <t>Diamantebr</t>
  </si>
  <si>
    <t>imidacloprido</t>
  </si>
  <si>
    <t>Apollo 500 SC</t>
  </si>
  <si>
    <t>carbendazim</t>
  </si>
  <si>
    <t>Diuron Técnico Cropchem</t>
  </si>
  <si>
    <t>Diuron Técnico BRA</t>
  </si>
  <si>
    <t xml:space="preserve">Diuron Técnico Prentiss </t>
  </si>
  <si>
    <t>Glifosato Nortox 480 SL</t>
  </si>
  <si>
    <t>Fipronil Técnico YN</t>
  </si>
  <si>
    <t>Fipronil Técnico BB</t>
  </si>
  <si>
    <t>Fipronil Técnico ZJ</t>
  </si>
  <si>
    <t>Sucession</t>
  </si>
  <si>
    <t>metolacloro + glifosato</t>
  </si>
  <si>
    <t>Acetamiprido Tecnico Consagro</t>
  </si>
  <si>
    <t>acetamiprido</t>
  </si>
  <si>
    <t>Lancer 750 SP</t>
  </si>
  <si>
    <t>Grassato 480 SL</t>
  </si>
  <si>
    <t>15/05/212</t>
  </si>
  <si>
    <t>Imidacloprid Tecnico Cheminova</t>
  </si>
  <si>
    <t>Atrazina Tecnico ALTA</t>
  </si>
  <si>
    <t>Imidacloprid Técnico Cristal</t>
  </si>
  <si>
    <t>Crystal</t>
  </si>
  <si>
    <t>Picloram Técnico YN</t>
  </si>
  <si>
    <t>Tebuzim 250 SC</t>
  </si>
  <si>
    <t>Orthene Técnico Hokko</t>
  </si>
  <si>
    <t>Carbendazim Técnico Agroimport</t>
  </si>
  <si>
    <t>Agroimport</t>
  </si>
  <si>
    <t>Carbendazim Técnico de Sangosse</t>
  </si>
  <si>
    <t>De Sangosse</t>
  </si>
  <si>
    <t>Shadow Técnico Consagro</t>
  </si>
  <si>
    <t>Glifosato Técnico Chemtec</t>
  </si>
  <si>
    <t>Biorisk</t>
  </si>
  <si>
    <t>Gliphosate Técnico DVA</t>
  </si>
  <si>
    <t>Hexazinon Técnico</t>
  </si>
  <si>
    <t>Allier Brasil</t>
  </si>
  <si>
    <t>Thiodi Técnico</t>
  </si>
  <si>
    <t>Clorpirifós Técnico Ouro Fino</t>
  </si>
  <si>
    <t>Cetro</t>
  </si>
  <si>
    <t>Serenade</t>
  </si>
  <si>
    <t>Afla-Guard</t>
  </si>
  <si>
    <t>Biosphere</t>
  </si>
  <si>
    <t>Jackpot 50 EC</t>
  </si>
  <si>
    <t>Sonata</t>
  </si>
  <si>
    <t>Prophyto</t>
  </si>
  <si>
    <t>Labrador</t>
  </si>
  <si>
    <t>Alteza 30</t>
  </si>
  <si>
    <t>CDX154FP</t>
  </si>
  <si>
    <t>Inseto Estéril Moscamed</t>
  </si>
  <si>
    <t>Biofábrica</t>
  </si>
  <si>
    <t>Glifosato Técnico nortox BR</t>
  </si>
  <si>
    <t>Deoro</t>
  </si>
  <si>
    <t>Luxembourg</t>
  </si>
  <si>
    <t>Splatme</t>
  </si>
  <si>
    <t>Isca Tecnologia</t>
  </si>
  <si>
    <t>Carial Opti</t>
  </si>
  <si>
    <t>Revus Opti</t>
  </si>
  <si>
    <t>Acephate</t>
  </si>
  <si>
    <t>Chlorpyrifos</t>
  </si>
  <si>
    <t>Acetato de Dodecenila</t>
  </si>
  <si>
    <t>Bacillus subtilis linhagem QST 713</t>
  </si>
  <si>
    <t>Conídios de Aspergilus flavus NRRL 21882</t>
  </si>
  <si>
    <t>Acronis</t>
  </si>
  <si>
    <t>Pyraclostrobina</t>
  </si>
  <si>
    <t>Sal de isopropilamina de Imazetapir</t>
  </si>
  <si>
    <t>Flumetralin</t>
  </si>
  <si>
    <t>Bacillus pumulis</t>
  </si>
  <si>
    <t>Dual Gold</t>
  </si>
  <si>
    <t>pupa estéril do macho de Ceratitis capitata</t>
  </si>
  <si>
    <t>Eugenol Metílico + Espinosade</t>
  </si>
  <si>
    <t>Mandipropamida</t>
  </si>
  <si>
    <t>S-Metolacloro</t>
  </si>
  <si>
    <t>Glifosato Técnico Nufarm FC</t>
  </si>
  <si>
    <t>Profenofós Técnico QGD</t>
  </si>
  <si>
    <t>Profenofós</t>
  </si>
  <si>
    <t>Glifosato Técnico JM</t>
  </si>
  <si>
    <t>Legacy</t>
  </si>
  <si>
    <t>Isk</t>
  </si>
  <si>
    <t>Altima</t>
  </si>
  <si>
    <t>Siber</t>
  </si>
  <si>
    <t>Ágata</t>
  </si>
  <si>
    <t>Adage 350 FS</t>
  </si>
  <si>
    <t>Adage 700 WS</t>
  </si>
  <si>
    <t>Cyazofamid 400 SC</t>
  </si>
  <si>
    <t>Goal Técnico II</t>
  </si>
  <si>
    <t>Lucky Técnico Consagro</t>
  </si>
  <si>
    <t>Imidacloprid Técnico SQ</t>
  </si>
  <si>
    <t>Flama</t>
  </si>
  <si>
    <t>Carbendazin Técnico Nortox BR</t>
  </si>
  <si>
    <t>Glifosato Técnico RB</t>
  </si>
  <si>
    <t>Glifosato Técnico Cheminova</t>
  </si>
  <si>
    <t>Lufen Técnico</t>
  </si>
  <si>
    <t>Metsulfuron-Methyl-Tec Rotam</t>
  </si>
  <si>
    <t>Clorpirifós Técnico Helm</t>
  </si>
  <si>
    <t>Silverado</t>
  </si>
  <si>
    <t>Thiamethoxam</t>
  </si>
  <si>
    <t>Impessive Técnico Consagro</t>
  </si>
  <si>
    <t>Oxifluorfem</t>
  </si>
  <si>
    <t>Cresoxim-Metílico</t>
  </si>
  <si>
    <t>Biocontrole</t>
  </si>
  <si>
    <t>GVC</t>
  </si>
  <si>
    <t>Fipronil Técnico DVA</t>
  </si>
  <si>
    <t>Bio Pseudoplusia</t>
  </si>
  <si>
    <t>Acetato de (Z)-7-dodecenila</t>
  </si>
  <si>
    <t>Sauvage</t>
  </si>
  <si>
    <t>Ferrax</t>
  </si>
  <si>
    <t>Escudo</t>
  </si>
  <si>
    <t>Roundup Ready Milho</t>
  </si>
  <si>
    <t>Monsanto</t>
  </si>
  <si>
    <t>Lambda-Cialotrina Técnico Genbra</t>
  </si>
  <si>
    <t>oxazolidinadiona + alquilenobis(ditiocarbamato)</t>
  </si>
  <si>
    <t>Bifentrina</t>
  </si>
  <si>
    <t>Flutriafol Nufarm 250 SC</t>
  </si>
  <si>
    <t>Glifosato Técnico SR</t>
  </si>
  <si>
    <t>Cymoxanil</t>
  </si>
  <si>
    <t>Metsulfuron-Methyl</t>
  </si>
  <si>
    <t>Picloram, sal de Trietanolamina</t>
  </si>
  <si>
    <t>Timon</t>
  </si>
  <si>
    <t>Acehero</t>
  </si>
  <si>
    <t>Atrazina Técnico Ouro Fino</t>
  </si>
  <si>
    <t>Royal</t>
  </si>
  <si>
    <t>Cresoxim-Metílico + Tebuconazol</t>
  </si>
  <si>
    <t>Quality</t>
  </si>
  <si>
    <t>Trichoderma asperellum</t>
  </si>
  <si>
    <t>Topsin 700</t>
  </si>
  <si>
    <t>Tino</t>
  </si>
  <si>
    <t>Glifosato Técnco Nufarm BR</t>
  </si>
  <si>
    <t>Jupi</t>
  </si>
  <si>
    <t>Isk Bio</t>
  </si>
  <si>
    <t>Maxim TB</t>
  </si>
  <si>
    <t>Metalaxil-M + Tiabendazol + Fludioxonil</t>
  </si>
  <si>
    <t>Biotésia</t>
  </si>
  <si>
    <t>Cignus</t>
  </si>
  <si>
    <t>Rocks</t>
  </si>
  <si>
    <t>Bifentrina + Imidacloprido</t>
  </si>
  <si>
    <t>Cymoxanil Técnico ZN</t>
  </si>
  <si>
    <t>Nicosulfuron Técnico Rotam</t>
  </si>
  <si>
    <t>Neomip</t>
  </si>
  <si>
    <t>Neoseiulus califonicus</t>
  </si>
  <si>
    <t>Promip</t>
  </si>
  <si>
    <t>Unimark 700 WG</t>
  </si>
  <si>
    <t>United Phosphorus</t>
  </si>
  <si>
    <t>Acetamiprid Técnico CCAB</t>
  </si>
  <si>
    <t>Acetamiprid</t>
  </si>
  <si>
    <t>Trueno</t>
  </si>
  <si>
    <t>Aminopiralide + Fluroxipir-Meptílico</t>
  </si>
  <si>
    <t>Fluazifop Técnico Sinon</t>
  </si>
  <si>
    <t>Savana</t>
  </si>
  <si>
    <t>Clomazona + Carfentrazona - Etílica</t>
  </si>
  <si>
    <t>Glifosato Técnico Biesterfeld</t>
  </si>
  <si>
    <t>Biesterfeld</t>
  </si>
  <si>
    <t>Atrazina Técnico Rainbow</t>
  </si>
  <si>
    <t>Centauro</t>
  </si>
  <si>
    <t>Lobster 50 EC</t>
  </si>
  <si>
    <t>Lambda - Cialotrina</t>
  </si>
  <si>
    <t>Pampa</t>
  </si>
  <si>
    <t xml:space="preserve">Picloram + 2,4 D </t>
  </si>
  <si>
    <t>Facca</t>
  </si>
  <si>
    <t>Fipronil Técnico Alta</t>
  </si>
  <si>
    <t>Alta</t>
  </si>
  <si>
    <t>Teor 800 WG</t>
  </si>
  <si>
    <t>BASF</t>
  </si>
  <si>
    <t>Salasat 800</t>
  </si>
  <si>
    <t xml:space="preserve">Salasat </t>
  </si>
  <si>
    <t>Stoy 40 SC</t>
  </si>
  <si>
    <t>Nicossulfurom</t>
  </si>
  <si>
    <t>Caparol</t>
  </si>
  <si>
    <t>Arbaten</t>
  </si>
  <si>
    <t>Teor WG</t>
  </si>
  <si>
    <t>Nicossulfuron Técnico R- BRA</t>
  </si>
  <si>
    <t>Nicossulfuron</t>
  </si>
  <si>
    <t>Grassato</t>
  </si>
  <si>
    <t>Allier</t>
  </si>
  <si>
    <t>Azoxystrobin Técnico Helm</t>
  </si>
  <si>
    <t>Azoxystrobin</t>
  </si>
  <si>
    <t>Grassato SL</t>
  </si>
  <si>
    <t>Fluazifop-P-Butílico</t>
  </si>
  <si>
    <t>Camp-D</t>
  </si>
  <si>
    <t>Picloram, sal de Trietanolamina + 2,4-D</t>
  </si>
  <si>
    <t>Raio</t>
  </si>
  <si>
    <t>Clorpirifós Técnico Fersol - PTE</t>
  </si>
  <si>
    <t>Lecar</t>
  </si>
  <si>
    <t>Acetamiprid Técnico DVA</t>
  </si>
  <si>
    <t>Fipronil Técnico Agria</t>
  </si>
  <si>
    <t>Kleios</t>
  </si>
  <si>
    <t>Agrobio</t>
  </si>
  <si>
    <t>Methamax</t>
  </si>
  <si>
    <t>Turfal</t>
  </si>
  <si>
    <t>Actend</t>
  </si>
  <si>
    <t>Mancozeb Técnico</t>
  </si>
  <si>
    <t>Fipronil Técnico Ouro Fino</t>
  </si>
  <si>
    <t>Glyphosate Technical</t>
  </si>
  <si>
    <t>Glifosato Técnico Alamos</t>
  </si>
  <si>
    <t>Alamos</t>
  </si>
  <si>
    <t>Glifosato Técnico Rainbow</t>
  </si>
  <si>
    <t>Rainbow</t>
  </si>
  <si>
    <t>Glifosato Técnico Atanor III</t>
  </si>
  <si>
    <t>Urge 750 SP</t>
  </si>
  <si>
    <t>Sulfoniluréia</t>
  </si>
  <si>
    <t>Metarhizium anisopliae</t>
  </si>
  <si>
    <t>Grão Verde</t>
  </si>
  <si>
    <t>Sulfluramida</t>
  </si>
  <si>
    <t>Dipil</t>
  </si>
  <si>
    <t>Carbendazim Nortox BR</t>
  </si>
  <si>
    <t>Altacor BR</t>
  </si>
  <si>
    <t>Azoxistrobin Técnico Cheminova</t>
  </si>
  <si>
    <t>Azoxistrobina</t>
  </si>
  <si>
    <t>Clorantraniliprole</t>
  </si>
  <si>
    <t>Fipronil Técnico Nortox</t>
  </si>
  <si>
    <t>2,4-D Ácido Seco Técnico III</t>
  </si>
  <si>
    <t>Imidacloprid Técnico Nortox</t>
  </si>
  <si>
    <t>Sequence</t>
  </si>
  <si>
    <t>Impressive 250 WP</t>
  </si>
  <si>
    <t>Fipronil Técnico Milenia</t>
  </si>
  <si>
    <t>Tebuconazole Técnico Oxon</t>
  </si>
  <si>
    <t>Oxon</t>
  </si>
  <si>
    <t xml:space="preserve">Tricovab </t>
  </si>
  <si>
    <t>Ceplac</t>
  </si>
  <si>
    <t>S-metolacloro + glifosato</t>
  </si>
  <si>
    <t>Fipronil Técnico Mil</t>
  </si>
  <si>
    <t>CapatazBR</t>
  </si>
  <si>
    <t>Ichiban</t>
  </si>
  <si>
    <t>Epoxiconazol Técnico Milenia</t>
  </si>
  <si>
    <t>Glyweed</t>
  </si>
  <si>
    <t>Trichoderma stromaticum</t>
  </si>
  <si>
    <t>Trichodermax EC</t>
  </si>
  <si>
    <t>Diurom Técnico Consagro</t>
  </si>
  <si>
    <t>Carbendazim Nortox</t>
  </si>
  <si>
    <t>Much 600 FS</t>
  </si>
  <si>
    <t>Imidacloprid Técnico Ouro Fino</t>
  </si>
  <si>
    <t>Bovemax EC</t>
  </si>
  <si>
    <t>Beauveria bassiana</t>
  </si>
  <si>
    <t>Prospect</t>
  </si>
  <si>
    <t>Epoxiconazol + piraclostrobina</t>
  </si>
  <si>
    <t>Pladox</t>
  </si>
  <si>
    <t>Picloram 240 SL DVA</t>
  </si>
  <si>
    <t>Carbendazim Cropchem 500 SC</t>
  </si>
  <si>
    <t>Lambda-Cialotrina Nufarm 250 CS</t>
  </si>
  <si>
    <t>Cotesia Biocana</t>
  </si>
  <si>
    <t>Biocana</t>
  </si>
  <si>
    <t>Rivax</t>
  </si>
  <si>
    <t>Azoxistrobin Técnico Milenia</t>
  </si>
  <si>
    <t>Locker</t>
  </si>
  <si>
    <t>Carbendazim + Tebuconazol + cresoxim-metílico</t>
  </si>
  <si>
    <t>Fipronil Técnico Cheminova</t>
  </si>
  <si>
    <t>Cotesia Biocontrol</t>
  </si>
  <si>
    <t>Morsoletto</t>
  </si>
  <si>
    <t>Rimon Supra</t>
  </si>
  <si>
    <t>Novalurom</t>
  </si>
  <si>
    <t>ProdutorBR</t>
  </si>
  <si>
    <t>Metsuram 600 WG</t>
  </si>
  <si>
    <t>Ruger 250 WG</t>
  </si>
  <si>
    <t>Magnific</t>
  </si>
  <si>
    <t>Glifosato Atar</t>
  </si>
  <si>
    <t>Imidacloprid Técnico Milenia</t>
  </si>
  <si>
    <t>Kelpak</t>
  </si>
  <si>
    <t>Pilarich</t>
  </si>
  <si>
    <t>AclamadoBR</t>
  </si>
  <si>
    <t>BeloBR</t>
  </si>
  <si>
    <t>Atar</t>
  </si>
  <si>
    <t>Reccol</t>
  </si>
  <si>
    <t>Clorimurom-etílico</t>
  </si>
  <si>
    <t>Regent Duo</t>
  </si>
  <si>
    <t>Fipronil + Alfacipermetrina</t>
  </si>
  <si>
    <t>Clomazone Técnico UPL</t>
  </si>
  <si>
    <t>Diurom Técnico SD</t>
  </si>
  <si>
    <t>Marca comercial</t>
  </si>
  <si>
    <t>Empresa</t>
  </si>
  <si>
    <t>Data</t>
  </si>
  <si>
    <t>Hexazinone Técnico II</t>
  </si>
  <si>
    <t>Dow</t>
  </si>
  <si>
    <t>Benforce</t>
  </si>
  <si>
    <t>Iharabras</t>
  </si>
  <si>
    <t>DVA</t>
  </si>
  <si>
    <t>Propiconazole Técnico Base</t>
  </si>
  <si>
    <t>Agrialliance</t>
  </si>
  <si>
    <t>Clorimuron 250 BR</t>
  </si>
  <si>
    <t>Lantic</t>
  </si>
  <si>
    <t>Bayer</t>
  </si>
  <si>
    <t>Cuprodil WG</t>
  </si>
  <si>
    <t>Sipcam</t>
  </si>
  <si>
    <t>Zetaram WG</t>
  </si>
  <si>
    <t>Fortalezabr</t>
  </si>
  <si>
    <t>Ouro Fino</t>
  </si>
  <si>
    <t>Imperadorbr</t>
  </si>
  <si>
    <t>Dursban Técnico II</t>
  </si>
  <si>
    <t>Novaluron Técnico FMC</t>
  </si>
  <si>
    <t>FMC</t>
  </si>
  <si>
    <t>Clorimuron CCAB 250 WG</t>
  </si>
  <si>
    <t>CCAB</t>
  </si>
  <si>
    <t>Nicosulfuron Técnico Cropchem</t>
  </si>
  <si>
    <t>Cropchem</t>
  </si>
  <si>
    <t>Pilarich Técnico</t>
  </si>
  <si>
    <t>Pilarquim</t>
  </si>
  <si>
    <t>Lufenuron Técnico DVA</t>
  </si>
  <si>
    <t>Evict</t>
  </si>
  <si>
    <t>Cocapec</t>
  </si>
  <si>
    <t>Formicida Cocapec</t>
  </si>
  <si>
    <t>Gembra</t>
  </si>
  <si>
    <t>Orthosulfomuron Técnico Isagro</t>
  </si>
  <si>
    <t>Isagro</t>
  </si>
  <si>
    <t>Abamectim 18 EC Sinon</t>
  </si>
  <si>
    <t>Sinon</t>
  </si>
  <si>
    <t>Acefato Técnico Consagro</t>
  </si>
  <si>
    <t>Consagro</t>
  </si>
  <si>
    <t>Virtuoso</t>
  </si>
  <si>
    <t>Rotam</t>
  </si>
  <si>
    <t>Kelion 50 Wg</t>
  </si>
  <si>
    <t>MINISTÉRIO DA AGRICULTURA, PECUÁRIA E ABASTECIMENTO - MAPA</t>
  </si>
  <si>
    <t xml:space="preserve">SECRETARIA DE DEFESA AGROPECUÁRIA - SDA </t>
  </si>
  <si>
    <t>Departamento de Fiscalização de Insumos Agrícolas - DFIA</t>
  </si>
  <si>
    <t>Nº Registro</t>
  </si>
  <si>
    <t>Ingrediente Ativo</t>
  </si>
  <si>
    <t>Picloram Técnico DVA</t>
  </si>
  <si>
    <t>Hexazinona</t>
  </si>
  <si>
    <t>Benfuracarbe</t>
  </si>
  <si>
    <t>Propiconazole</t>
  </si>
  <si>
    <t>Clorimuron</t>
  </si>
  <si>
    <t>Carbendazim</t>
  </si>
  <si>
    <t>Clorotalonil + Oxicloreto de cobre</t>
  </si>
  <si>
    <t>Diflubenzuram 250 WP</t>
  </si>
  <si>
    <t>Diflubenzuram</t>
  </si>
  <si>
    <t>Tebutiurom</t>
  </si>
  <si>
    <t>Nicosulfuron</t>
  </si>
  <si>
    <t>Tephrosia candida</t>
  </si>
  <si>
    <t>Lambda-Cialotrina 50 BC Genbra</t>
  </si>
  <si>
    <t>Lambda-Cialotrina</t>
  </si>
  <si>
    <t>Orthosulfomuron</t>
  </si>
  <si>
    <t>Abamectim</t>
  </si>
  <si>
    <t>Acefato</t>
  </si>
  <si>
    <t>Carbendazim + Tebuconazol</t>
  </si>
  <si>
    <t>Orthosulfamuron</t>
  </si>
  <si>
    <t>Clorpirifós</t>
  </si>
  <si>
    <t>Novalurons</t>
  </si>
  <si>
    <t>Clorotalonil</t>
  </si>
  <si>
    <t>Lufenuron</t>
  </si>
  <si>
    <t>Tipo</t>
  </si>
  <si>
    <t>PTE</t>
  </si>
  <si>
    <t>PF</t>
  </si>
  <si>
    <t>Picloram</t>
  </si>
  <si>
    <t>Total PTE</t>
  </si>
  <si>
    <t>Total PT</t>
  </si>
  <si>
    <t>Total PF</t>
  </si>
  <si>
    <t xml:space="preserve">Milenia </t>
  </si>
  <si>
    <t xml:space="preserve">Bayer </t>
  </si>
  <si>
    <t xml:space="preserve">Syngenta </t>
  </si>
  <si>
    <t xml:space="preserve">Du Pont </t>
  </si>
  <si>
    <t xml:space="preserve">Hokko </t>
  </si>
  <si>
    <t xml:space="preserve">Biosoja </t>
  </si>
  <si>
    <t>Bio Controle</t>
  </si>
  <si>
    <t xml:space="preserve">Sipcam </t>
  </si>
  <si>
    <t xml:space="preserve">Prentiss </t>
  </si>
  <si>
    <t>Cheminova</t>
  </si>
  <si>
    <t>Basf</t>
  </si>
  <si>
    <t>Rizzi</t>
  </si>
  <si>
    <t>Ishihara</t>
  </si>
  <si>
    <t>Fersol</t>
  </si>
  <si>
    <t>Ancom</t>
  </si>
  <si>
    <t xml:space="preserve">Biocontrole </t>
  </si>
  <si>
    <t>Agripec</t>
  </si>
  <si>
    <t>Agrovant</t>
  </si>
  <si>
    <t>Condax</t>
  </si>
  <si>
    <t xml:space="preserve">Produtos Químicos São Vicente </t>
  </si>
  <si>
    <t xml:space="preserve">Cheminova </t>
  </si>
  <si>
    <t>Atanor</t>
  </si>
  <si>
    <t xml:space="preserve">Arysta </t>
  </si>
  <si>
    <t xml:space="preserve">Itaforte </t>
  </si>
  <si>
    <t>Agricur</t>
  </si>
  <si>
    <t xml:space="preserve">Tebutiuron Técnico Milenia </t>
  </si>
  <si>
    <t xml:space="preserve">Nativo </t>
  </si>
  <si>
    <t xml:space="preserve">Azoxistrobina Pré Mistura </t>
  </si>
  <si>
    <t>Mentor</t>
  </si>
  <si>
    <t xml:space="preserve">Bellkute </t>
  </si>
  <si>
    <t>Isca Tamanduá Bandeira - Sf</t>
  </si>
  <si>
    <t>Bond A</t>
  </si>
  <si>
    <t>Bond B</t>
  </si>
  <si>
    <t>Bond C</t>
  </si>
  <si>
    <t>Bio Heliothis</t>
  </si>
  <si>
    <t>Derosal Técnico BCS</t>
  </si>
  <si>
    <t>Academic</t>
  </si>
  <si>
    <t>Amistar WG</t>
  </si>
  <si>
    <t>Ethrel F</t>
  </si>
  <si>
    <t>Ethrel PA</t>
  </si>
  <si>
    <t>Ethrel 25 PA</t>
  </si>
  <si>
    <t>Quasar</t>
  </si>
  <si>
    <t>Gladiador</t>
  </si>
  <si>
    <t xml:space="preserve">Abamectin Téc Prentiss </t>
  </si>
  <si>
    <t>Impact 125 SC</t>
  </si>
  <si>
    <t>Potenzor</t>
  </si>
  <si>
    <t>Mercury</t>
  </si>
  <si>
    <t xml:space="preserve">Abamectin Téc Sinon </t>
  </si>
  <si>
    <t>Tairel M</t>
  </si>
  <si>
    <t>Focus WP</t>
  </si>
  <si>
    <t>Acrobat MZ</t>
  </si>
  <si>
    <t>Ciromazin Téc BR</t>
  </si>
  <si>
    <t>Ametrina Téc Ag</t>
  </si>
  <si>
    <t>Oxicloreto de Cobre Téc Fenaproqui</t>
  </si>
  <si>
    <t>Cyazofamid Téc</t>
  </si>
  <si>
    <t>Cruser 350 FS</t>
  </si>
  <si>
    <t>Systhane 250 EC</t>
  </si>
  <si>
    <t>Captan Fersol 500 TS</t>
  </si>
  <si>
    <t xml:space="preserve">Iscalure Grafolita </t>
  </si>
  <si>
    <t>Thidiazuron Téc BCS</t>
  </si>
  <si>
    <t xml:space="preserve">Photon SC </t>
  </si>
  <si>
    <t>Ancosar 720</t>
  </si>
  <si>
    <t>Prometrina Téc AG</t>
  </si>
  <si>
    <t>Mesurol Téc T</t>
  </si>
  <si>
    <t xml:space="preserve">Imazaquim Técnico Basf </t>
  </si>
  <si>
    <t>Decis Téc BCS</t>
  </si>
  <si>
    <t>Biolita</t>
  </si>
  <si>
    <t xml:space="preserve">Imazaquim Téc </t>
  </si>
  <si>
    <t>Flonicamid Téc FMC</t>
  </si>
  <si>
    <t>Flonicamid Téc</t>
  </si>
  <si>
    <t>Argenfrut RV</t>
  </si>
  <si>
    <t>Butiuron</t>
  </si>
  <si>
    <t>Carben 500 SC</t>
  </si>
  <si>
    <t xml:space="preserve">Celeiro </t>
  </si>
  <si>
    <t>Impact DUO</t>
  </si>
  <si>
    <t>Ranman</t>
  </si>
  <si>
    <t>Larvin WG</t>
  </si>
  <si>
    <t xml:space="preserve">Soyaquim 700 WG </t>
  </si>
  <si>
    <t xml:space="preserve">Glifisato Técnico Condax </t>
  </si>
  <si>
    <t>Metconazole Técnico Basf</t>
  </si>
  <si>
    <t xml:space="preserve">Glifosato 480 Pikapau </t>
  </si>
  <si>
    <t>Turbine 500 WG</t>
  </si>
  <si>
    <t>Flonicamid 500 WG</t>
  </si>
  <si>
    <t>Solara 500</t>
  </si>
  <si>
    <t>Declare</t>
  </si>
  <si>
    <t>Engeo Pleno</t>
  </si>
  <si>
    <t>Glifosato Técnico Atanor II</t>
  </si>
  <si>
    <t xml:space="preserve">Arrivo Técnico </t>
  </si>
  <si>
    <t>Zellus SC</t>
  </si>
  <si>
    <t xml:space="preserve">Dimethenamis-P-Técnico </t>
  </si>
  <si>
    <t>Metarril WP E9</t>
  </si>
  <si>
    <t>Raxil FS</t>
  </si>
  <si>
    <t xml:space="preserve">Bio Tuta </t>
  </si>
  <si>
    <t xml:space="preserve">Agridex </t>
  </si>
  <si>
    <t>Unióleo</t>
  </si>
  <si>
    <t>MSO</t>
  </si>
  <si>
    <t>Glydur</t>
  </si>
  <si>
    <t xml:space="preserve">Glifosato ácido Técnico LTDA </t>
  </si>
  <si>
    <t>Gesagard 500 SC</t>
  </si>
  <si>
    <t>Portero</t>
  </si>
  <si>
    <t>Uragan 800 WP</t>
  </si>
  <si>
    <t xml:space="preserve">Cyclanilide Técnico Bayer </t>
  </si>
  <si>
    <t xml:space="preserve">Paraquat Técnico Sinon </t>
  </si>
  <si>
    <t>Icoxistrobina Técnica</t>
  </si>
  <si>
    <t>Potenza</t>
  </si>
  <si>
    <t>IscalureTML Plug</t>
  </si>
  <si>
    <t xml:space="preserve">Ricer </t>
  </si>
  <si>
    <t xml:space="preserve">Penoxsulam Técnico Dow Agrosciences </t>
  </si>
  <si>
    <t xml:space="preserve">Alanto </t>
  </si>
  <si>
    <t xml:space="preserve">Flumetralin Técnico Syngenta </t>
  </si>
  <si>
    <t>Fluquinconazole Técnico BCS</t>
  </si>
  <si>
    <t>Bio BM</t>
  </si>
  <si>
    <t>Ethrel Técnico BCS</t>
  </si>
  <si>
    <t>Proplant</t>
  </si>
  <si>
    <t>Calypso 480 A</t>
  </si>
  <si>
    <t>Tebuthiuron</t>
  </si>
  <si>
    <t>Trifloxistrobina + Tebuconazol</t>
  </si>
  <si>
    <t xml:space="preserve">Iminoctadina Tris </t>
  </si>
  <si>
    <t xml:space="preserve">Látex Sintetico e Fluido de Organosilicone Surfactante +Álcool oxialquilado alifático primário </t>
  </si>
  <si>
    <t>(Z)-11-Hexadecenal + (Z)-9-Hexadecenal</t>
  </si>
  <si>
    <t xml:space="preserve">Carbendazim </t>
  </si>
  <si>
    <t>Cimoxanil + Mancozebe</t>
  </si>
  <si>
    <t>Ethephon</t>
  </si>
  <si>
    <t>Methamidophos</t>
  </si>
  <si>
    <t>Flutriafol</t>
  </si>
  <si>
    <t>Clothianidin</t>
  </si>
  <si>
    <t>Cyromazin</t>
  </si>
  <si>
    <t>Ametrina</t>
  </si>
  <si>
    <t xml:space="preserve">Oxicloreto de Cobre </t>
  </si>
  <si>
    <t>Cyazofamida</t>
  </si>
  <si>
    <t>Miclobutanil</t>
  </si>
  <si>
    <t>Acetato de(E)-8-dodecenila+Acetato de(Z)-8-dodecenila+Z-8-dodecenol</t>
  </si>
  <si>
    <t>Thidiazurom</t>
  </si>
  <si>
    <t>Triadimenol</t>
  </si>
  <si>
    <t>MSMA</t>
  </si>
  <si>
    <t>Prometrina</t>
  </si>
  <si>
    <t>Metiocarbe</t>
  </si>
  <si>
    <t>Imazaquim</t>
  </si>
  <si>
    <t>Deltametrina</t>
  </si>
  <si>
    <t>(Z)-8-Dodecenyl acetate,(E)-8-dodecenyl acetate,(Z)-8-dodecen-1-ol</t>
  </si>
  <si>
    <t>Óleo Mineral</t>
  </si>
  <si>
    <t>Ciazofamida</t>
  </si>
  <si>
    <t>Thiodicarbe</t>
  </si>
  <si>
    <t xml:space="preserve">Imazaquim </t>
  </si>
  <si>
    <t xml:space="preserve">Glifosato </t>
  </si>
  <si>
    <t>Metconazol</t>
  </si>
  <si>
    <t>Flonicamide</t>
  </si>
  <si>
    <t>Parathion-methyl</t>
  </si>
  <si>
    <t xml:space="preserve">Clotianidina </t>
  </si>
  <si>
    <t>Dimetenamida-P</t>
  </si>
  <si>
    <t xml:space="preserve">Tebuconazole </t>
  </si>
  <si>
    <t>Acetatode tetradecatrienila</t>
  </si>
  <si>
    <t xml:space="preserve">Glifosato + Diuron </t>
  </si>
  <si>
    <t xml:space="preserve">Ciclanilida </t>
  </si>
  <si>
    <t>Dicloreto de Paraquat</t>
  </si>
  <si>
    <t>Trimedlure</t>
  </si>
  <si>
    <t>Penoxsulam</t>
  </si>
  <si>
    <t>Cloridrato de propamocarbe</t>
  </si>
  <si>
    <t xml:space="preserve">Tiacloprido </t>
  </si>
  <si>
    <t>PT</t>
  </si>
  <si>
    <t>LEGENDA</t>
  </si>
  <si>
    <t>PT - Produto Técnico</t>
  </si>
  <si>
    <t>PTE - Produto Técnico Equivalente</t>
  </si>
  <si>
    <t>PF - Produto Formulado</t>
  </si>
  <si>
    <t xml:space="preserve">Flumetralin Técnico Milenia </t>
  </si>
  <si>
    <t xml:space="preserve">Podos </t>
  </si>
  <si>
    <t xml:space="preserve">Carbendazim Técnico Rotam </t>
  </si>
  <si>
    <t>Discover 500 WP</t>
  </si>
  <si>
    <t xml:space="preserve">Gliato </t>
  </si>
  <si>
    <t xml:space="preserve">Ranger </t>
  </si>
  <si>
    <t>Abamectin Prentiss</t>
  </si>
  <si>
    <t>Bayfidam Técnico C</t>
  </si>
  <si>
    <t xml:space="preserve">Quinclorac Técnico Basf </t>
  </si>
  <si>
    <t>Diurex Agricur 800 SC</t>
  </si>
  <si>
    <t>Raptor 12 DF</t>
  </si>
  <si>
    <t xml:space="preserve">Oberon Téc </t>
  </si>
  <si>
    <t>Clodinafop-Propargil Téc</t>
  </si>
  <si>
    <t>Topik 240 EC</t>
  </si>
  <si>
    <t>Bimetron</t>
  </si>
  <si>
    <t>Oberon</t>
  </si>
  <si>
    <t>Genius WG</t>
  </si>
  <si>
    <t xml:space="preserve">Scuder </t>
  </si>
  <si>
    <t>Lactofen Téc Agripec</t>
  </si>
  <si>
    <t xml:space="preserve">Tebuconazole Téc Nortox </t>
  </si>
  <si>
    <t xml:space="preserve">Carbendazim Técnico Chemoniva </t>
  </si>
  <si>
    <t xml:space="preserve">Matric Técnico </t>
  </si>
  <si>
    <t>Cropstar</t>
  </si>
  <si>
    <t xml:space="preserve">Tebuconazole Nortox </t>
  </si>
  <si>
    <t xml:space="preserve">Pitcher 480 EC </t>
  </si>
  <si>
    <t xml:space="preserve">Penoxsulam Pré-Mistura Dow Agrosciences </t>
  </si>
  <si>
    <t xml:space="preserve">Terraclor Técnico Crompton </t>
  </si>
  <si>
    <t xml:space="preserve">Thiram Téc Crompton </t>
  </si>
  <si>
    <t xml:space="preserve">Catcher 480 EC </t>
  </si>
  <si>
    <t>Glifos N</t>
  </si>
  <si>
    <t xml:space="preserve">Ciclone </t>
  </si>
  <si>
    <t>Rodazim 500 SC</t>
  </si>
  <si>
    <t xml:space="preserve">Maxcel </t>
  </si>
  <si>
    <t xml:space="preserve">Merpan 500 WP </t>
  </si>
  <si>
    <t xml:space="preserve">Acefato Téc Sinon </t>
  </si>
  <si>
    <t>Pren-D</t>
  </si>
  <si>
    <t>Biogenol</t>
  </si>
  <si>
    <t xml:space="preserve">Biflex Treebags </t>
  </si>
  <si>
    <t>Platinun</t>
  </si>
  <si>
    <t xml:space="preserve">Tebuconazole 95 Téc Helm </t>
  </si>
  <si>
    <t xml:space="preserve">Difenoconazole 94 Téc Helm </t>
  </si>
  <si>
    <t>Taj</t>
  </si>
  <si>
    <t xml:space="preserve">Profenofós Téc BR </t>
  </si>
  <si>
    <t>Metsulfuron Téc Condax</t>
  </si>
  <si>
    <t xml:space="preserve">Metsulfuron Methyl Téc </t>
  </si>
  <si>
    <t xml:space="preserve">Sulfometuron Methyl Téc </t>
  </si>
  <si>
    <t xml:space="preserve">Bio Plutella </t>
  </si>
  <si>
    <t xml:space="preserve">Paradox </t>
  </si>
  <si>
    <t xml:space="preserve">Tebuthiuron Téc Volcano </t>
  </si>
  <si>
    <t xml:space="preserve">Tebuconazole Téc Rotam </t>
  </si>
  <si>
    <t xml:space="preserve">Designer </t>
  </si>
  <si>
    <t xml:space="preserve">Sticman </t>
  </si>
  <si>
    <t>Arreglo</t>
  </si>
  <si>
    <t>Success 0,02 CB</t>
  </si>
  <si>
    <t xml:space="preserve">Metsulfuron Téc Nufarm </t>
  </si>
  <si>
    <t>Accent</t>
  </si>
  <si>
    <t xml:space="preserve">Nicosulfuron Téc </t>
  </si>
  <si>
    <t>Atento</t>
  </si>
  <si>
    <t xml:space="preserve">Rapel </t>
  </si>
  <si>
    <t>Clotimuron Téc Condax</t>
  </si>
  <si>
    <t>Senior WG</t>
  </si>
  <si>
    <t xml:space="preserve">Bio Diabrotica </t>
  </si>
  <si>
    <t>Zetanil</t>
  </si>
  <si>
    <t>Truper</t>
  </si>
  <si>
    <t xml:space="preserve">Bio Mea </t>
  </si>
  <si>
    <t>Lambda-Cyhalotrin 97 Téc Helm</t>
  </si>
  <si>
    <t xml:space="preserve">Aminopilalide Ácido Téc </t>
  </si>
  <si>
    <t xml:space="preserve">Hexazinona Téc Volcano </t>
  </si>
  <si>
    <t xml:space="preserve">Dominum </t>
  </si>
  <si>
    <t xml:space="preserve">Tebuconazole 200 EC Helm </t>
  </si>
  <si>
    <t>TebuHelm</t>
  </si>
  <si>
    <t>Bifenthrin Téc FMC</t>
  </si>
  <si>
    <t xml:space="preserve">Boral Téc </t>
  </si>
  <si>
    <t>SpolatLight</t>
  </si>
  <si>
    <t>AIM</t>
  </si>
  <si>
    <t xml:space="preserve">Rage </t>
  </si>
  <si>
    <t>Matric</t>
  </si>
  <si>
    <t>Sementiran 500 SC</t>
  </si>
  <si>
    <t xml:space="preserve">Novazim </t>
  </si>
  <si>
    <t xml:space="preserve">Clorim </t>
  </si>
  <si>
    <t xml:space="preserve">Difenoconazole 250 EC Helm </t>
  </si>
  <si>
    <t xml:space="preserve">Glifosato Atanor 48 </t>
  </si>
  <si>
    <t xml:space="preserve">Turf Óleo </t>
  </si>
  <si>
    <t xml:space="preserve">Mayran Técnico </t>
  </si>
  <si>
    <t xml:space="preserve">Imunit </t>
  </si>
  <si>
    <t>Flumetralin Técnico WT</t>
  </si>
  <si>
    <t>Fomesafen Técnico SYN</t>
  </si>
  <si>
    <t xml:space="preserve">Roundup Ultra </t>
  </si>
  <si>
    <t xml:space="preserve">Acetamiprid Técnico Agripec </t>
  </si>
  <si>
    <t xml:space="preserve">Roundup Transorb R </t>
  </si>
  <si>
    <t>Bio Carambolae</t>
  </si>
  <si>
    <t>Bio Broca</t>
  </si>
  <si>
    <t xml:space="preserve">Trecatol </t>
  </si>
  <si>
    <t xml:space="preserve">Cyhexatin Técnico Chemia </t>
  </si>
  <si>
    <t xml:space="preserve">Taspa </t>
  </si>
  <si>
    <t>Echo WG</t>
  </si>
  <si>
    <t xml:space="preserve">Curbix Técnico </t>
  </si>
  <si>
    <t xml:space="preserve">Picloram Técnico </t>
  </si>
  <si>
    <t xml:space="preserve">Quicksil VER 400 EC </t>
  </si>
  <si>
    <t xml:space="preserve">Glyphotal </t>
  </si>
  <si>
    <t xml:space="preserve">Imazetapyr Técnico Condax </t>
  </si>
  <si>
    <t>Czar</t>
  </si>
  <si>
    <t xml:space="preserve">Aurora </t>
  </si>
  <si>
    <t>Curbix 200 SC</t>
  </si>
  <si>
    <t xml:space="preserve">Bavistin </t>
  </si>
  <si>
    <t xml:space="preserve">Samurai </t>
  </si>
  <si>
    <t xml:space="preserve">Flumetralin </t>
  </si>
  <si>
    <t>Glifosato</t>
  </si>
  <si>
    <t>Abamectina</t>
  </si>
  <si>
    <t xml:space="preserve">Triadimenol </t>
  </si>
  <si>
    <t>Quincloraque</t>
  </si>
  <si>
    <t>Diurom</t>
  </si>
  <si>
    <t>Imazamoxi</t>
  </si>
  <si>
    <t>Espiromesifeno</t>
  </si>
  <si>
    <t>Clodinafope-propargil</t>
  </si>
  <si>
    <t>Atrazina</t>
  </si>
  <si>
    <t>Picoxistrobina</t>
  </si>
  <si>
    <t>Lactofem</t>
  </si>
  <si>
    <t xml:space="preserve">Cromafenozida </t>
  </si>
  <si>
    <t xml:space="preserve">Clorpirifós </t>
  </si>
  <si>
    <t xml:space="preserve">Penoxsulam </t>
  </si>
  <si>
    <t>Quintozeno</t>
  </si>
  <si>
    <t xml:space="preserve">Tiram </t>
  </si>
  <si>
    <t>Benziladenina</t>
  </si>
  <si>
    <t>Captana</t>
  </si>
  <si>
    <t xml:space="preserve">Acefato </t>
  </si>
  <si>
    <t xml:space="preserve">Metil Eugenol </t>
  </si>
  <si>
    <t xml:space="preserve">Bifentrina </t>
  </si>
  <si>
    <t xml:space="preserve">Metsufuron-metilico </t>
  </si>
  <si>
    <t>Sulfometurom-Metílico</t>
  </si>
  <si>
    <t>(Z)-11-Hexadecenal+(Z)-11Hexadedecenyl</t>
  </si>
  <si>
    <t>Látex sintético e fluido de organosilicone surfactante</t>
  </si>
  <si>
    <t>Espinosade</t>
  </si>
  <si>
    <t xml:space="preserve">Nicosulfuron </t>
  </si>
  <si>
    <t xml:space="preserve">Clorimurom-Etílico </t>
  </si>
  <si>
    <t xml:space="preserve">1,4-Dimetoxibenzeno </t>
  </si>
  <si>
    <t>Fluroxipir Meptílico+ Triclopir Butotílico</t>
  </si>
  <si>
    <t>E4,Z7-tridecadien-1-yl acetate,E4,Z7,Z10-tridecatrien-1-yl acetate</t>
  </si>
  <si>
    <t xml:space="preserve">Aminopiralide </t>
  </si>
  <si>
    <t>Hexazinone</t>
  </si>
  <si>
    <t>Sulfentrazona</t>
  </si>
  <si>
    <t>Cromafenozida</t>
  </si>
  <si>
    <t xml:space="preserve">Fomesafen </t>
  </si>
  <si>
    <t>Metanol+Etanol</t>
  </si>
  <si>
    <t xml:space="preserve">Cihexatina </t>
  </si>
  <si>
    <t xml:space="preserve">Clorotalonil </t>
  </si>
  <si>
    <t xml:space="preserve">Etiprole </t>
  </si>
  <si>
    <t xml:space="preserve">Picloram </t>
  </si>
  <si>
    <t>Imazetapir</t>
  </si>
  <si>
    <t xml:space="preserve">Etiprolo </t>
  </si>
  <si>
    <t xml:space="preserve">Rotam </t>
  </si>
  <si>
    <t>Prentiss</t>
  </si>
  <si>
    <t>Nortox</t>
  </si>
  <si>
    <t>Crompton</t>
  </si>
  <si>
    <t xml:space="preserve">Sinon </t>
  </si>
  <si>
    <t xml:space="preserve">Helm </t>
  </si>
  <si>
    <t xml:space="preserve">Basf </t>
  </si>
  <si>
    <t>Volcano</t>
  </si>
  <si>
    <t>Nufarm</t>
  </si>
  <si>
    <t xml:space="preserve">Volcano </t>
  </si>
  <si>
    <t>Enro</t>
  </si>
  <si>
    <t xml:space="preserve">Isagro </t>
  </si>
  <si>
    <t xml:space="preserve">Chemia </t>
  </si>
  <si>
    <t>Cross Link</t>
  </si>
  <si>
    <t xml:space="preserve">DVA </t>
  </si>
  <si>
    <t xml:space="preserve">Milinia </t>
  </si>
  <si>
    <t xml:space="preserve">Pilarquim </t>
  </si>
  <si>
    <t>PF/PTE</t>
  </si>
  <si>
    <t>Pré-Mistura</t>
  </si>
  <si>
    <t xml:space="preserve"> PF/PTE</t>
  </si>
  <si>
    <t xml:space="preserve"> PF</t>
  </si>
  <si>
    <t xml:space="preserve"> PT</t>
  </si>
  <si>
    <t xml:space="preserve"> PTE</t>
  </si>
  <si>
    <t>PF/PTE - Produto formulado a base de produto técnico equivalente</t>
  </si>
  <si>
    <t>TOTAL</t>
  </si>
  <si>
    <t>Herces</t>
  </si>
  <si>
    <t xml:space="preserve">Atanor </t>
  </si>
  <si>
    <t>Degesch</t>
  </si>
  <si>
    <t>IFP</t>
  </si>
  <si>
    <t xml:space="preserve">Iharabras </t>
  </si>
  <si>
    <t xml:space="preserve">Atar </t>
  </si>
  <si>
    <t>Rohm</t>
  </si>
  <si>
    <t>UPL</t>
  </si>
  <si>
    <t xml:space="preserve">Dow </t>
  </si>
  <si>
    <t>Nanchem</t>
  </si>
  <si>
    <t xml:space="preserve">Cropchem </t>
  </si>
  <si>
    <t xml:space="preserve">Nortox </t>
  </si>
  <si>
    <t xml:space="preserve">Isca </t>
  </si>
  <si>
    <t xml:space="preserve">Novaquim </t>
  </si>
  <si>
    <t xml:space="preserve">BRA </t>
  </si>
  <si>
    <t xml:space="preserve">Agrolider </t>
  </si>
  <si>
    <t xml:space="preserve">Poland </t>
  </si>
  <si>
    <t xml:space="preserve">Consagro </t>
  </si>
  <si>
    <t>Microquímica</t>
  </si>
  <si>
    <t xml:space="preserve">Agecom </t>
  </si>
  <si>
    <t xml:space="preserve">Talento </t>
  </si>
  <si>
    <t xml:space="preserve">Commanche Téc </t>
  </si>
  <si>
    <t xml:space="preserve">Bulldock Téc BCS </t>
  </si>
  <si>
    <t xml:space="preserve">Profoxydim Téc </t>
  </si>
  <si>
    <t xml:space="preserve">Teflubenzuron Téc </t>
  </si>
  <si>
    <t xml:space="preserve">Fomesafen Téc Syngenta </t>
  </si>
  <si>
    <t xml:space="preserve">Fera Téc FMC </t>
  </si>
  <si>
    <t xml:space="preserve">Dithianon Téc Basf </t>
  </si>
  <si>
    <t>Fera</t>
  </si>
  <si>
    <t>Affinity 400 EC</t>
  </si>
  <si>
    <t>Alfacipermetrina Téc</t>
  </si>
  <si>
    <t xml:space="preserve">Carbosulfan Téc FMC </t>
  </si>
  <si>
    <t>Borneo Téc</t>
  </si>
  <si>
    <t>Ciproconazol Téc SYN</t>
  </si>
  <si>
    <t xml:space="preserve">Aureo </t>
  </si>
  <si>
    <t xml:space="preserve">Cymoxanil Técnico Helm </t>
  </si>
  <si>
    <t xml:space="preserve">Picloram Téc Agripec </t>
  </si>
  <si>
    <t xml:space="preserve">Bifentrina Téc Milenia </t>
  </si>
  <si>
    <t>Clomazone Téc FMC</t>
  </si>
  <si>
    <t>Trichodermil SC 1306</t>
  </si>
  <si>
    <t>Borneo</t>
  </si>
  <si>
    <t>Propiconazole Téc Nortox</t>
  </si>
  <si>
    <t xml:space="preserve">Zaphir </t>
  </si>
  <si>
    <t xml:space="preserve">Certus </t>
  </si>
  <si>
    <t xml:space="preserve">Icarus 250 EC </t>
  </si>
  <si>
    <t>Dimilin 80 WG</t>
  </si>
  <si>
    <t xml:space="preserve">Flutriafol Téc Sinon </t>
  </si>
  <si>
    <t xml:space="preserve">Maxim XL Professional </t>
  </si>
  <si>
    <t xml:space="preserve">Hexazinone Téc BR </t>
  </si>
  <si>
    <t>Agril-320</t>
  </si>
  <si>
    <t xml:space="preserve">Ferramol </t>
  </si>
  <si>
    <t>Capture 120 FS</t>
  </si>
  <si>
    <t xml:space="preserve">Capture 400 EC </t>
  </si>
  <si>
    <t xml:space="preserve">Glifos Plus </t>
  </si>
  <si>
    <t xml:space="preserve">Diflubenzuron 96 Téc Helm </t>
  </si>
  <si>
    <t>GLF001</t>
  </si>
  <si>
    <t>GLF002</t>
  </si>
  <si>
    <t>GLF003</t>
  </si>
  <si>
    <t>Difenohelm</t>
  </si>
  <si>
    <t>Apron RFC</t>
  </si>
  <si>
    <t>Diuron Téc Volcano</t>
  </si>
  <si>
    <t>Detia GAS-EX-B</t>
  </si>
  <si>
    <t>Detia GAS-EX-T</t>
  </si>
  <si>
    <t xml:space="preserve">Clomazone Téc Milenia </t>
  </si>
  <si>
    <t xml:space="preserve">Óleo Vegetal Fertimax </t>
  </si>
  <si>
    <t>Tarzan</t>
  </si>
  <si>
    <t>Dipel WG</t>
  </si>
  <si>
    <t>Acefato Téc Nortox</t>
  </si>
  <si>
    <t>Commence</t>
  </si>
  <si>
    <t>Drible</t>
  </si>
  <si>
    <t xml:space="preserve">Mancozebe Téc Agripe </t>
  </si>
  <si>
    <t>Bifentrina 100 EC</t>
  </si>
  <si>
    <t xml:space="preserve">Picloram Téc Volcano </t>
  </si>
  <si>
    <t>Explorer 500 SC</t>
  </si>
  <si>
    <t>Brigade 100 EC</t>
  </si>
  <si>
    <t>Diflubenzuron Téc Sinon</t>
  </si>
  <si>
    <t>Radiant Téc SCB</t>
  </si>
  <si>
    <t xml:space="preserve">Impact Plus </t>
  </si>
  <si>
    <t>Battle</t>
  </si>
  <si>
    <t>Togar TB</t>
  </si>
  <si>
    <t xml:space="preserve">Mustang 350 EC </t>
  </si>
  <si>
    <t xml:space="preserve">Malathion UL Cheminova </t>
  </si>
  <si>
    <t xml:space="preserve">Aston </t>
  </si>
  <si>
    <t xml:space="preserve">Caput </t>
  </si>
  <si>
    <t>Garbor</t>
  </si>
  <si>
    <t>Affinity 400 WP</t>
  </si>
  <si>
    <t>Glifosato Atar 48</t>
  </si>
  <si>
    <t xml:space="preserve">Sprint </t>
  </si>
  <si>
    <t>Smartfressh Technology</t>
  </si>
  <si>
    <t>Bench</t>
  </si>
  <si>
    <t>Aura 200</t>
  </si>
  <si>
    <t>Wolf</t>
  </si>
  <si>
    <t>Diurex WG</t>
  </si>
  <si>
    <t xml:space="preserve">Simazina Téc Atanor </t>
  </si>
  <si>
    <t>Dimax 480 SC</t>
  </si>
  <si>
    <t xml:space="preserve">2,4-D Téc </t>
  </si>
  <si>
    <t xml:space="preserve">Mancozebe Téc UPL </t>
  </si>
  <si>
    <t xml:space="preserve">Lambda-Cyhalothrin Té UPL </t>
  </si>
  <si>
    <t>Kifix</t>
  </si>
  <si>
    <t>Brisa WG</t>
  </si>
  <si>
    <t>Merpan 800 WG</t>
  </si>
  <si>
    <t>Spring WG</t>
  </si>
  <si>
    <t xml:space="preserve">Wide </t>
  </si>
  <si>
    <t>Pivot DG</t>
  </si>
  <si>
    <t xml:space="preserve">Differ </t>
  </si>
  <si>
    <t xml:space="preserve">Confidence </t>
  </si>
  <si>
    <t xml:space="preserve">Soldier </t>
  </si>
  <si>
    <t xml:space="preserve">Scopus </t>
  </si>
  <si>
    <t>Diuron Milenia WG</t>
  </si>
  <si>
    <t>Herburon WG</t>
  </si>
  <si>
    <t xml:space="preserve">Aproach Prima </t>
  </si>
  <si>
    <t>Atranex WG</t>
  </si>
  <si>
    <t>Brigada EC</t>
  </si>
  <si>
    <t xml:space="preserve">Alstar </t>
  </si>
  <si>
    <t xml:space="preserve">Polytrin </t>
  </si>
  <si>
    <t>Atrasimex WG</t>
  </si>
  <si>
    <t xml:space="preserve">Crosser </t>
  </si>
  <si>
    <t>Capo WG</t>
  </si>
  <si>
    <t>Fiera WG</t>
  </si>
  <si>
    <t>Support WG</t>
  </si>
  <si>
    <t>Neemazal Téc Agripec</t>
  </si>
  <si>
    <t>Insemat FS</t>
  </si>
  <si>
    <t xml:space="preserve">Siptroil </t>
  </si>
  <si>
    <t>CUP001</t>
  </si>
  <si>
    <t>Coyote WG</t>
  </si>
  <si>
    <t>Herbimix WG</t>
  </si>
  <si>
    <t>Cymoxanil Técnico BR</t>
  </si>
  <si>
    <t xml:space="preserve">MSMA Téc Volcano </t>
  </si>
  <si>
    <t>Lactofen AGP 240 EC</t>
  </si>
  <si>
    <t>Uradir 800</t>
  </si>
  <si>
    <t xml:space="preserve">Propaquizafop Agricur Técnico </t>
  </si>
  <si>
    <t xml:space="preserve">Clorotalonil Téc Nanchem </t>
  </si>
  <si>
    <t xml:space="preserve">Glifosato Téc Cropchem </t>
  </si>
  <si>
    <t xml:space="preserve">Derosal Téc S </t>
  </si>
  <si>
    <t xml:space="preserve">Konazol 200 Ec </t>
  </si>
  <si>
    <t xml:space="preserve">Canastra </t>
  </si>
  <si>
    <t>Arrow</t>
  </si>
  <si>
    <t xml:space="preserve">TopStar </t>
  </si>
  <si>
    <t>Pronto WG</t>
  </si>
  <si>
    <t xml:space="preserve">Fana Vid Flowable </t>
  </si>
  <si>
    <t>Vincitore WG</t>
  </si>
  <si>
    <t>Tradicional</t>
  </si>
  <si>
    <t>Winner 100 AL</t>
  </si>
  <si>
    <t>Echo</t>
  </si>
  <si>
    <t>Gaucho 600A</t>
  </si>
  <si>
    <t xml:space="preserve">Glifos Concept </t>
  </si>
  <si>
    <t>Aval 800</t>
  </si>
  <si>
    <t>Lava 800</t>
  </si>
  <si>
    <t>Emerald</t>
  </si>
  <si>
    <t xml:space="preserve">Xeriff 400 SC </t>
  </si>
  <si>
    <t xml:space="preserve">Eltra 400 SC </t>
  </si>
  <si>
    <t xml:space="preserve">Capture 100 EC </t>
  </si>
  <si>
    <t xml:space="preserve">Jaguar </t>
  </si>
  <si>
    <t>Systhane 400 WP</t>
  </si>
  <si>
    <t xml:space="preserve">GLI-UP 480 Sl </t>
  </si>
  <si>
    <t xml:space="preserve">Splat Grafo </t>
  </si>
  <si>
    <t xml:space="preserve">Splat Grafo Bona </t>
  </si>
  <si>
    <t xml:space="preserve">Splat Cida Grafo Bona </t>
  </si>
  <si>
    <t>Neoram 37.5 WG</t>
  </si>
  <si>
    <t>Tupan</t>
  </si>
  <si>
    <t>Supremo WDG</t>
  </si>
  <si>
    <t xml:space="preserve">Turuna </t>
  </si>
  <si>
    <t xml:space="preserve">Malathion 440 EW </t>
  </si>
  <si>
    <t xml:space="preserve">Paraquat Téc Syngenta </t>
  </si>
  <si>
    <t xml:space="preserve">Glifosato Ácido Agricur Téc </t>
  </si>
  <si>
    <t xml:space="preserve">Benalaxyl Téc Hokko </t>
  </si>
  <si>
    <t xml:space="preserve">Neemal 1.2 EC </t>
  </si>
  <si>
    <t xml:space="preserve">Zoom </t>
  </si>
  <si>
    <t xml:space="preserve">Funguran Téc </t>
  </si>
  <si>
    <t xml:space="preserve">Nufuron </t>
  </si>
  <si>
    <t>Oneshot</t>
  </si>
  <si>
    <t xml:space="preserve">Vincit 50 EC </t>
  </si>
  <si>
    <t xml:space="preserve">Smite </t>
  </si>
  <si>
    <t>Fanavid 85</t>
  </si>
  <si>
    <t xml:space="preserve">Decisor </t>
  </si>
  <si>
    <t xml:space="preserve">Tasker </t>
  </si>
  <si>
    <t>Lead</t>
  </si>
  <si>
    <t xml:space="preserve">Herbadox 400 EC </t>
  </si>
  <si>
    <t xml:space="preserve">Tebuconazole Téc Milenia </t>
  </si>
  <si>
    <t xml:space="preserve">Difluchem 240 SC </t>
  </si>
  <si>
    <t xml:space="preserve">Diflubenzuron 240 EC Helm </t>
  </si>
  <si>
    <t xml:space="preserve">Acaramik </t>
  </si>
  <si>
    <t xml:space="preserve">Arena </t>
  </si>
  <si>
    <t xml:space="preserve">Prevent </t>
  </si>
  <si>
    <t xml:space="preserve">Campeon </t>
  </si>
  <si>
    <t xml:space="preserve">2,4-D Prentiss </t>
  </si>
  <si>
    <t xml:space="preserve">2,4-D Téc BRA </t>
  </si>
  <si>
    <t xml:space="preserve">Acefato Nortox </t>
  </si>
  <si>
    <t xml:space="preserve">Flutriafol Téc Agrolider </t>
  </si>
  <si>
    <t xml:space="preserve">Metsulfuron-Methyl Téc Cheminova </t>
  </si>
  <si>
    <t xml:space="preserve">Tersil Téc </t>
  </si>
  <si>
    <t xml:space="preserve">Broker Téc </t>
  </si>
  <si>
    <t>Hexazinona Téc Nortox</t>
  </si>
  <si>
    <t xml:space="preserve">Tebuconazole Téc Nortox BR </t>
  </si>
  <si>
    <t xml:space="preserve">Fenix 400 SC </t>
  </si>
  <si>
    <t xml:space="preserve">Permit Star </t>
  </si>
  <si>
    <t xml:space="preserve">Propiconazole Notox </t>
  </si>
  <si>
    <t xml:space="preserve">Pounge Téc </t>
  </si>
  <si>
    <t>Triziman WG</t>
  </si>
  <si>
    <t>Talisman</t>
  </si>
  <si>
    <t>Penncozeb 800 WP</t>
  </si>
  <si>
    <t>Estrela 500 SC</t>
  </si>
  <si>
    <t xml:space="preserve">Texas </t>
  </si>
  <si>
    <t xml:space="preserve">Pomme </t>
  </si>
  <si>
    <t xml:space="preserve">Pique 240 SL </t>
  </si>
  <si>
    <t xml:space="preserve">Trooper </t>
  </si>
  <si>
    <t xml:space="preserve">Blast </t>
  </si>
  <si>
    <t xml:space="preserve">Most </t>
  </si>
  <si>
    <t xml:space="preserve">Diuron 80 Volcano </t>
  </si>
  <si>
    <t xml:space="preserve">Óxido de Fenbutatina Téc </t>
  </si>
  <si>
    <t>2,4-D Ácido Seco Téc II</t>
  </si>
  <si>
    <t>Pivot100 SL</t>
  </si>
  <si>
    <t>Afitrix</t>
  </si>
  <si>
    <t xml:space="preserve">Space </t>
  </si>
  <si>
    <t>Apache 100 GR</t>
  </si>
  <si>
    <t>Dizone</t>
  </si>
  <si>
    <t>Cigaral Téc</t>
  </si>
  <si>
    <t>Agefix</t>
  </si>
  <si>
    <t xml:space="preserve">Tornado </t>
  </si>
  <si>
    <t>Avicta 500 FS</t>
  </si>
  <si>
    <t>Riza 200 EC</t>
  </si>
  <si>
    <t>Tatico</t>
  </si>
  <si>
    <t>Hexitiazoxi</t>
  </si>
  <si>
    <t>Cipermetrina</t>
  </si>
  <si>
    <t>Beta-ciflutrina</t>
  </si>
  <si>
    <t xml:space="preserve">Profoxydim </t>
  </si>
  <si>
    <t xml:space="preserve">Teflubenzurom </t>
  </si>
  <si>
    <t xml:space="preserve">Fomesafen sódico </t>
  </si>
  <si>
    <t xml:space="preserve">Ditianona </t>
  </si>
  <si>
    <t>Carfentrazona-etílica</t>
  </si>
  <si>
    <t xml:space="preserve">Alfa cipermetrina </t>
  </si>
  <si>
    <t xml:space="preserve">Carbosulfano </t>
  </si>
  <si>
    <t xml:space="preserve">Etoxazole </t>
  </si>
  <si>
    <t xml:space="preserve">Ciproconazol </t>
  </si>
  <si>
    <t xml:space="preserve">Éster metílico de óleo de soja </t>
  </si>
  <si>
    <t>Tricoderma harzianum Rifai,cepa ESALQ-136</t>
  </si>
  <si>
    <t xml:space="preserve">Diflubenzurom </t>
  </si>
  <si>
    <t xml:space="preserve">Flutriafol </t>
  </si>
  <si>
    <t>Fludioxonil+Metalaxyl-M</t>
  </si>
  <si>
    <t xml:space="preserve">N-dodecilbenzeno sulfonato de sódio </t>
  </si>
  <si>
    <t xml:space="preserve">Fosfato ferrico </t>
  </si>
  <si>
    <t>Diflubenzurom</t>
  </si>
  <si>
    <t>Difeconazol</t>
  </si>
  <si>
    <t xml:space="preserve">Diuron </t>
  </si>
  <si>
    <t xml:space="preserve">Fosfeto de Alumínio </t>
  </si>
  <si>
    <t>Metsulfurom-metílico</t>
  </si>
  <si>
    <t xml:space="preserve">Bacillus thuringiensis,var.kurstaki,linhagem HD-1 </t>
  </si>
  <si>
    <t>Clomazone</t>
  </si>
  <si>
    <t>Mancozebe</t>
  </si>
  <si>
    <t xml:space="preserve">Diflubenzuron </t>
  </si>
  <si>
    <t>Flumicloraque-pentílico</t>
  </si>
  <si>
    <t>Zeta-cipermetrina</t>
  </si>
  <si>
    <t>Metilciclopropeno</t>
  </si>
  <si>
    <t xml:space="preserve">Simazina </t>
  </si>
  <si>
    <t>2,4-D</t>
  </si>
  <si>
    <t xml:space="preserve">Mancozebe </t>
  </si>
  <si>
    <t>Azadirachtin A/B</t>
  </si>
  <si>
    <t>Propaquizafope</t>
  </si>
  <si>
    <t xml:space="preserve">Trifluralina </t>
  </si>
  <si>
    <t xml:space="preserve">Imidacloprido </t>
  </si>
  <si>
    <t xml:space="preserve">Tebutiurom </t>
  </si>
  <si>
    <t xml:space="preserve">Tetraconazole </t>
  </si>
  <si>
    <t>Acetato de (E)-8-dodecenila+Acetato de (Z)-8-dodecenila+Z-8-dodecenol</t>
  </si>
  <si>
    <t xml:space="preserve">Benalaxil </t>
  </si>
  <si>
    <t xml:space="preserve">Imazaquim +Glifosato </t>
  </si>
  <si>
    <t xml:space="preserve">Pendimetalina </t>
  </si>
  <si>
    <t xml:space="preserve">Dietholate </t>
  </si>
  <si>
    <t xml:space="preserve">Propiconazole </t>
  </si>
  <si>
    <t>Óxido de Fenbutatina</t>
  </si>
  <si>
    <t xml:space="preserve">Cimoxamil+Mancozebe </t>
  </si>
  <si>
    <t>Dihex</t>
  </si>
  <si>
    <t>Diuron 80 Voloagro</t>
  </si>
  <si>
    <t>Agris</t>
  </si>
  <si>
    <t>Streak Técnico</t>
  </si>
  <si>
    <t>Amplo</t>
  </si>
  <si>
    <t>Aval 100</t>
  </si>
  <si>
    <t>Lava 100</t>
  </si>
  <si>
    <t>Fênix Satr</t>
  </si>
  <si>
    <t>Funguran Verde</t>
  </si>
  <si>
    <t>Violin TS</t>
  </si>
  <si>
    <t>Amulet</t>
  </si>
  <si>
    <t>Bellure</t>
  </si>
  <si>
    <t>Shadow Técnico</t>
  </si>
  <si>
    <t>Rotamik</t>
  </si>
  <si>
    <t>Óleo vegetal Samaritá</t>
  </si>
  <si>
    <t>Diflubenzuron AGP 480 SC</t>
  </si>
  <si>
    <t>Tebuconazol Técnico Agrolíder</t>
  </si>
  <si>
    <t>2,4-D Ácido Técnico Volcano</t>
  </si>
  <si>
    <t>Keep 125 SC</t>
  </si>
  <si>
    <t>Toco</t>
  </si>
  <si>
    <t>Paraquat Técnico 500</t>
  </si>
  <si>
    <t>Fluazinam Técnico Cheminova</t>
  </si>
  <si>
    <t>Velpar Max</t>
  </si>
  <si>
    <t>Premier Plus</t>
  </si>
  <si>
    <t>Famoxadone Técnico</t>
  </si>
  <si>
    <t>Dragon</t>
  </si>
  <si>
    <t>Tropero</t>
  </si>
  <si>
    <t>Tutor</t>
  </si>
  <si>
    <t>Pendulum</t>
  </si>
  <si>
    <t>Pymetrozine Técnico</t>
  </si>
  <si>
    <t>2,4-D Técnico Nortox</t>
  </si>
  <si>
    <t>Chess 500 WG</t>
  </si>
  <si>
    <t>Posse 400 SC</t>
  </si>
  <si>
    <t>Tairel Plus</t>
  </si>
  <si>
    <t>SBF 006 Técnico Terragro</t>
  </si>
  <si>
    <t>Thiophanate-methyl 98 Técnico Helm</t>
  </si>
  <si>
    <t>Paraquat Técnico Helm</t>
  </si>
  <si>
    <t>Glifosato Técnico Helm</t>
  </si>
  <si>
    <t>Staron</t>
  </si>
  <si>
    <t>Imidacloprid Técnico UPL</t>
  </si>
  <si>
    <t>Chlorimuron Agripec 250 WG</t>
  </si>
  <si>
    <t>Concept Técnico</t>
  </si>
  <si>
    <t>Flamenco</t>
  </si>
  <si>
    <t>Alteza</t>
  </si>
  <si>
    <t>Tetraconazole Técnico</t>
  </si>
  <si>
    <t>Picloram Técnico Nortox</t>
  </si>
  <si>
    <t>Flutriafol Sinon</t>
  </si>
  <si>
    <t>Soberan Técnico</t>
  </si>
  <si>
    <t xml:space="preserve">Soberan </t>
  </si>
  <si>
    <t>Talent</t>
  </si>
  <si>
    <t>Skip 125 SC</t>
  </si>
  <si>
    <t>Glifosato Técnico Dow Agrosciences II</t>
  </si>
  <si>
    <t>Soy-Gold</t>
  </si>
  <si>
    <t>Viper</t>
  </si>
  <si>
    <t>Picloram 240 Volcano</t>
  </si>
  <si>
    <t>Browser</t>
  </si>
  <si>
    <t>Navigator</t>
  </si>
  <si>
    <t>MSMA 720</t>
  </si>
  <si>
    <t>Magister</t>
  </si>
  <si>
    <t>Púgil WG</t>
  </si>
  <si>
    <t>Cention Técnico Lanxess</t>
  </si>
  <si>
    <t>Trinity Técnico</t>
  </si>
  <si>
    <t>Adante</t>
  </si>
  <si>
    <t>Array 200EC</t>
  </si>
  <si>
    <t>Triclopyr Ester Técnico Volcano</t>
  </si>
  <si>
    <t>Grall</t>
  </si>
  <si>
    <t>Rugby 200 CS</t>
  </si>
  <si>
    <t>Clorimuron Orentiss</t>
  </si>
  <si>
    <t>Dynasty</t>
  </si>
  <si>
    <t>Imazetapir Prentiss</t>
  </si>
  <si>
    <t>Dicamba Técnico</t>
  </si>
  <si>
    <t>Grant</t>
  </si>
  <si>
    <t>Terbuthylazine Técnico</t>
  </si>
  <si>
    <t>Epoxiconazole Técnico Cheminova</t>
  </si>
  <si>
    <t>Fortuna Técnica</t>
  </si>
  <si>
    <t>Shadow 480 SL</t>
  </si>
  <si>
    <t>Gamit Star</t>
  </si>
  <si>
    <t>MSMA 720 Volagro</t>
  </si>
  <si>
    <t>Bio Cryptoblades</t>
  </si>
  <si>
    <t>Proline Técnico</t>
  </si>
  <si>
    <t>Folio Gold 440 SC</t>
  </si>
  <si>
    <t>Optix</t>
  </si>
  <si>
    <t>Sphere Max</t>
  </si>
  <si>
    <t>Proline</t>
  </si>
  <si>
    <t>Jump</t>
  </si>
  <si>
    <t>Krismat WG</t>
  </si>
  <si>
    <t>Luretape BW-10</t>
  </si>
  <si>
    <t>Change</t>
  </si>
  <si>
    <t>Propomacarb Técnico BCS</t>
  </si>
  <si>
    <t>Fungicarb 500 SC</t>
  </si>
  <si>
    <t>Clomazone Técnico Cheminova</t>
  </si>
  <si>
    <t>Lambda Cyhalothrin 50  CS Helm</t>
  </si>
  <si>
    <t>Vezir 100</t>
  </si>
  <si>
    <t>Mandipropamid Técnico</t>
  </si>
  <si>
    <t>Flare</t>
  </si>
  <si>
    <t>Artoil</t>
  </si>
  <si>
    <t>Imidacloprid Técnico Rotam</t>
  </si>
  <si>
    <t>Thiodicarb Técnico Rotam</t>
  </si>
  <si>
    <t>Sonora</t>
  </si>
  <si>
    <t>Revus</t>
  </si>
  <si>
    <t>Tebuconazole Técnico UPL</t>
  </si>
  <si>
    <t>Clomazone  500 EC FMC</t>
  </si>
  <si>
    <t>Clomanex  500 EC</t>
  </si>
  <si>
    <t>2,4  -D  Ácido Técnico Mil</t>
  </si>
  <si>
    <t>Broker 750 WG</t>
  </si>
  <si>
    <t>Gold’S Técnico</t>
  </si>
  <si>
    <t>Tebuco Nortox</t>
  </si>
  <si>
    <t>2,4 – D Técnico DVA</t>
  </si>
  <si>
    <t>PMG Técnico NJ</t>
  </si>
  <si>
    <t>Tebuconazole 97 Técnico Helm</t>
  </si>
  <si>
    <t>Clorpirifos Técnico Sabero</t>
  </si>
  <si>
    <t>Baculovirus AEE</t>
  </si>
  <si>
    <t>Brion</t>
  </si>
  <si>
    <t>Marshal Star</t>
  </si>
  <si>
    <t>Lactofen DVA Agro</t>
  </si>
  <si>
    <t>Auge</t>
  </si>
  <si>
    <t>Veromite</t>
  </si>
  <si>
    <t>Vermite B</t>
  </si>
  <si>
    <t>Du Din</t>
  </si>
  <si>
    <t>Du Dim 80 WG</t>
  </si>
  <si>
    <t>Libre</t>
  </si>
  <si>
    <t>Minx 500 SC</t>
  </si>
  <si>
    <t>In-Tec</t>
  </si>
  <si>
    <t>Appalus Técnico</t>
  </si>
  <si>
    <t>Zapp QI 620</t>
  </si>
  <si>
    <t>Safety Técnico</t>
  </si>
  <si>
    <t>Navigator - D</t>
  </si>
  <si>
    <t>Tocha</t>
  </si>
  <si>
    <t>Leopard -D</t>
  </si>
  <si>
    <t>Browser - D</t>
  </si>
  <si>
    <t>Glizmax</t>
  </si>
  <si>
    <t>PMG Técnico Syngenta</t>
  </si>
  <si>
    <t>Simtrac 500</t>
  </si>
  <si>
    <t>Picloram-D Volagro</t>
  </si>
  <si>
    <t>Zetacypermethrin Técnico FMC</t>
  </si>
  <si>
    <t>Carbendazim 500 DVA Agro</t>
  </si>
  <si>
    <t>Aval</t>
  </si>
  <si>
    <t>Lava</t>
  </si>
  <si>
    <t>Sumô</t>
  </si>
  <si>
    <t>Flutriafol Técnico Prentiss</t>
  </si>
  <si>
    <t>Flutriafol Técnico BRA</t>
  </si>
  <si>
    <t>Ardent Técnico Milenia</t>
  </si>
  <si>
    <t>Cresoxim metílico Técnico Cheminova</t>
  </si>
  <si>
    <t>Xavante Técnico</t>
  </si>
  <si>
    <t>Helmoxone</t>
  </si>
  <si>
    <t>Streak 500 SC</t>
  </si>
  <si>
    <t xml:space="preserve">Truly </t>
  </si>
  <si>
    <t xml:space="preserve">Hexazinone Téc DVA </t>
  </si>
  <si>
    <t>Lambda Cyhalothrin Téc DVA</t>
  </si>
  <si>
    <t xml:space="preserve">Attic </t>
  </si>
  <si>
    <t xml:space="preserve">Trinity 250 SC </t>
  </si>
  <si>
    <t xml:space="preserve">Micene </t>
  </si>
  <si>
    <t>Zetamil WG</t>
  </si>
  <si>
    <t>Prend- D-806</t>
  </si>
  <si>
    <t xml:space="preserve">Biver </t>
  </si>
  <si>
    <t xml:space="preserve">Warrior </t>
  </si>
  <si>
    <t xml:space="preserve">Zignal </t>
  </si>
  <si>
    <t>Herbipak WG</t>
  </si>
  <si>
    <t>Ametrex WG</t>
  </si>
  <si>
    <t>Rbric</t>
  </si>
  <si>
    <t xml:space="preserve">Confidor Supra </t>
  </si>
  <si>
    <t xml:space="preserve">Xavante </t>
  </si>
  <si>
    <t xml:space="preserve">Pistol 106 SC </t>
  </si>
  <si>
    <t xml:space="preserve">Abamectim Técnico DVA </t>
  </si>
  <si>
    <t xml:space="preserve">2,4-D Ácido 97 Técnico Helm </t>
  </si>
  <si>
    <t>Envoy</t>
  </si>
  <si>
    <t>Delsene WG</t>
  </si>
  <si>
    <t xml:space="preserve">Triclon </t>
  </si>
  <si>
    <t xml:space="preserve">Hezaxinone Técnico Rotam </t>
  </si>
  <si>
    <t>Odin 430 SC</t>
  </si>
  <si>
    <t xml:space="preserve">Adviter </t>
  </si>
  <si>
    <t xml:space="preserve">Avelex </t>
  </si>
  <si>
    <t xml:space="preserve">Soligard </t>
  </si>
  <si>
    <t xml:space="preserve">Grasp </t>
  </si>
  <si>
    <t>Tebuconazole Nortox 200EC</t>
  </si>
  <si>
    <t>Isca Formicida Macex</t>
  </si>
  <si>
    <t>Xekil</t>
  </si>
  <si>
    <t>Profit</t>
  </si>
  <si>
    <t xml:space="preserve">Infinito </t>
  </si>
  <si>
    <t>Celest XC</t>
  </si>
  <si>
    <t xml:space="preserve">Picloram 94 Técnico Helm </t>
  </si>
  <si>
    <t xml:space="preserve">Flupro </t>
  </si>
  <si>
    <t>Radiant 100 EC</t>
  </si>
  <si>
    <t xml:space="preserve">Lactofen Técnico </t>
  </si>
  <si>
    <t>Artea 330 EC</t>
  </si>
  <si>
    <t xml:space="preserve">Stimo </t>
  </si>
  <si>
    <t xml:space="preserve">Toreg 50 E C </t>
  </si>
  <si>
    <t>Diuron</t>
  </si>
  <si>
    <t>Bentazon+Imazamox</t>
  </si>
  <si>
    <t>Oxicloreto de cobre</t>
  </si>
  <si>
    <t>Fipronil</t>
  </si>
  <si>
    <t>Óleo vegetal</t>
  </si>
  <si>
    <t>Diflubenzuron</t>
  </si>
  <si>
    <t>Tebuconazol</t>
  </si>
  <si>
    <t>Epoxiconazol</t>
  </si>
  <si>
    <t>Fluazinam</t>
  </si>
  <si>
    <t>Diuron + Hexazinona</t>
  </si>
  <si>
    <t>Famoxadone</t>
  </si>
  <si>
    <t>Pymetrozine</t>
  </si>
  <si>
    <t>Dicloreto de Paraquate</t>
  </si>
  <si>
    <t>Imidacloprido</t>
  </si>
  <si>
    <t>Fluquinconazol</t>
  </si>
  <si>
    <t>Tembotrione</t>
  </si>
  <si>
    <t>Tiofanato Metilico</t>
  </si>
  <si>
    <t>Cadusafós</t>
  </si>
  <si>
    <t>Fludioxonil+Metalaxil-M + Azoxistrobina</t>
  </si>
  <si>
    <t>Dicamba</t>
  </si>
  <si>
    <t>Terbutilazina</t>
  </si>
  <si>
    <t>Epoxiconazole</t>
  </si>
  <si>
    <t>Mancozeb</t>
  </si>
  <si>
    <t>Z11-hexadecenal e Z13-octadecenal</t>
  </si>
  <si>
    <t>Proticonazol</t>
  </si>
  <si>
    <t>Beta-Cipermetrina</t>
  </si>
  <si>
    <t>Grandlure</t>
  </si>
  <si>
    <t>Propamocarbe</t>
  </si>
  <si>
    <t>Imazethapyr</t>
  </si>
  <si>
    <t>Mandipropamid</t>
  </si>
  <si>
    <t>Difenoconazole</t>
  </si>
  <si>
    <t>Imidacloprid</t>
  </si>
  <si>
    <t>Tebuconazole</t>
  </si>
  <si>
    <t>Clorpirifos</t>
  </si>
  <si>
    <t>Anticarsia gemmatalis</t>
  </si>
  <si>
    <t>Hidróxido de cobre</t>
  </si>
  <si>
    <t>Propargite</t>
  </si>
  <si>
    <t>Anidrido Naftálico</t>
  </si>
  <si>
    <t xml:space="preserve">Nonil fenol Etoxilado </t>
  </si>
  <si>
    <t>Etofenprox</t>
  </si>
  <si>
    <t>Cresoxim-metílico</t>
  </si>
  <si>
    <t>Fluopicolida</t>
  </si>
  <si>
    <t xml:space="preserve">Hexazinone </t>
  </si>
  <si>
    <t xml:space="preserve">Iprodione </t>
  </si>
  <si>
    <t>Fluazinan</t>
  </si>
  <si>
    <t xml:space="preserve">Imidacloprid </t>
  </si>
  <si>
    <t xml:space="preserve">Abamectin </t>
  </si>
  <si>
    <t xml:space="preserve">Pyraclostrobina + Epoxiconazol </t>
  </si>
  <si>
    <t xml:space="preserve">Tebuconazol </t>
  </si>
  <si>
    <t xml:space="preserve">Ác.oléico,Ác.Palmitico,Ác.linoléico,Ác.esteárico,Cafeína </t>
  </si>
  <si>
    <t xml:space="preserve">Cloridrato de Propamocarb+Fluopicolide </t>
  </si>
  <si>
    <t xml:space="preserve">Flumicloc- Pentyl </t>
  </si>
  <si>
    <t xml:space="preserve">Lactofen </t>
  </si>
  <si>
    <t>Helm</t>
  </si>
  <si>
    <t>Union Agro</t>
  </si>
  <si>
    <t>Novaquim</t>
  </si>
  <si>
    <t>Samaritá</t>
  </si>
  <si>
    <t>Milênia</t>
  </si>
  <si>
    <t>Du Pont</t>
  </si>
  <si>
    <t>Syngenta</t>
  </si>
  <si>
    <t>Arysta</t>
  </si>
  <si>
    <t>Terragro</t>
  </si>
  <si>
    <t>Action</t>
  </si>
  <si>
    <t>Lanxess</t>
  </si>
  <si>
    <t>BRA</t>
  </si>
  <si>
    <t>Milenia</t>
  </si>
  <si>
    <t>Poland</t>
  </si>
  <si>
    <t>United</t>
  </si>
  <si>
    <t>Sabero</t>
  </si>
  <si>
    <t>AEE</t>
  </si>
  <si>
    <t>Oxiquímica</t>
  </si>
  <si>
    <t>Chemtura</t>
  </si>
  <si>
    <t>Inquima</t>
  </si>
  <si>
    <t xml:space="preserve">Nufarm </t>
  </si>
  <si>
    <t xml:space="preserve">Macex </t>
  </si>
  <si>
    <t xml:space="preserve">Sabero </t>
  </si>
  <si>
    <t>Graster</t>
  </si>
  <si>
    <t>Imazalil</t>
  </si>
  <si>
    <t xml:space="preserve">Carial </t>
  </si>
  <si>
    <t xml:space="preserve">Triclopyr 480 Volagro </t>
  </si>
  <si>
    <t xml:space="preserve">Consento </t>
  </si>
  <si>
    <t>Tapak</t>
  </si>
  <si>
    <t>Tarkill SC</t>
  </si>
  <si>
    <t xml:space="preserve">Gold's Técnico Consagro </t>
  </si>
  <si>
    <t>Acuthon</t>
  </si>
  <si>
    <t>Dagostar WG</t>
  </si>
  <si>
    <t>Steel BR</t>
  </si>
  <si>
    <t>Reator 360 CS</t>
  </si>
  <si>
    <t>Standak</t>
  </si>
  <si>
    <t xml:space="preserve">Completto Técnico </t>
  </si>
  <si>
    <t xml:space="preserve">Hexazinona Nortox 250 SL </t>
  </si>
  <si>
    <t xml:space="preserve">Hexazinona Nortox </t>
  </si>
  <si>
    <t xml:space="preserve">Gold's 500 SC </t>
  </si>
  <si>
    <t>Completto</t>
  </si>
  <si>
    <t xml:space="preserve">Oxicloreto de Cobre Téc. Isagro </t>
  </si>
  <si>
    <t xml:space="preserve">Belt Técnico </t>
  </si>
  <si>
    <t xml:space="preserve">Crescendo </t>
  </si>
  <si>
    <t>Dart</t>
  </si>
  <si>
    <t>Dart 150</t>
  </si>
  <si>
    <t>Previcur BCS</t>
  </si>
  <si>
    <t>Carbendazin 500 SC</t>
  </si>
  <si>
    <t xml:space="preserve">Belt </t>
  </si>
  <si>
    <t xml:space="preserve">Imidacloprid 97 Técnico Helm </t>
  </si>
  <si>
    <t xml:space="preserve">Mepiquat Técnico </t>
  </si>
  <si>
    <t xml:space="preserve">Diflubenzurom 250 WP Sinon </t>
  </si>
  <si>
    <t>Nuprid 700 WG</t>
  </si>
  <si>
    <t>Paraquat</t>
  </si>
  <si>
    <t>Adsec AB</t>
  </si>
  <si>
    <t>Paraquat Técnico Rainbow</t>
  </si>
  <si>
    <t>Moncut Técnico</t>
  </si>
  <si>
    <t>Lambda Cyhalothrin Técnico Biesterfeld</t>
  </si>
  <si>
    <t>Atrazine Technical</t>
  </si>
  <si>
    <t>Preciso</t>
  </si>
  <si>
    <t>Ritmo 280</t>
  </si>
  <si>
    <t>Hexazinone Tecnico De Sangosse</t>
  </si>
  <si>
    <t>Gardomil</t>
  </si>
  <si>
    <t>Glifosato Tecnico UPL</t>
  </si>
  <si>
    <t>Tebutiurom Tecnico Alta</t>
  </si>
  <si>
    <t>Tiodicarb Tecnico Alta</t>
  </si>
  <si>
    <t>Ecotrich WP</t>
  </si>
  <si>
    <t>Priori Top</t>
  </si>
  <si>
    <t>Balagro</t>
  </si>
  <si>
    <t>Flutolanil</t>
  </si>
  <si>
    <t>Lambda cialotrina</t>
  </si>
  <si>
    <t>Coragen</t>
  </si>
  <si>
    <t>Piritiobaque-sódico</t>
  </si>
  <si>
    <t xml:space="preserve">Thidiazuron </t>
  </si>
  <si>
    <t>Flutriafol + imidacloprid</t>
  </si>
  <si>
    <t>S-metolacloro</t>
  </si>
  <si>
    <t>Trichoderma harzianum</t>
  </si>
  <si>
    <t>Azoxistrobina + difenoconazol</t>
  </si>
  <si>
    <t>Prentis</t>
  </si>
  <si>
    <t>Dinamic Técnico Arysta</t>
  </si>
  <si>
    <t>Amircabazone</t>
  </si>
  <si>
    <t>Fipronil Técnico Roral</t>
  </si>
  <si>
    <t>Base 480 SL</t>
  </si>
  <si>
    <t>Imazetapir CCAB 106 SL</t>
  </si>
  <si>
    <t>Satir-GAT</t>
  </si>
  <si>
    <t>Vitalis</t>
  </si>
  <si>
    <t>Samor-GAT</t>
  </si>
  <si>
    <t>Hexazionane Técnico Agroimport</t>
  </si>
  <si>
    <t>Glifosato Técnico YN</t>
  </si>
  <si>
    <t>Actara 50 SG</t>
  </si>
  <si>
    <t>Tiametoxam</t>
  </si>
  <si>
    <t>Lambda Cyhalothrin Técnico</t>
  </si>
  <si>
    <t>Permetrina Técnico UPL</t>
  </si>
  <si>
    <t>Cipermetrina Técnico CCAB</t>
  </si>
  <si>
    <t>Imazetapir Técnico</t>
  </si>
  <si>
    <t>Nemat</t>
  </si>
  <si>
    <t>Paecilomyces lilanus</t>
  </si>
  <si>
    <t>Helmstar Plus</t>
  </si>
  <si>
    <t>Azoxistrobina + tebuconazol</t>
  </si>
  <si>
    <t>Chlorothalonil Técnico</t>
  </si>
  <si>
    <t>Hexazinona Ténica Nufarm</t>
  </si>
  <si>
    <t>Hexazionana</t>
  </si>
  <si>
    <t>Hexazinona Ténica Alta</t>
  </si>
  <si>
    <t>Opera SE</t>
  </si>
  <si>
    <t>Manfil 800 WP</t>
  </si>
  <si>
    <t>Canion</t>
  </si>
  <si>
    <t>Spitz</t>
  </si>
  <si>
    <t>Imazatapir 106 BR</t>
  </si>
  <si>
    <t>Centric</t>
  </si>
  <si>
    <t>Baculovirus Soja WP</t>
  </si>
  <si>
    <t>Baculovirus Alamo</t>
  </si>
  <si>
    <t>Bosquirolli</t>
  </si>
  <si>
    <t>Diuron Técnico De Sangosse</t>
  </si>
  <si>
    <t>Diuron Técnico Agroimport</t>
  </si>
  <si>
    <t>Metribuzim Técnico Rallis</t>
  </si>
  <si>
    <t>Vigna</t>
  </si>
  <si>
    <t>Pantani 750 WG</t>
  </si>
  <si>
    <t>Baculovírus</t>
  </si>
  <si>
    <t>Imazapic Técnico UPL</t>
  </si>
  <si>
    <t>Imazapic</t>
  </si>
  <si>
    <t>Indoxacarbe Técnico 900</t>
  </si>
  <si>
    <t>Memory</t>
  </si>
  <si>
    <t>Hexazinona Técnico Hailir</t>
  </si>
  <si>
    <t>Coronel BR</t>
  </si>
  <si>
    <t>Ecotesia</t>
  </si>
  <si>
    <t>Natera</t>
  </si>
  <si>
    <t>Ishipron</t>
  </si>
  <si>
    <t>Diuron Técnico Alta</t>
  </si>
  <si>
    <t>Metamax Líquido</t>
  </si>
  <si>
    <t>Ares 250 CS</t>
  </si>
  <si>
    <t>Kingbo</t>
  </si>
  <si>
    <t>Fluxapyroxad Técnico</t>
  </si>
  <si>
    <t>Orkestra SC</t>
  </si>
  <si>
    <t>Tyson 750 WG</t>
  </si>
  <si>
    <t>Carbendazim Técnico China II</t>
  </si>
  <si>
    <t>Acefato Técnico</t>
  </si>
  <si>
    <t>Carbendazim Técnico China</t>
  </si>
  <si>
    <t>Imazapir Técnico Milenia</t>
  </si>
  <si>
    <t>Grap Baculovirus</t>
  </si>
  <si>
    <t>ISK</t>
  </si>
  <si>
    <t>Bio Soja</t>
  </si>
  <si>
    <t>Dinagro</t>
  </si>
  <si>
    <t>Agrocete</t>
  </si>
  <si>
    <t>Imazapir</t>
  </si>
  <si>
    <t>Fluxapyroxade</t>
  </si>
  <si>
    <t>Fluxapyroxade + piraclostrobina</t>
  </si>
  <si>
    <t>Ciproconazol + tiametoxam</t>
  </si>
  <si>
    <t>Corfluazurom</t>
  </si>
  <si>
    <t>Oxymatrine</t>
  </si>
  <si>
    <t>Baculovirus Anticarsia</t>
  </si>
  <si>
    <t>Cruiser Opti</t>
  </si>
  <si>
    <t>Durivo</t>
  </si>
  <si>
    <t>Mancozeb Técnico CCAB</t>
  </si>
  <si>
    <t>Kyron 40 SC</t>
  </si>
  <si>
    <t>Lotus 40 SC</t>
  </si>
  <si>
    <t>Picloram 103 + 2,4 - D 406 SL DVA</t>
  </si>
  <si>
    <t>Metribuzim 480 SC DVA</t>
  </si>
  <si>
    <t>Thiophanate-methyl G Técnico Helm</t>
  </si>
  <si>
    <t>Record</t>
  </si>
  <si>
    <t>Acetamiprid Técnico Milenia</t>
  </si>
  <si>
    <t>Incrível</t>
  </si>
  <si>
    <t>Fastac Duo</t>
  </si>
  <si>
    <t>Glifosato Nuf</t>
  </si>
  <si>
    <t>Lambda cialotrina + tiametoxam</t>
  </si>
  <si>
    <t>Picloram + 2,4 - D</t>
  </si>
  <si>
    <t>Tiofanato metílico</t>
  </si>
  <si>
    <t>Acetamiprido + alfa-cipermetrina</t>
  </si>
  <si>
    <t>2,4 D Técnico Ouro Fino</t>
  </si>
  <si>
    <t>2,4 D Técnico SUP</t>
  </si>
  <si>
    <t>2,4 D Técnico SWR Agroimport</t>
  </si>
  <si>
    <t>Aliado 480 SL</t>
  </si>
  <si>
    <t>Excolha</t>
  </si>
  <si>
    <t>Tiofanato metílico Técnico Pilarquim</t>
  </si>
  <si>
    <t>Cimoxanil Técnico Cropchem</t>
  </si>
  <si>
    <t>Cimoxanil</t>
  </si>
  <si>
    <t>Diflubenzuron Técnico Agroimport</t>
  </si>
  <si>
    <t>Approach</t>
  </si>
  <si>
    <t>00113E</t>
  </si>
  <si>
    <t>00213E</t>
  </si>
  <si>
    <t>00313E</t>
  </si>
  <si>
    <t>00413E</t>
  </si>
  <si>
    <t>00513E</t>
  </si>
  <si>
    <t>00613E</t>
  </si>
  <si>
    <t>00713E</t>
  </si>
  <si>
    <t>00813E</t>
  </si>
  <si>
    <t>00913E</t>
  </si>
  <si>
    <t>01013E</t>
  </si>
  <si>
    <t>01113E</t>
  </si>
  <si>
    <t>01213E</t>
  </si>
  <si>
    <t>01313E</t>
  </si>
  <si>
    <t>01413E</t>
  </si>
  <si>
    <t>01513E</t>
  </si>
  <si>
    <t>01613E</t>
  </si>
  <si>
    <t>01713E</t>
  </si>
  <si>
    <t>01813E</t>
  </si>
  <si>
    <t>01913E</t>
  </si>
  <si>
    <t>02013E</t>
  </si>
  <si>
    <t>02113E</t>
  </si>
  <si>
    <t>02213E</t>
  </si>
  <si>
    <t>02313E</t>
  </si>
  <si>
    <t>02413E</t>
  </si>
  <si>
    <t>02513E</t>
  </si>
  <si>
    <t>02613E</t>
  </si>
  <si>
    <t>02713E</t>
  </si>
  <si>
    <t>Gemstar LC</t>
  </si>
  <si>
    <t>Bio Helicoverpa</t>
  </si>
  <si>
    <t>Alvo</t>
  </si>
  <si>
    <t>Data do registro</t>
  </si>
  <si>
    <t>Vencimento</t>
  </si>
  <si>
    <t>BMP 123 (2X WP)</t>
  </si>
  <si>
    <t>BMP 123 (2X WDG)</t>
  </si>
  <si>
    <t>Gemstar</t>
  </si>
  <si>
    <t>HZ - NPV Bio CCAB</t>
  </si>
  <si>
    <t>Iscalure Zea</t>
  </si>
  <si>
    <t>Iscalure Gelatopolon</t>
  </si>
  <si>
    <t>Iscalure Armigera</t>
  </si>
  <si>
    <t>Feromônio Plato Helicoverpa Armigera</t>
  </si>
  <si>
    <t>Able OF</t>
  </si>
  <si>
    <t>Turilav WP</t>
  </si>
  <si>
    <t>BT Control</t>
  </si>
  <si>
    <t>Diplomata</t>
  </si>
  <si>
    <t>Splat GF 120</t>
  </si>
  <si>
    <t>Splat Armigera</t>
  </si>
  <si>
    <t>Avatar</t>
  </si>
  <si>
    <t>Costar</t>
  </si>
  <si>
    <t>Batic</t>
  </si>
  <si>
    <t>Bio Lobesia</t>
  </si>
  <si>
    <t>Splat Botrana</t>
  </si>
  <si>
    <t>Bio Zea</t>
  </si>
  <si>
    <t>Iscalure Botrana</t>
  </si>
  <si>
    <t>Bacillus thuringiensis</t>
  </si>
  <si>
    <t>Feromônio</t>
  </si>
  <si>
    <t>Pherobank Helicoverpa Armigera Lure</t>
  </si>
  <si>
    <t>Matematrix CBW</t>
  </si>
  <si>
    <t>Dermacor</t>
  </si>
  <si>
    <t>Dermacor BR</t>
  </si>
  <si>
    <t>Hz-SNPV CCAB</t>
  </si>
  <si>
    <t>Isca Tecnologia Ltda.</t>
  </si>
  <si>
    <t>Helicoverpa armigera</t>
  </si>
  <si>
    <t>Ato Legal</t>
  </si>
  <si>
    <t>Ato nº 15, 14/03/2013</t>
  </si>
  <si>
    <t>Plato</t>
  </si>
  <si>
    <t>Sipcam UPL</t>
  </si>
  <si>
    <t>Simbiose</t>
  </si>
  <si>
    <t>Iharabrás</t>
  </si>
  <si>
    <t>00114E</t>
  </si>
  <si>
    <t>Helicovex</t>
  </si>
  <si>
    <t>Ceratitis capitata e Anastrepha spp.</t>
  </si>
  <si>
    <t>Ato nº 49, 02/10/2012</t>
  </si>
  <si>
    <t>Able</t>
  </si>
  <si>
    <t>Reg. emergencial</t>
  </si>
  <si>
    <t>Inclusão Emergencial</t>
  </si>
  <si>
    <t>Intrepid 240 SC</t>
  </si>
  <si>
    <t>Metoxifenozida</t>
  </si>
  <si>
    <t>TC soja e algodão</t>
  </si>
  <si>
    <t>Cipermetrina + bifentrina</t>
  </si>
  <si>
    <t>TC algodão e milho</t>
  </si>
  <si>
    <t>Mustang 350 EC</t>
  </si>
  <si>
    <t>TC milho</t>
  </si>
  <si>
    <t>Talstar 100 EC</t>
  </si>
  <si>
    <t>TC algodão e feijão</t>
  </si>
  <si>
    <t>Talismã</t>
  </si>
  <si>
    <t>Bifentrina + carbosulfano</t>
  </si>
  <si>
    <t>TC algodão</t>
  </si>
  <si>
    <t>Tracer</t>
  </si>
  <si>
    <t>TC Algodão e soja</t>
  </si>
  <si>
    <t>Belt</t>
  </si>
  <si>
    <t>Flubendiamida</t>
  </si>
  <si>
    <t>Agree</t>
  </si>
  <si>
    <t>Thuricide</t>
  </si>
  <si>
    <t>Verctor Control</t>
  </si>
  <si>
    <t>Ampligo</t>
  </si>
  <si>
    <t>Lambda cialotrina + clorantraniliprole</t>
  </si>
  <si>
    <t>TC Algodão</t>
  </si>
  <si>
    <t>Pirate</t>
  </si>
  <si>
    <t>Clorfenapir</t>
  </si>
  <si>
    <t>Dipel</t>
  </si>
  <si>
    <t>Clorfluazurom</t>
  </si>
  <si>
    <t>Spyder WP</t>
  </si>
  <si>
    <t>Helymax WP</t>
  </si>
  <si>
    <t>Bac-Control WP</t>
  </si>
  <si>
    <t>Winner Max WP</t>
  </si>
  <si>
    <t>Tarik WP</t>
  </si>
  <si>
    <t>Stregga WP</t>
  </si>
  <si>
    <t>Helistar</t>
  </si>
  <si>
    <t>Helistar Max</t>
  </si>
  <si>
    <t>Ponto Final</t>
  </si>
  <si>
    <t>MITSUI &amp; CO.</t>
  </si>
  <si>
    <t xml:space="preserve">Bthek </t>
  </si>
  <si>
    <t>02813E</t>
  </si>
  <si>
    <t>Lobesia botrana</t>
  </si>
  <si>
    <t>Ato nº 84, 30/10/2013</t>
  </si>
  <si>
    <t>Atabron 50 EC</t>
  </si>
  <si>
    <t>Folheto</t>
  </si>
  <si>
    <t>Cipermetrina Técnica Ouro Fino</t>
  </si>
  <si>
    <t>2,4-D Técnico SWT</t>
  </si>
  <si>
    <t>Clomazone Técnico Oxon</t>
  </si>
  <si>
    <t>Nicosulfuron Técnico Nortox BR</t>
  </si>
  <si>
    <t>Okay Técnico</t>
  </si>
  <si>
    <t>Permetrina Técnico Ouro Fino</t>
  </si>
  <si>
    <t>Cancelado</t>
  </si>
  <si>
    <t>Glifosato Técnico Copalliance</t>
  </si>
  <si>
    <t>Okay</t>
  </si>
  <si>
    <t>Cipermethrin Técnico Helm</t>
  </si>
  <si>
    <t>2,4 - D Técnico Red Surcos</t>
  </si>
  <si>
    <t>Clomazone Técnico CCAB</t>
  </si>
  <si>
    <t>Trunker</t>
  </si>
  <si>
    <t>Leale SC</t>
  </si>
  <si>
    <t>Fore NT</t>
  </si>
  <si>
    <t>Fore NT WP</t>
  </si>
  <si>
    <t>Obny Técnico</t>
  </si>
  <si>
    <t>Permetrina Técnico CCAB</t>
  </si>
  <si>
    <t>Obny</t>
  </si>
  <si>
    <t>Benzovindiflupir Técnico</t>
  </si>
  <si>
    <t>Elatus</t>
  </si>
  <si>
    <t>Permethrin Técnico Tagros</t>
  </si>
  <si>
    <t>Cymoxanil Técnico Rotam</t>
  </si>
  <si>
    <t>Lambda Cialotrina Técnica Milênia</t>
  </si>
  <si>
    <t>Proregistros</t>
  </si>
  <si>
    <t>Copalliance</t>
  </si>
  <si>
    <t>Red Surcos</t>
  </si>
  <si>
    <t>Benzovindiflupir</t>
  </si>
  <si>
    <t>Lambda Cialotrina</t>
  </si>
  <si>
    <t>Cyflumetofen</t>
  </si>
  <si>
    <t>Triclopir</t>
  </si>
  <si>
    <t>Ametrina + Flumioxazina</t>
  </si>
  <si>
    <t>00214E</t>
  </si>
  <si>
    <t>00314E</t>
  </si>
  <si>
    <t>00414E</t>
  </si>
  <si>
    <t>00514E</t>
  </si>
  <si>
    <t>00614E</t>
  </si>
  <si>
    <t>00714E</t>
  </si>
  <si>
    <t>00814E</t>
  </si>
  <si>
    <t>00914E</t>
  </si>
  <si>
    <t>01014E</t>
  </si>
  <si>
    <t>01114E</t>
  </si>
  <si>
    <t>Highphos P333</t>
  </si>
  <si>
    <t>Fosfeto de Alumínio</t>
  </si>
  <si>
    <t>Syncrom</t>
  </si>
  <si>
    <t>Expurgo de madeira</t>
  </si>
  <si>
    <t>Ato nº 72, 20/09/2013</t>
  </si>
  <si>
    <t>Javelin WG</t>
  </si>
  <si>
    <t>Clomazone Técnico GAT</t>
  </si>
  <si>
    <t>Cloreto de Mepiquat Técnico</t>
  </si>
  <si>
    <t>Tiodicarbe Técnico Consagro</t>
  </si>
  <si>
    <t>Metarfito</t>
  </si>
  <si>
    <t>Fipronil Alta 250 FS</t>
  </si>
  <si>
    <t>Cruiser Advanced</t>
  </si>
  <si>
    <t>Granary</t>
  </si>
  <si>
    <t>Rephon 800 WG</t>
  </si>
  <si>
    <t>Clomazone Técnico Ouro Fino</t>
  </si>
  <si>
    <t>Eminent XL</t>
  </si>
  <si>
    <t>Glizmax NF</t>
  </si>
  <si>
    <t>Ace Técnico</t>
  </si>
  <si>
    <t>Cloredo de Mepiquate</t>
  </si>
  <si>
    <t>Tiodicarbe</t>
  </si>
  <si>
    <t>metalaxil-M + tiabendazol + fludioxonil + tiametoxam</t>
  </si>
  <si>
    <t>Mazotam 800 WG</t>
  </si>
  <si>
    <t>Azoxistrobina + tetraconazol</t>
  </si>
  <si>
    <t>Metiz</t>
  </si>
  <si>
    <t>Clorimuron Sinon</t>
  </si>
  <si>
    <t>Pyroxsulam Técnico</t>
  </si>
  <si>
    <t>Tricea</t>
  </si>
  <si>
    <t>Erradicur</t>
  </si>
  <si>
    <t>Rusther WH</t>
  </si>
  <si>
    <t>Stinger WG</t>
  </si>
  <si>
    <t>Fusta WG</t>
  </si>
  <si>
    <t>Epoxiconazole Técnico Sinon</t>
  </si>
  <si>
    <t>Clomazone Técnico Genbra</t>
  </si>
  <si>
    <t>Difcor Técnico</t>
  </si>
  <si>
    <t>Diuron Técnico Hailir</t>
  </si>
  <si>
    <t>Ametista</t>
  </si>
  <si>
    <t>Azoxystrobina Técnico Nufarm</t>
  </si>
  <si>
    <t>Tebutiurom Alta 500 SC</t>
  </si>
  <si>
    <t>2,4 - D Alta 806 SL</t>
  </si>
  <si>
    <t>Azoxistrobina + Flutriafol Alta 500 SC</t>
  </si>
  <si>
    <t>Galop M</t>
  </si>
  <si>
    <t>Shyper Técnico</t>
  </si>
  <si>
    <t>Fera Ultra</t>
  </si>
  <si>
    <t>Defensive</t>
  </si>
  <si>
    <t>Clorimurom</t>
  </si>
  <si>
    <t>Pyroxsulam</t>
  </si>
  <si>
    <t>Glifosato + Carfentrazona etílica</t>
  </si>
  <si>
    <t>Bifentrina + cipermetrina</t>
  </si>
  <si>
    <t>Monaris</t>
  </si>
  <si>
    <t>Azoxistrobina + ciproconazol</t>
  </si>
  <si>
    <t>Imazacure 500 EC</t>
  </si>
  <si>
    <t>01214E</t>
  </si>
  <si>
    <t>01314E</t>
  </si>
  <si>
    <t>01414E</t>
  </si>
  <si>
    <t>01514E</t>
  </si>
  <si>
    <t>01714E</t>
  </si>
  <si>
    <t>01814E</t>
  </si>
  <si>
    <t>01914E</t>
  </si>
  <si>
    <t>01614E</t>
  </si>
  <si>
    <t>02014E</t>
  </si>
  <si>
    <t>02114E</t>
  </si>
  <si>
    <t>02214E</t>
  </si>
  <si>
    <t>02314E</t>
  </si>
  <si>
    <t>02414E</t>
  </si>
  <si>
    <t>02514E</t>
  </si>
  <si>
    <t>Tarik EC</t>
  </si>
  <si>
    <t>Bac-Control EC</t>
  </si>
  <si>
    <t>Helymax EC</t>
  </si>
  <si>
    <t>Winner Max EC</t>
  </si>
  <si>
    <t>Noctovirus Hear Max</t>
  </si>
  <si>
    <t>Noctovirus Alfa Max</t>
  </si>
  <si>
    <t>Spyder EC</t>
  </si>
  <si>
    <t>Best HD</t>
  </si>
  <si>
    <t>Thuricide SC</t>
  </si>
  <si>
    <t>Farroupilha</t>
  </si>
  <si>
    <t>Lepinox WG</t>
  </si>
  <si>
    <t>Gemstar-Max</t>
  </si>
  <si>
    <t>Phosal</t>
  </si>
  <si>
    <t>Noctovirus Alfa</t>
  </si>
  <si>
    <t>Isca</t>
  </si>
  <si>
    <t>Vector Control</t>
  </si>
  <si>
    <t>Stregga EC</t>
  </si>
  <si>
    <t>Ato nº 15, 14/03/2014</t>
  </si>
  <si>
    <t>Ato nº 15, 14/03/2015</t>
  </si>
  <si>
    <t>Ato nº 15, 14/03/2016</t>
  </si>
  <si>
    <t>Ato nº 15, 14/03/2017</t>
  </si>
  <si>
    <t>Ato nº 15, 14/03/2018</t>
  </si>
  <si>
    <t>Ato nº 15, 14/03/2019</t>
  </si>
  <si>
    <t>Ato nº 15, 14/03/2020</t>
  </si>
  <si>
    <t>Ato nº 15, 14/03/2021</t>
  </si>
  <si>
    <t>Ato nº 15, 14/03/2022</t>
  </si>
  <si>
    <t>Azoxystrobin Técnico DVA</t>
  </si>
  <si>
    <t>Clomazone Técnico Nortox</t>
  </si>
  <si>
    <t>Cyborg</t>
  </si>
  <si>
    <t>Methomyl DVA 215 SL</t>
  </si>
  <si>
    <t>Methomyl 21,5% SL (CDX 130 FP)</t>
  </si>
  <si>
    <t>Bifentrina + imidacloprido</t>
  </si>
  <si>
    <t>Rigol</t>
  </si>
  <si>
    <t>Lancelot</t>
  </si>
  <si>
    <t>Cotesia Auca</t>
  </si>
  <si>
    <t>Cotesia Bioamil</t>
  </si>
  <si>
    <t>2,4-D Técnico AL</t>
  </si>
  <si>
    <t>Wheater</t>
  </si>
  <si>
    <t>Ipconazole Técnico</t>
  </si>
  <si>
    <t>Soberano BR</t>
  </si>
  <si>
    <t>Cultifix</t>
  </si>
  <si>
    <t>Jornada</t>
  </si>
  <si>
    <t>Panoramic</t>
  </si>
  <si>
    <t>Spinetoram Técnico</t>
  </si>
  <si>
    <t>Brit BR</t>
  </si>
  <si>
    <t>Paraquat Técnico Alamos</t>
  </si>
  <si>
    <t>Gliforte</t>
  </si>
  <si>
    <t>Clorimuron Etil Técnico De Sangosse</t>
  </si>
  <si>
    <t>Deltametrina Técnico Isagro</t>
  </si>
  <si>
    <t>Nicosulfuron Técnico Pilarquim</t>
  </si>
  <si>
    <t>Paraquat Técnico Nufarm</t>
  </si>
  <si>
    <t>Clorpirifós Técnico Consagro</t>
  </si>
  <si>
    <t>Dicloreto de Paraquate Técnico SR</t>
  </si>
  <si>
    <t>Actigard</t>
  </si>
  <si>
    <t>Abamectin Técnico CCAB II</t>
  </si>
  <si>
    <t>Abamectin Técnico Ouro Fino</t>
  </si>
  <si>
    <t>Clorimurom Etílico Tradecorp Técnico 980</t>
  </si>
  <si>
    <t>Abamectina Técnico Cropchem</t>
  </si>
  <si>
    <t>Abamectin Técnico CCAB III</t>
  </si>
  <si>
    <t>Abamectin Técnico Volcano II</t>
  </si>
  <si>
    <t>Abamectin Técnico Syngenta HV</t>
  </si>
  <si>
    <t>Abamectin Técnico OF</t>
  </si>
  <si>
    <t>Fipronil 800 WG Agria</t>
  </si>
  <si>
    <t>Abamectin Técnico Nortox BR</t>
  </si>
  <si>
    <t>Fipronil Técnico Charda</t>
  </si>
  <si>
    <t>Megasato Técnico</t>
  </si>
  <si>
    <t>Bovebio</t>
  </si>
  <si>
    <t>Biovespa</t>
  </si>
  <si>
    <t>Bioeco Cotésia</t>
  </si>
  <si>
    <t>Clorimurom Etil Técnico Agroimport</t>
  </si>
  <si>
    <t>Cotésia Probio</t>
  </si>
  <si>
    <t>Abamectin Técnico Genbra</t>
  </si>
  <si>
    <t>Clorimuron Etil Técnico Rainbow</t>
  </si>
  <si>
    <t>Ametrina Alta 500 SC</t>
  </si>
  <si>
    <t>Abamectina Técnico Nufarm BR</t>
  </si>
  <si>
    <t>Abamectin Técnico Agria</t>
  </si>
  <si>
    <t>Haloxifop Metílico Técnico CCAB</t>
  </si>
  <si>
    <t>Haloxifop Metílico Técnico Genbra</t>
  </si>
  <si>
    <t>Abone</t>
  </si>
  <si>
    <t>Abamectin Técnico Syn</t>
  </si>
  <si>
    <t>UP-Stage 500 EC</t>
  </si>
  <si>
    <t>Ipconazole</t>
  </si>
  <si>
    <t>Imazapique + Imazapir</t>
  </si>
  <si>
    <t>Spinetoram</t>
  </si>
  <si>
    <t>Acibenzolar-s-metílico</t>
  </si>
  <si>
    <t>Haloxifop</t>
  </si>
  <si>
    <t>Auca Controle</t>
  </si>
  <si>
    <t>Anésia Mendes</t>
  </si>
  <si>
    <t>Biofungi</t>
  </si>
  <si>
    <t>Bioenergia</t>
  </si>
  <si>
    <t>Bio Eco Cana</t>
  </si>
  <si>
    <t>Probio</t>
  </si>
  <si>
    <t>DCP Técnico Ouro Fino</t>
  </si>
  <si>
    <t xml:space="preserve">Atrazina + Simazina </t>
  </si>
  <si>
    <t xml:space="preserve">Benalaxil + Mancozebe </t>
  </si>
  <si>
    <t>Benalaxil + Clorotalonil</t>
  </si>
  <si>
    <t>Benalaxyl + Mancozebe</t>
  </si>
  <si>
    <t xml:space="preserve">Bifentrina + Carbosulfan </t>
  </si>
  <si>
    <t>Bromacila</t>
  </si>
  <si>
    <t xml:space="preserve">Bromacila + diurom </t>
  </si>
  <si>
    <t>Clorpirifós Sabero 480EC</t>
  </si>
  <si>
    <t xml:space="preserve">Clomazona + Hexazinone </t>
  </si>
  <si>
    <t>Flutriafol + Carbendazim</t>
  </si>
  <si>
    <t>Flutriafol + Thiophanate-Methyl</t>
  </si>
  <si>
    <t xml:space="preserve">Imazapir + Imazapique </t>
  </si>
  <si>
    <t>Imazetapir + Glifosato</t>
  </si>
  <si>
    <t>Imidacloprido + Tiodicarbe</t>
  </si>
  <si>
    <t>Imidacloprido + Triadimenol</t>
  </si>
  <si>
    <t>Malation</t>
  </si>
  <si>
    <t xml:space="preserve">Mancozebe + Zoxamide </t>
  </si>
  <si>
    <t>Mancozebe + Dimetomorfe</t>
  </si>
  <si>
    <t>Picoxistrobina + Ciproconazol</t>
  </si>
  <si>
    <t>Tiofanato Metílico + Clorotalonil</t>
  </si>
  <si>
    <t>Triclopir-Butotílico</t>
  </si>
  <si>
    <t>Trifloxistrobina + Ciproconazol</t>
  </si>
  <si>
    <t xml:space="preserve">Difenoconazol + Fludioxonil </t>
  </si>
  <si>
    <t>Alfa-cipermetrina + Teflubenzuron</t>
  </si>
  <si>
    <t xml:space="preserve">Ametrina + Diurom </t>
  </si>
  <si>
    <t>Ametrina + Trifloxisulfurom-sodium</t>
  </si>
  <si>
    <t>Aminopiralide + 2,4-D</t>
  </si>
  <si>
    <t xml:space="preserve">Tiametoxam + Cipermetrina </t>
  </si>
  <si>
    <t>Tiametoxam + Ciproconazol</t>
  </si>
  <si>
    <t>Tiametoxam + Lambda-cialotrina</t>
  </si>
  <si>
    <t>Triclopir + Picloram</t>
  </si>
  <si>
    <t xml:space="preserve">Pirimetanil + Iprodiona </t>
  </si>
  <si>
    <t>Profenofos + Cipermetrina</t>
  </si>
  <si>
    <t xml:space="preserve">Propiconazol + Ciproconazol </t>
  </si>
  <si>
    <t xml:space="preserve">Propiconazol + Difeconazol </t>
  </si>
  <si>
    <t>Difenoconazol</t>
  </si>
  <si>
    <t>Metalaxil-M + Cloratalonil</t>
  </si>
  <si>
    <t>5,9-dimetilpentadecano</t>
  </si>
  <si>
    <t>Aug 120</t>
  </si>
  <si>
    <t>Dicloreto de Paraquate Técnico Alta</t>
  </si>
  <si>
    <t>Haloxyfop P Methyl Técnico Rainbow</t>
  </si>
  <si>
    <t>Haloxyfop P Methyl Técnico</t>
  </si>
  <si>
    <t>Haloxyfop P Metílico Técnico Nufarm</t>
  </si>
  <si>
    <t>Haloxyfop P Metílico Técnico Alta</t>
  </si>
  <si>
    <t>Abamectin Técnico DVA</t>
  </si>
  <si>
    <t>Chlorimuron-Etílico Técnico Helm</t>
  </si>
  <si>
    <t>Bedane</t>
  </si>
  <si>
    <t>Cipermetrina Técnico Atanor</t>
  </si>
  <si>
    <t>Glifosato 720 WG Rainbow</t>
  </si>
  <si>
    <t>2,4-D Ácido Técnico Genbra</t>
  </si>
  <si>
    <t>Acefato Técnico CCAB</t>
  </si>
  <si>
    <t>Tebutiurom Técnico Consagro</t>
  </si>
  <si>
    <t>Regalia Maxx</t>
  </si>
  <si>
    <t>Knock Out</t>
  </si>
  <si>
    <t>Wipe Out</t>
  </si>
  <si>
    <t>Carbendazim Nortox 500 SC</t>
  </si>
  <si>
    <t>2,4-D Ácido Técnico CCAB</t>
  </si>
  <si>
    <t>2,4-D Técnico SR Cropchem</t>
  </si>
  <si>
    <t>Tebuconazole Técnico Alta</t>
  </si>
  <si>
    <t>Carbendazim Técnico Ag</t>
  </si>
  <si>
    <t>Exalt</t>
  </si>
  <si>
    <t>Delegate</t>
  </si>
  <si>
    <t>Acefato Técnico Nufarm</t>
  </si>
  <si>
    <t>Carbendazim Aga Técnico</t>
  </si>
  <si>
    <t>Azoxystrobin 250 SC DVA</t>
  </si>
  <si>
    <t>Fipronil Técnico Nufarm Br</t>
  </si>
  <si>
    <t>Avguron Extra SC</t>
  </si>
  <si>
    <t>Diuron + tidiazurom</t>
  </si>
  <si>
    <t>Pimetrozina</t>
  </si>
  <si>
    <t>Reynoutria sachalinensis</t>
  </si>
  <si>
    <t>Interprod</t>
  </si>
  <si>
    <t>Paraquat Técnico Atanor</t>
  </si>
  <si>
    <t>2,4-D DMA 806 Rainbow</t>
  </si>
  <si>
    <t>Dinaxine</t>
  </si>
  <si>
    <t>Herbina</t>
  </si>
  <si>
    <t>Fluazifop Sinon</t>
  </si>
  <si>
    <t>Glider 720 SC</t>
  </si>
  <si>
    <t>Nadran</t>
  </si>
  <si>
    <t>Metabio</t>
  </si>
  <si>
    <t>Metarplan</t>
  </si>
  <si>
    <t>Cotesiaasplan</t>
  </si>
  <si>
    <t>Haloxyfop-P-Methyl Técnico Volcano</t>
  </si>
  <si>
    <t>2,4-D DMA 806 RN</t>
  </si>
  <si>
    <t>Carbendazim Técnico Aga</t>
  </si>
  <si>
    <t>Tebutiurom Técnico CCAB</t>
  </si>
  <si>
    <t>Tebutiurom Técnico Nufarm</t>
  </si>
  <si>
    <t>Tebutiurom Técnico Nufarm GR</t>
  </si>
  <si>
    <t>Tebutiurom Técnico Genbra</t>
  </si>
  <si>
    <t>Glifosato Técnico</t>
  </si>
  <si>
    <t>Prestige</t>
  </si>
  <si>
    <t>Imidacloprido Técnico Alta</t>
  </si>
  <si>
    <t>Fluazifop-p-butilico</t>
  </si>
  <si>
    <t>Haloxyfop-P-Methyl</t>
  </si>
  <si>
    <t>Asplan</t>
  </si>
  <si>
    <t>Graolin 500 EC</t>
  </si>
  <si>
    <t>Pirimifós metílico</t>
  </si>
  <si>
    <t>Cloreto de Mepiquate</t>
  </si>
  <si>
    <t>Fluroxipir-meptílico</t>
  </si>
  <si>
    <t>Tricho-Galloi Bug</t>
  </si>
  <si>
    <t>CP2</t>
  </si>
  <si>
    <t>Tricho-Pre Bug</t>
  </si>
  <si>
    <t>Rancona 450 FS</t>
  </si>
  <si>
    <t>Arboro</t>
  </si>
  <si>
    <t>Contrap</t>
  </si>
  <si>
    <t>Fulfill</t>
  </si>
  <si>
    <t>Thiodicarb 800 WG UPL</t>
  </si>
  <si>
    <t>Permetrina Técnico DVA BR</t>
  </si>
  <si>
    <t>Tebuconazole Técnico Agroimport</t>
  </si>
  <si>
    <t>Cipermetrina Tagros 250 EC</t>
  </si>
  <si>
    <t>Arreio Pasto</t>
  </si>
  <si>
    <t>Cyper Copa 250 EC</t>
  </si>
  <si>
    <t>Cipermetrina 250 EC DVA</t>
  </si>
  <si>
    <t>Sombrero</t>
  </si>
  <si>
    <t>Trichogramma pretiosum</t>
  </si>
  <si>
    <t>Serricornim</t>
  </si>
  <si>
    <t>Ioto</t>
  </si>
  <si>
    <t>Chemtura Ipconazole Thiram 10/350 FS</t>
  </si>
  <si>
    <t>Ipconazole + tiram</t>
  </si>
  <si>
    <t>Azoxistrobina 50 + Mancozebe 700 WG UPL</t>
  </si>
  <si>
    <t>Azoxistrobina + mancozebe</t>
  </si>
  <si>
    <t>Triclopir Bee Técnico Milenia</t>
  </si>
  <si>
    <t>Triclopir butotílico</t>
  </si>
  <si>
    <t>Adama</t>
  </si>
  <si>
    <t>Dessicash</t>
  </si>
  <si>
    <t>Diquate</t>
  </si>
  <si>
    <t>Fluroxipir-Meptílico Técnico Nufarm</t>
  </si>
  <si>
    <t>Tagros</t>
  </si>
  <si>
    <t>Fluroxipir-meptílico + picloram</t>
  </si>
  <si>
    <t>2,4-D Técnico Biorisk</t>
  </si>
  <si>
    <t>2,4-D DM Técnico Helm</t>
  </si>
  <si>
    <t>Pingbr</t>
  </si>
  <si>
    <t>Poderoso</t>
  </si>
  <si>
    <t>Predileto</t>
  </si>
  <si>
    <t>Amicarbazone + tebuthiuron</t>
  </si>
  <si>
    <t>Cipermetrina 250 EC CCAB</t>
  </si>
  <si>
    <t>Wish 500 SC</t>
  </si>
  <si>
    <t>Cotezem</t>
  </si>
  <si>
    <t>Predatox</t>
  </si>
  <si>
    <t>Metarriz GR Biocontrol</t>
  </si>
  <si>
    <t>Genit GAT</t>
  </si>
  <si>
    <t>Census GAT</t>
  </si>
  <si>
    <t>Cotesia Biocana GO</t>
  </si>
  <si>
    <t>Arreio</t>
  </si>
  <si>
    <t>Previnil 720 SC</t>
  </si>
  <si>
    <t>Prestige Plus</t>
  </si>
  <si>
    <t>Quatdown</t>
  </si>
  <si>
    <t>Sprayquat</t>
  </si>
  <si>
    <t>Hopper</t>
  </si>
  <si>
    <t>Paraquat 200 SL Rainbow</t>
  </si>
  <si>
    <t>Raizen</t>
  </si>
  <si>
    <t>Braz e Costa</t>
  </si>
  <si>
    <t>Biológicos/Org</t>
  </si>
  <si>
    <t>Biológico/Org</t>
  </si>
  <si>
    <t>Total Biológicos</t>
  </si>
  <si>
    <t>Total Químicos Formulados</t>
  </si>
  <si>
    <t>Resumo de Registro de Agrotóxicos e Afins</t>
  </si>
  <si>
    <t>Ministério da Agricultura, Pecuária e Abastecimento - MAPA</t>
  </si>
  <si>
    <t>Emergencial Químico</t>
  </si>
  <si>
    <t>Emergencial Biológico</t>
  </si>
  <si>
    <t>Q/B</t>
  </si>
  <si>
    <t>B</t>
  </si>
  <si>
    <t>Q</t>
  </si>
  <si>
    <t>18/03/2016*</t>
  </si>
  <si>
    <t>*Instrução Normativa nº 3, de 18 de março de 2015</t>
  </si>
  <si>
    <t>Crosser</t>
  </si>
  <si>
    <t>Gli-Up 720 WG</t>
  </si>
  <si>
    <t>Dorado</t>
  </si>
  <si>
    <t>2,4-D Amina SL Genbra</t>
  </si>
  <si>
    <t>2,4-D Amina CCAB 806 SL</t>
  </si>
  <si>
    <t>2,4-D 806 SL Alamos</t>
  </si>
  <si>
    <t>Dimetomorfe Tec. Milenia</t>
  </si>
  <si>
    <t>Metomil Téc. SIB</t>
  </si>
  <si>
    <t>Gemstar Max</t>
  </si>
  <si>
    <t>Metomil Téc. CCAB</t>
  </si>
  <si>
    <t>Hz-NPV CCAB</t>
  </si>
  <si>
    <t>Carbendazim SC Cheminova</t>
  </si>
  <si>
    <t>Bouveriz WP Biocontrol</t>
  </si>
  <si>
    <t>Metomil Técnico CCAB II</t>
  </si>
  <si>
    <t>Armigen</t>
  </si>
  <si>
    <t>Quadris</t>
  </si>
  <si>
    <t xml:space="preserve">Azact CE </t>
  </si>
  <si>
    <t>Metomil Téc. China</t>
  </si>
  <si>
    <t>Fezan Gold</t>
  </si>
  <si>
    <t>Trifloxissulfurom Sódico Técnico Genbra</t>
  </si>
  <si>
    <t>Glyphosate Technical Gly</t>
  </si>
  <si>
    <t>Axor</t>
  </si>
  <si>
    <t>Fipronova</t>
  </si>
  <si>
    <t>Trichomip-G</t>
  </si>
  <si>
    <t>Trichomip-P</t>
  </si>
  <si>
    <t>Dalneem EC</t>
  </si>
  <si>
    <t>Metarhizium JCO</t>
  </si>
  <si>
    <t>Script</t>
  </si>
  <si>
    <t>Tupan 720 WG</t>
  </si>
  <si>
    <t>Cheval 480 SC</t>
  </si>
  <si>
    <t>Beauveria JCO</t>
  </si>
  <si>
    <t>Arizium</t>
  </si>
  <si>
    <t>Granada</t>
  </si>
  <si>
    <t>Metarhizen WP</t>
  </si>
  <si>
    <t>Metarhizen</t>
  </si>
  <si>
    <t>Tricho-Strip P</t>
  </si>
  <si>
    <t>Diuron Técnico Proventis</t>
  </si>
  <si>
    <t>Diuron Técnico Nufarm NG</t>
  </si>
  <si>
    <t>Captor</t>
  </si>
  <si>
    <t>Mtsui</t>
  </si>
  <si>
    <t>Macena</t>
  </si>
  <si>
    <t>Luiz Arthur</t>
  </si>
  <si>
    <t>JCO</t>
  </si>
  <si>
    <t>Dalquim</t>
  </si>
  <si>
    <t>De sangosse</t>
  </si>
  <si>
    <t>Tecnicontrol</t>
  </si>
  <si>
    <t>Raízen</t>
  </si>
  <si>
    <t>Proventis</t>
  </si>
  <si>
    <t>Aminopiralide+2,4-D</t>
  </si>
  <si>
    <t>Dimetomorfe</t>
  </si>
  <si>
    <t>Hz-NPV</t>
  </si>
  <si>
    <t>Trifloxissulfurom</t>
  </si>
  <si>
    <t>Triflorssulfuron Sódico Téc. CCAB</t>
  </si>
  <si>
    <t>Triflorssulfuron</t>
  </si>
  <si>
    <t>Clorotalonil + tebuconazol</t>
  </si>
  <si>
    <t>Lufenurom + profenofós</t>
  </si>
  <si>
    <t>Azadiractina</t>
  </si>
  <si>
    <t>Avgust</t>
  </si>
  <si>
    <t>Imidacloprid Técnico August</t>
  </si>
  <si>
    <t>Propiconazole Tec. August</t>
  </si>
  <si>
    <t>Tebuconazole Técnico August</t>
  </si>
  <si>
    <t>Lambda-cyhalothrin Técnico August</t>
  </si>
  <si>
    <t>Thidiazuron Tecnico August</t>
  </si>
  <si>
    <t>Imazethapyr Técnico August</t>
  </si>
  <si>
    <t>Diuron Técnico August</t>
  </si>
  <si>
    <t>Stratiomip</t>
  </si>
  <si>
    <t>Dorado EC</t>
  </si>
  <si>
    <t>Stratiolaelaps scimitus</t>
  </si>
  <si>
    <t>Extrato/Org</t>
  </si>
  <si>
    <t xml:space="preserve">Secretaria de Defesa Agropecuária - SDA </t>
  </si>
  <si>
    <t>Glyphotal WG</t>
  </si>
  <si>
    <t>Voliam Targo</t>
  </si>
  <si>
    <t>Voraz</t>
  </si>
  <si>
    <t>Epoxiconazole 125 Sinon</t>
  </si>
  <si>
    <t>Glufosinate-Ammonium Téc. DVA</t>
  </si>
  <si>
    <t>Atrazina Técnico Agroimport</t>
  </si>
  <si>
    <t>Diuron Técnico UPL</t>
  </si>
  <si>
    <t>Glufosinate-Ammonium Téc. Milenia</t>
  </si>
  <si>
    <t>Diuron Técnico Nufarm</t>
  </si>
  <si>
    <t>Glufosinate-Ammonium Téc. GT</t>
  </si>
  <si>
    <t>Diuron Técnico CN</t>
  </si>
  <si>
    <t>Diquat Técnico Rainbow</t>
  </si>
  <si>
    <t>Diuron Técnico Wynca</t>
  </si>
  <si>
    <t>Clorantraniliprole+abamectina</t>
  </si>
  <si>
    <t>Glufosinate</t>
  </si>
  <si>
    <t>Diquat</t>
  </si>
  <si>
    <t>Metomil+novalurom</t>
  </si>
  <si>
    <t>Flak 200 SL</t>
  </si>
  <si>
    <t>Diuron Técnico Genbra</t>
  </si>
  <si>
    <t>Diuron Técnico CCAB</t>
  </si>
  <si>
    <t>Glifosato Técnico Ouro Fino BR</t>
  </si>
  <si>
    <t>Glifosato Técnico Red Surcos II</t>
  </si>
  <si>
    <t>Glifosato Técnico SWR Agroimport</t>
  </si>
  <si>
    <t>Acefato Técnico DVA BR</t>
  </si>
  <si>
    <t>Cyantraniliprole Técnico</t>
  </si>
  <si>
    <t>Dimoxystrobin Técnico</t>
  </si>
  <si>
    <t>Diuron Técnico SUP</t>
  </si>
  <si>
    <t>Diuron Técnico Pilarquim</t>
  </si>
  <si>
    <t>Glifosato Técnico CH</t>
  </si>
  <si>
    <t>Abamectina Tradecorp Técnico</t>
  </si>
  <si>
    <t>Paraquat Técnico CCAB</t>
  </si>
  <si>
    <t>Instivo</t>
  </si>
  <si>
    <t>Metarriz Plus WP Biocontrol</t>
  </si>
  <si>
    <t>Ciantraniliprole</t>
  </si>
  <si>
    <t>Dimoxistrobin</t>
  </si>
  <si>
    <t>Clorantraniliprole + abamectina</t>
  </si>
  <si>
    <t>Glifosato 480 SL</t>
  </si>
  <si>
    <t>Cotésia Tecnobil</t>
  </si>
  <si>
    <t>Cotésia Controbil</t>
  </si>
  <si>
    <t>Benevia</t>
  </si>
  <si>
    <t>William Lab.</t>
  </si>
  <si>
    <t>Wilson Barbosa</t>
  </si>
  <si>
    <t>Vindra 425 SC</t>
  </si>
  <si>
    <t>Diuron Técnico CH</t>
  </si>
  <si>
    <t>Nicosulfuron Técnico DVA BR</t>
  </si>
  <si>
    <t>Diuron Técnico Biesterfeld</t>
  </si>
  <si>
    <t>Spot SC</t>
  </si>
  <si>
    <t>Diuron Técnico Nortox</t>
  </si>
  <si>
    <t>Diuron Técnico CHN</t>
  </si>
  <si>
    <t>FatorBR</t>
  </si>
  <si>
    <t>Verparex</t>
  </si>
  <si>
    <t>Boral Duo</t>
  </si>
  <si>
    <t>Coordenação-Geral de Agroquímicos e Afins - CGAA</t>
  </si>
  <si>
    <t>Paraquate Nufarm 200 SL</t>
  </si>
  <si>
    <t>Biorhizium WP</t>
  </si>
  <si>
    <t>Biorhizium GR</t>
  </si>
  <si>
    <t>Bio Defense</t>
  </si>
  <si>
    <t>Indaziflam</t>
  </si>
  <si>
    <t>Acetamiprido Técnico HS</t>
  </si>
  <si>
    <t>Clomazone Técnico Sinon</t>
  </si>
  <si>
    <t>Atrazina Técnico OF</t>
  </si>
  <si>
    <t>Diquat Técnico CCAB</t>
  </si>
  <si>
    <t>Dibrometo de Diquat Técnico Adama</t>
  </si>
  <si>
    <t>2,4-D Técnico GHA</t>
  </si>
  <si>
    <t>2,4-D Técnico GH</t>
  </si>
  <si>
    <t>2,4-D Técnico CA</t>
  </si>
  <si>
    <t>Atrazina Técnico FW</t>
  </si>
  <si>
    <t>Diflubenzuron Técnico August</t>
  </si>
  <si>
    <t>Profenofós Técnico DVA</t>
  </si>
  <si>
    <t>Profenofós Técnico Coromandel</t>
  </si>
  <si>
    <t>Atrazina Técnico CH</t>
  </si>
  <si>
    <t>Nicosulfuron Técnico August</t>
  </si>
  <si>
    <t>Alion</t>
  </si>
  <si>
    <t>2,4-D Técnico ND</t>
  </si>
  <si>
    <t>2,4-D Técnico MCR</t>
  </si>
  <si>
    <t>Glyphon</t>
  </si>
  <si>
    <t>Diquash 200 SH</t>
  </si>
  <si>
    <t>Effort</t>
  </si>
  <si>
    <t>Methacontrol</t>
  </si>
  <si>
    <t>Beauvecontrol</t>
  </si>
  <si>
    <t>Copros</t>
  </si>
  <si>
    <t>Astral</t>
  </si>
  <si>
    <t>Nicosulfurom Nortox</t>
  </si>
  <si>
    <t>Pride</t>
  </si>
  <si>
    <t>Esplanade</t>
  </si>
  <si>
    <t>Êxito 215 SL</t>
  </si>
  <si>
    <t>Carbendazim Técnico Volcano</t>
  </si>
  <si>
    <t>Beauveria Oligos WP</t>
  </si>
  <si>
    <t>Bt Control</t>
  </si>
  <si>
    <t>Atectra soy</t>
  </si>
  <si>
    <t>Sector</t>
  </si>
  <si>
    <t>Outliner</t>
  </si>
  <si>
    <t>Biodefensive</t>
  </si>
  <si>
    <t>Coromandel</t>
  </si>
  <si>
    <t>Clorotalonil + cimoxanil</t>
  </si>
  <si>
    <t>Boscalida + dimoxistrobin</t>
  </si>
  <si>
    <t>Diuron + sulfentrazona</t>
  </si>
  <si>
    <t>Azoxistrobina + Benzovindiflupyr</t>
  </si>
  <si>
    <t>Abamectina + clorantraniliprole</t>
  </si>
  <si>
    <t>Nicosulfurom</t>
  </si>
  <si>
    <t>Triclopir butotílico + fluroxipir meptílico</t>
  </si>
  <si>
    <t>Indaziflam Técnico</t>
  </si>
  <si>
    <t>Ferrugem da Soja (Phakopsora pachyrhizie) - Soja</t>
  </si>
  <si>
    <t>Helicoverpa armigera - Soja</t>
  </si>
  <si>
    <t>Mosca Branca (Bemisia tabaci) - Soja</t>
  </si>
  <si>
    <t>Mosca Branca (Bemisia tabaci) - Melão, feijão, tomate, soja/ Broca do Café (Hypothenemus hampei) - Café</t>
  </si>
  <si>
    <t>Broca do Café (Hypothenemus hampei) - Café</t>
  </si>
  <si>
    <t>Bicudo do algodoeiro (Antonomus grandis) - Algodão</t>
  </si>
  <si>
    <t>Conyza bonariensis - Soja</t>
  </si>
  <si>
    <t>Conyza bonariensis/Digitaria insularis - Soja, algodão</t>
  </si>
  <si>
    <t>Mofo Branco (Sclerotinia sclerotiorum) - Algodão, feijão e soja</t>
  </si>
  <si>
    <t>Portaria DSV nº 5/2015 - Prioridades</t>
  </si>
  <si>
    <t>Cipermetrina Téc. Action</t>
  </si>
  <si>
    <t>Verimark</t>
  </si>
  <si>
    <t>Segurobr</t>
  </si>
  <si>
    <t>Mancozeb Técnico Cropchem</t>
  </si>
  <si>
    <t>Paraquate Alta 200 SL</t>
  </si>
  <si>
    <t>Mancozebe Técnico UPL BR</t>
  </si>
  <si>
    <t>Rizotec</t>
  </si>
  <si>
    <t>Lufenurom Téc. Alta</t>
  </si>
  <si>
    <t>Lufenurom Téc. Nufarm</t>
  </si>
  <si>
    <t>Lufenurom Téc. Proventis</t>
  </si>
  <si>
    <t>Lufenurom Téc. MG2</t>
  </si>
  <si>
    <t>Lufenurom Téc. Nortox BR</t>
  </si>
  <si>
    <t>Lufenurom Téc. Stockton</t>
  </si>
  <si>
    <t>Picloram Téc. Genbra</t>
  </si>
  <si>
    <t>Fluazinam Téc. Nufarm</t>
  </si>
  <si>
    <t>Paraquat Téc. CCAB II</t>
  </si>
  <si>
    <t>Thidiazuron Téc. DVA</t>
  </si>
  <si>
    <t>Axane</t>
  </si>
  <si>
    <t>Atrazina Tpecnica Nortox BR</t>
  </si>
  <si>
    <t>Lufenurom</t>
  </si>
  <si>
    <t>Thidiazuron</t>
  </si>
  <si>
    <t>Pochonia chlamydosporia</t>
  </si>
  <si>
    <t>Opera XE</t>
  </si>
  <si>
    <t>epoxiconazol + fluxapiroxade + piraclostrobina</t>
  </si>
  <si>
    <t>MG2</t>
  </si>
  <si>
    <t>Stockton</t>
  </si>
  <si>
    <t>Rizoflora</t>
  </si>
  <si>
    <t>Helicoverpa armígera, Mosca Branca - soja, algodão e milho</t>
  </si>
  <si>
    <t>Helicoverpa armigera - Soja e Algodão</t>
  </si>
  <si>
    <t>Helicoverpa armigera - Soja a Algodão</t>
  </si>
  <si>
    <t>Lufenurom Téc. CCAB II</t>
  </si>
  <si>
    <t>Glifosato Nortox SL</t>
  </si>
  <si>
    <t>Glifosato Técnico FW</t>
  </si>
  <si>
    <t>Mancozeb Técnico Nortox</t>
  </si>
  <si>
    <t>Metarhizium oligos</t>
  </si>
  <si>
    <t>Bioveria WP</t>
  </si>
  <si>
    <t>Metapremium</t>
  </si>
  <si>
    <t>Cartucho VIT</t>
  </si>
  <si>
    <t>Picloram Técnico CCAB</t>
  </si>
  <si>
    <t>Tebuconazol 200 EC Agria</t>
  </si>
  <si>
    <t>Glifosato CCAB BR</t>
  </si>
  <si>
    <t>Metarhizium Probio</t>
  </si>
  <si>
    <t>Cotesia Marilia</t>
  </si>
  <si>
    <t>Bifentrin Técnico UPL</t>
  </si>
  <si>
    <t>Sulfentrazona Téc. SUP</t>
  </si>
  <si>
    <t>Bifentrin</t>
  </si>
  <si>
    <t>Sulfentrazona Téc. UPL</t>
  </si>
  <si>
    <t>Agria</t>
  </si>
  <si>
    <t>Biopremium</t>
  </si>
  <si>
    <t>Grupo Vitae</t>
  </si>
  <si>
    <t>IM Criação</t>
  </si>
  <si>
    <t>Sulfentrazona Téc. Ouro Fino</t>
  </si>
  <si>
    <t>Diflubenzuron Técnico BRA</t>
  </si>
  <si>
    <t>Bifentrin Técnico Proventis</t>
  </si>
  <si>
    <t>Bifentrin Técnico Rotam</t>
  </si>
  <si>
    <t>Fomesafem Técnico CCAB</t>
  </si>
  <si>
    <t>Fomesafem Técnico DVA</t>
  </si>
  <si>
    <t>Fomesafem Técnico Agristar</t>
  </si>
  <si>
    <t>Fomesafem Técnico Rotam</t>
  </si>
  <si>
    <t>Fomesafem Técnico Proventis</t>
  </si>
  <si>
    <t>Fomesafem Técnico Nufarm</t>
  </si>
  <si>
    <t>Paraquate 200 SL Alamos</t>
  </si>
  <si>
    <t>Metomil Técnico YM</t>
  </si>
  <si>
    <t>2,4-D Ácido Técnico</t>
  </si>
  <si>
    <t>Fomesafem</t>
  </si>
  <si>
    <t>S3 Serviços</t>
  </si>
  <si>
    <t>Glifosato Técnico CCAB II</t>
  </si>
  <si>
    <t>Glifosato Téncico Genbra</t>
  </si>
  <si>
    <t>Zethamaxx</t>
  </si>
  <si>
    <t>Imazapir + Flumioxazina</t>
  </si>
  <si>
    <t>Glifosato Técnico Alta</t>
  </si>
  <si>
    <t>Kaiso Sorbie BR</t>
  </si>
  <si>
    <t>GrandeBR</t>
  </si>
  <si>
    <t>Fipronil Nuf 250 FS</t>
  </si>
  <si>
    <t>Diafentiurom Técnico Genbra</t>
  </si>
  <si>
    <t>Diafentiurom</t>
  </si>
  <si>
    <t>Diafentiurom Técnico Milênia</t>
  </si>
  <si>
    <t>Bispyribac Técnico DVA</t>
  </si>
  <si>
    <t>Bispyribac</t>
  </si>
  <si>
    <t>Versatilis XE</t>
  </si>
  <si>
    <t>Tiodicarbe Técnico Nufarm</t>
  </si>
  <si>
    <t>Tiodicarbe Técnico Nufarm BR</t>
  </si>
  <si>
    <t>Approve</t>
  </si>
  <si>
    <t>Tiofanato-metílico + Fluazinam</t>
  </si>
  <si>
    <t>Tiodicarbe Técnico Proventis</t>
  </si>
  <si>
    <t>Tiodicarbe Técnico ME2</t>
  </si>
  <si>
    <t>Legisnovo</t>
  </si>
  <si>
    <t>Bifentrina Sapec Técnico II</t>
  </si>
  <si>
    <t>Sapec</t>
  </si>
  <si>
    <t>Sesitra</t>
  </si>
  <si>
    <t>Nemacontrol</t>
  </si>
  <si>
    <t>Bacillus amyloliquefaciens</t>
  </si>
  <si>
    <t>Tiodicarbe Técnico Sinochem</t>
  </si>
  <si>
    <t>Opala</t>
  </si>
  <si>
    <t>Laborartório Farropilha</t>
  </si>
  <si>
    <t>Cryptomip</t>
  </si>
  <si>
    <t>Cryptolaemus montrouzieri</t>
  </si>
  <si>
    <t>Metarhyd</t>
  </si>
  <si>
    <t>Tz Biotech</t>
  </si>
  <si>
    <t>Boveria-turbo</t>
  </si>
  <si>
    <t>Biovalens</t>
  </si>
  <si>
    <t>Organic WP</t>
  </si>
  <si>
    <t>Firmeza</t>
  </si>
  <si>
    <t>Meta-turbo</t>
  </si>
  <si>
    <t>Borall Full</t>
  </si>
  <si>
    <t>Sulfentrazona + Tebutiurom</t>
  </si>
  <si>
    <t>Glifosato Técnico GH Helm</t>
  </si>
  <si>
    <t>Glifosato Técnico São Vicente</t>
  </si>
  <si>
    <t>São Vicente</t>
  </si>
  <si>
    <t>Glifosato Técnico GVC</t>
  </si>
  <si>
    <t>Glifosato GH Técnico Prentis</t>
  </si>
  <si>
    <t>Imazapic Técnico DVA</t>
  </si>
  <si>
    <t>XerifeBR</t>
  </si>
  <si>
    <t>Clomazone + Hazazinona</t>
  </si>
  <si>
    <t>Spot</t>
  </si>
  <si>
    <t>Dimoxistrobina + Boscalida</t>
  </si>
  <si>
    <t>Chiave 215 SL</t>
  </si>
  <si>
    <t>Glifosato Técnico Dow Agroscience III</t>
  </si>
  <si>
    <t>Tiodicarbe Técnico CCAB</t>
  </si>
  <si>
    <t>Tiodicarbe Técnico Genbra</t>
  </si>
  <si>
    <t>Trinexapac Técnico CCAB</t>
  </si>
  <si>
    <t>Trinexapaque-etílico</t>
  </si>
  <si>
    <t>Trinexapaque-etílico Técnico ME2</t>
  </si>
  <si>
    <t>Trinexapac Técnico Proventis</t>
  </si>
  <si>
    <t>Diafentiurm Técnico Nufarm</t>
  </si>
  <si>
    <t>Glifosato Técnico GH BRA</t>
  </si>
  <si>
    <t>13/09/216</t>
  </si>
  <si>
    <t>Glifosato Técnico GHA</t>
  </si>
  <si>
    <t>AllierBrasil</t>
  </si>
  <si>
    <t>20/09/216</t>
  </si>
  <si>
    <t>Pyriproxyfen Técnico Sino-agri</t>
  </si>
  <si>
    <t>Piriproxifem</t>
  </si>
  <si>
    <t>Lemma</t>
  </si>
  <si>
    <t>Chiave Sup</t>
  </si>
  <si>
    <t>Banzai</t>
  </si>
  <si>
    <t>Herold SC</t>
  </si>
  <si>
    <t>Rizos</t>
  </si>
  <si>
    <t>Bacillus subtilis</t>
  </si>
  <si>
    <t>Onix</t>
  </si>
  <si>
    <t>Bacillus methylotrophicus</t>
  </si>
  <si>
    <t>Nicossulfuron Tradecorp 40 OD</t>
  </si>
  <si>
    <t>Glifosato Técnico Alta II</t>
  </si>
  <si>
    <t>Predom 800 WG</t>
  </si>
  <si>
    <t>Mirador 250 SC</t>
  </si>
  <si>
    <t>Difcor 250 EC</t>
  </si>
  <si>
    <t>AUG 122</t>
  </si>
  <si>
    <t>Lambda-cyhalothrin Técnico Syn</t>
  </si>
  <si>
    <t>Azoxistrobin Técnico Sinon</t>
  </si>
  <si>
    <t>Diafentiurom Técnico CCAB</t>
  </si>
  <si>
    <t>Atrazina Técnico ZS - Cropchem</t>
  </si>
  <si>
    <t>Atrazina Técnico ZS</t>
  </si>
  <si>
    <t>Versatilis</t>
  </si>
  <si>
    <t>Dublon SC</t>
  </si>
  <si>
    <t>Mesotrione Técnico Nortox</t>
  </si>
  <si>
    <t>Cotesia flavipes</t>
  </si>
  <si>
    <t>Lambda-Cialotrina Técnico GAT</t>
  </si>
  <si>
    <t>Lambda-Cialotrina Técnica Nufarm BR</t>
  </si>
  <si>
    <t>Ecometa Power</t>
  </si>
  <si>
    <t>Cotésia Flavipes Bioflora</t>
  </si>
  <si>
    <t>Bioflora</t>
  </si>
  <si>
    <t>Pyriproxyfen Técnico Rotam</t>
  </si>
  <si>
    <t>Lambda Cialotrina Técnico BR</t>
  </si>
  <si>
    <t>Atrazina Técnio BRA</t>
  </si>
  <si>
    <t>Mesotrione Técnico Rotam</t>
  </si>
  <si>
    <t>Mesotriona Técnico FT-Cropchem</t>
  </si>
  <si>
    <t>Mesotriona Técnico CCAB</t>
  </si>
  <si>
    <t>Mesotriona Técnico Milênia</t>
  </si>
  <si>
    <t>Dicamax</t>
  </si>
  <si>
    <t>Diafentiurom Técnico Proventis</t>
  </si>
  <si>
    <t>Metribuzim Tradecorp Técnico</t>
  </si>
  <si>
    <t>Azoxistrobina Tradecorp Técnico</t>
  </si>
  <si>
    <t>Piriproxifem Tradecorp Técnico</t>
  </si>
  <si>
    <t>Ecobass</t>
  </si>
  <si>
    <t>Azoxistrobina 50 + Mancozebe 700 WG UPL BR</t>
  </si>
  <si>
    <t>Azoxistrobina + Mancozebe</t>
  </si>
  <si>
    <t>Iprodiona Tradecorp Técnico</t>
  </si>
  <si>
    <t>Iprodiona</t>
  </si>
  <si>
    <t>Fomesafen Técnico Cheminova</t>
  </si>
  <si>
    <t>Trinexapac Técnico Cheminova</t>
  </si>
  <si>
    <t>Glifosato G Técnico Agroimport</t>
  </si>
  <si>
    <t>Agro Import</t>
  </si>
  <si>
    <t>2,4-D Pré Mistura Dow Agrosciences</t>
  </si>
  <si>
    <t>Patrol SL</t>
  </si>
  <si>
    <t>Gliufosinato</t>
  </si>
  <si>
    <t>Diclossulam Técnico</t>
  </si>
  <si>
    <t>Diclossulam</t>
  </si>
  <si>
    <t>Dow Agrosciences</t>
  </si>
  <si>
    <t>Oligos Biotec</t>
  </si>
  <si>
    <t>Picoxistrobina Técnico Milênia</t>
  </si>
  <si>
    <t>Glifosato Técnico Mey</t>
  </si>
  <si>
    <t>Quizalofop-P-Ethyl Técnico August</t>
  </si>
  <si>
    <t>Quizalofop-p-etil</t>
  </si>
  <si>
    <t>Glifosato Técnico Chemtura</t>
  </si>
  <si>
    <t>Glifosato Técnico Chemtura II</t>
  </si>
  <si>
    <t>Diplomata K</t>
  </si>
  <si>
    <t>Difenoconazole Técnico August</t>
  </si>
  <si>
    <t>Vessarya</t>
  </si>
  <si>
    <t>Picoxistrobina + Benzovindiflupir</t>
  </si>
  <si>
    <t>Clorpirifós Técnico Nortox</t>
  </si>
  <si>
    <t>Paraquate Técnico Agroimport</t>
  </si>
  <si>
    <t>Paraquat LR Técnico Helm</t>
  </si>
  <si>
    <t>Paraquate Técnico Red Surcos</t>
  </si>
  <si>
    <t>Docloreto de Paraquate Técnico Alta II</t>
  </si>
  <si>
    <t>Clorpirifós Técnico EL - Cropchem</t>
  </si>
  <si>
    <t>Paraquate Técnico JL BRA</t>
  </si>
  <si>
    <t>Clorpirifós Tradecorp 480 EC</t>
  </si>
  <si>
    <t>Zura 806 SL</t>
  </si>
  <si>
    <t>BrutoBR</t>
  </si>
  <si>
    <t>Indaziflam &amp; Metribuzim</t>
  </si>
  <si>
    <t>Indaziflam + Metribuzim</t>
  </si>
  <si>
    <t>Gamation</t>
  </si>
  <si>
    <t>Malationa + Gama-cialotrina</t>
  </si>
  <si>
    <t>Hercules 806 SL</t>
  </si>
  <si>
    <t>Gladiador 806 SL</t>
  </si>
  <si>
    <t>Gravun</t>
  </si>
  <si>
    <t>Ciprodinil</t>
  </si>
  <si>
    <t>Paraquat Técnico LA</t>
  </si>
  <si>
    <t>AUG 117</t>
  </si>
  <si>
    <t>Tebuconazol + Propiconazol</t>
  </si>
  <si>
    <t>Robigon EC</t>
  </si>
  <si>
    <t>Haloxifop Alta 1089 EC</t>
  </si>
  <si>
    <t>Haloxifop-p-metílico</t>
  </si>
  <si>
    <t>Pilarico</t>
  </si>
  <si>
    <t>Amaiz</t>
  </si>
  <si>
    <t>Timorex Gold</t>
  </si>
  <si>
    <t>Extrato de Mameluca alternifolia</t>
  </si>
  <si>
    <t>Extrato</t>
  </si>
  <si>
    <t>Best</t>
  </si>
  <si>
    <t>Boveryd</t>
  </si>
  <si>
    <t>Stimucontrol</t>
  </si>
  <si>
    <t>AUG 131</t>
  </si>
  <si>
    <t>Paraquat Técnico Stockton</t>
  </si>
  <si>
    <t>Votivo</t>
  </si>
  <si>
    <t>Bacillus firmus</t>
  </si>
  <si>
    <t>Cletodim Técnico CCAB</t>
  </si>
  <si>
    <t>Atrazina RW 500 SC</t>
  </si>
  <si>
    <t>Cletodim Técnico Genbra</t>
  </si>
  <si>
    <t>Cletodim Técnico UPL</t>
  </si>
  <si>
    <t>Tiofanato-metílico Técnico ME2</t>
  </si>
  <si>
    <t>Tiofanato-metílico</t>
  </si>
  <si>
    <t>Azoxistrobin Técnico Proventis</t>
  </si>
  <si>
    <t>Picloram Técnico Ouro Fino</t>
  </si>
  <si>
    <t>Glifosato Técnico Biorisk</t>
  </si>
  <si>
    <t>Clorotalonil Técnico Ouro Fino</t>
  </si>
  <si>
    <t>Cletodim Técnico Nortox</t>
  </si>
  <si>
    <t>Tiofanato-metílico Sapec Técnico</t>
  </si>
  <si>
    <t>Clorotalonil Técnico OF</t>
  </si>
  <si>
    <t>Clorotalonil Técnico Agrisor</t>
  </si>
  <si>
    <t>Glyphosh Técnico</t>
  </si>
  <si>
    <t>Chlorothalonil Técnico Sino-agri</t>
  </si>
  <si>
    <t>Chlorothalonil Técnico Oxon</t>
  </si>
  <si>
    <t>Clorotalonil Técnico Adama BR</t>
  </si>
  <si>
    <t>Clorotalonil Técnico ALS</t>
  </si>
  <si>
    <t>Paraquate Técnico Adama BR</t>
  </si>
  <si>
    <t>Glifosato Técnico Adama BR</t>
  </si>
  <si>
    <t>Privilege</t>
  </si>
  <si>
    <t>Acetamiprido + Piriproxifem</t>
  </si>
  <si>
    <t>Clothianidin Técnico SCB</t>
  </si>
  <si>
    <t>Dessicash 200 SL</t>
  </si>
  <si>
    <t>Azoxistrobin Técnico CCAB</t>
  </si>
  <si>
    <t>Azoxistrobina Técna Agristar</t>
  </si>
  <si>
    <t>Clorotalonil Técnico CN</t>
  </si>
  <si>
    <t>Tiofanato Técnico CCAB</t>
  </si>
  <si>
    <t>Desali</t>
  </si>
  <si>
    <t>Azoxistrbina + Benzovindiflupir</t>
  </si>
  <si>
    <t>Fipronil Técnico CSG</t>
  </si>
  <si>
    <t>Fipronil Técnico Adama BR</t>
  </si>
  <si>
    <t>Fipronil Técnico Adama</t>
  </si>
  <si>
    <t>Dicloreto de Paraquate Técnico NRS-Cropchem</t>
  </si>
  <si>
    <t>Clethodim Técnico Oxon</t>
  </si>
  <si>
    <t>Azoxistrobina Técnica ME2</t>
  </si>
  <si>
    <t>Fipronil Técnico YNG</t>
  </si>
  <si>
    <t>Clorotalonil Técnico UPL BR</t>
  </si>
  <si>
    <t>Ecoshot</t>
  </si>
  <si>
    <t>SeveroBR</t>
  </si>
  <si>
    <t>Biobac</t>
  </si>
  <si>
    <t>Tiofanato-metílico Técnico Stockton</t>
  </si>
  <si>
    <t>Paraquate Técnico De Sangosse</t>
  </si>
  <si>
    <t>Tiofanato-metílico Técnico Proventis</t>
  </si>
  <si>
    <t>Tiofanato-metílico Técnico Cropchem</t>
  </si>
  <si>
    <t>Tiofanato-metílico Técnico Agristar</t>
  </si>
  <si>
    <t>Cyproconazole Técnico UPL</t>
  </si>
  <si>
    <t>Ciproconazole</t>
  </si>
  <si>
    <t>Paraquat Técnico JL Prentiss</t>
  </si>
  <si>
    <t>Iprodione Técnico Nortox</t>
  </si>
  <si>
    <t>Auin</t>
  </si>
  <si>
    <t>Agrivalle</t>
  </si>
  <si>
    <t>Chlorotalonil Técnico RTM</t>
  </si>
  <si>
    <t>Total Geral</t>
  </si>
  <si>
    <t xml:space="preserve">Biológicos/Org e Extrato/Org - Produtos Aprovados para a Agricultura Orgânica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</si>
</sst>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$ &quot;* #,##0.00_);_(&quot;R$ &quot;* \(#,##0.00\);_(&quot;R$ &quot;* &quot;-&quot;??_);_(@_)"/>
    <numFmt numFmtId="165" formatCode="00000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i/>
      <sz val="10"/>
      <color indexed="8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0" fillId="0" borderId="0"/>
  </cellStyleXfs>
  <cellXfs count="154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4" fontId="5" fillId="0" borderId="0" xfId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 applyProtection="1"/>
    <xf numFmtId="165" fontId="7" fillId="2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0" fillId="0" borderId="0" xfId="0" applyFont="1" applyAlignment="1" applyProtection="1"/>
    <xf numFmtId="0" fontId="11" fillId="3" borderId="11" xfId="0" applyFont="1" applyFill="1" applyBorder="1" applyAlignment="1">
      <alignment horizontal="center"/>
    </xf>
    <xf numFmtId="14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65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4" fontId="1" fillId="4" borderId="0" xfId="0" applyNumberFormat="1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14" fontId="12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5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14" fontId="0" fillId="5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15" fillId="0" borderId="0" xfId="0" applyFont="1" applyFill="1" applyAlignment="1">
      <alignment horizontal="center"/>
    </xf>
    <xf numFmtId="14" fontId="21" fillId="0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20" fillId="0" borderId="0" xfId="2" applyFill="1" applyBorder="1" applyAlignment="1">
      <alignment horizontal="center"/>
    </xf>
    <xf numFmtId="0" fontId="0" fillId="0" borderId="0" xfId="0" applyNumberFormat="1" applyFill="1" applyBorder="1"/>
    <xf numFmtId="165" fontId="21" fillId="0" borderId="0" xfId="0" applyNumberFormat="1" applyFont="1" applyAlignment="1">
      <alignment horizontal="center"/>
    </xf>
    <xf numFmtId="14" fontId="1" fillId="5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15" fillId="0" borderId="0" xfId="0" applyFont="1"/>
    <xf numFmtId="0" fontId="15" fillId="6" borderId="13" xfId="0" applyFont="1" applyFill="1" applyBorder="1" applyAlignment="1">
      <alignment horizontal="center"/>
    </xf>
    <xf numFmtId="0" fontId="22" fillId="7" borderId="14" xfId="0" applyFont="1" applyFill="1" applyBorder="1" applyAlignment="1">
      <alignment horizontal="center"/>
    </xf>
    <xf numFmtId="0" fontId="22" fillId="7" borderId="15" xfId="0" applyFont="1" applyFill="1" applyBorder="1" applyAlignment="1">
      <alignment horizontal="center"/>
    </xf>
    <xf numFmtId="0" fontId="22" fillId="7" borderId="16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 vertical="center"/>
    </xf>
    <xf numFmtId="0" fontId="15" fillId="6" borderId="17" xfId="0" applyFont="1" applyFill="1" applyBorder="1" applyAlignment="1">
      <alignment horizontal="center"/>
    </xf>
    <xf numFmtId="0" fontId="15" fillId="6" borderId="5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3" fillId="0" borderId="0" xfId="0" applyFont="1" applyFill="1" applyAlignment="1" applyProtection="1"/>
    <xf numFmtId="0" fontId="19" fillId="0" borderId="0" xfId="0" applyFont="1" applyFill="1"/>
    <xf numFmtId="0" fontId="7" fillId="0" borderId="0" xfId="0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6" fillId="11" borderId="23" xfId="0" applyFont="1" applyFill="1" applyBorder="1" applyAlignment="1">
      <alignment horizontal="center"/>
    </xf>
    <xf numFmtId="0" fontId="6" fillId="11" borderId="23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0" fillId="12" borderId="0" xfId="0" applyFill="1" applyAlignment="1">
      <alignment horizontal="center"/>
    </xf>
    <xf numFmtId="0" fontId="5" fillId="8" borderId="1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/>
    </xf>
    <xf numFmtId="165" fontId="22" fillId="9" borderId="4" xfId="0" applyNumberFormat="1" applyFont="1" applyFill="1" applyBorder="1" applyAlignment="1">
      <alignment horizontal="center" vertical="center"/>
    </xf>
    <xf numFmtId="165" fontId="22" fillId="9" borderId="6" xfId="0" applyNumberFormat="1" applyFont="1" applyFill="1" applyBorder="1" applyAlignment="1">
      <alignment horizontal="center" vertical="center"/>
    </xf>
    <xf numFmtId="165" fontId="22" fillId="9" borderId="8" xfId="0" applyNumberFormat="1" applyFont="1" applyFill="1" applyBorder="1" applyAlignment="1">
      <alignment horizontal="center" vertical="center"/>
    </xf>
    <xf numFmtId="0" fontId="23" fillId="9" borderId="18" xfId="0" applyFont="1" applyFill="1" applyBorder="1" applyAlignment="1">
      <alignment horizontal="center"/>
    </xf>
    <xf numFmtId="0" fontId="23" fillId="9" borderId="13" xfId="0" applyFont="1" applyFill="1" applyBorder="1" applyAlignment="1">
      <alignment horizontal="center"/>
    </xf>
    <xf numFmtId="0" fontId="24" fillId="7" borderId="19" xfId="0" applyFont="1" applyFill="1" applyBorder="1" applyAlignment="1">
      <alignment horizontal="center"/>
    </xf>
    <xf numFmtId="0" fontId="24" fillId="7" borderId="0" xfId="0" applyFont="1" applyFill="1" applyBorder="1" applyAlignment="1">
      <alignment horizontal="center"/>
    </xf>
    <xf numFmtId="0" fontId="23" fillId="9" borderId="20" xfId="0" applyFont="1" applyFill="1" applyBorder="1" applyAlignment="1">
      <alignment horizontal="center" vertical="center" wrapText="1"/>
    </xf>
    <xf numFmtId="0" fontId="23" fillId="9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23" fillId="9" borderId="17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165" fontId="6" fillId="3" borderId="21" xfId="0" applyNumberFormat="1" applyFont="1" applyFill="1" applyBorder="1" applyAlignment="1">
      <alignment horizontal="center" vertical="center"/>
    </xf>
    <xf numFmtId="165" fontId="6" fillId="3" borderId="22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10" borderId="0" xfId="0" applyFont="1" applyFill="1" applyAlignment="1">
      <alignment horizontal="center"/>
    </xf>
  </cellXfs>
  <cellStyles count="3">
    <cellStyle name="Mo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worksheet" Target="worksheets/sheet10.xml"/><Relationship Id="rId18" Type="http://schemas.openxmlformats.org/officeDocument/2006/relationships/worksheet" Target="worksheets/sheet15.xml"/><Relationship Id="rId3" Type="http://schemas.openxmlformats.org/officeDocument/2006/relationships/chartsheet" Target="chartsheets/sheet2.xml"/><Relationship Id="rId21" Type="http://schemas.openxmlformats.org/officeDocument/2006/relationships/styles" Target="styles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9.xml"/><Relationship Id="rId17" Type="http://schemas.openxmlformats.org/officeDocument/2006/relationships/worksheet" Target="worksheets/sheet14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1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5" Type="http://schemas.openxmlformats.org/officeDocument/2006/relationships/worksheet" Target="worksheets/sheet12.xml"/><Relationship Id="rId23" Type="http://schemas.openxmlformats.org/officeDocument/2006/relationships/calcChain" Target="calcChain.xml"/><Relationship Id="rId10" Type="http://schemas.openxmlformats.org/officeDocument/2006/relationships/worksheet" Target="worksheets/sheet7.xml"/><Relationship Id="rId19" Type="http://schemas.openxmlformats.org/officeDocument/2006/relationships/worksheet" Target="worksheets/sheet16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Total de Agrotóxicos Registrados nos últimos 12 anos</a:t>
            </a:r>
          </a:p>
        </c:rich>
      </c:tx>
      <c:layout>
        <c:manualLayout>
          <c:xMode val="edge"/>
          <c:yMode val="edge"/>
          <c:x val="6.6646892686443276E-2"/>
          <c:y val="2.03390920149922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4467425025853428E-2"/>
          <c:y val="0.12542372881355859"/>
          <c:w val="0.94519131334022943"/>
          <c:h val="0.80508474576270905"/>
        </c:manualLayout>
      </c:layout>
      <c:barChart>
        <c:barDir val="col"/>
        <c:grouping val="stack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Lbl>
              <c:idx val="7"/>
              <c:layout>
                <c:manualLayout>
                  <c:x val="6.9948526134566171E-4"/>
                  <c:y val="-0.2511866186218248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Resumo!$B$8:$M$8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Resumo!$B$20:$M$20</c:f>
              <c:numCache>
                <c:formatCode>General</c:formatCode>
                <c:ptCount val="12"/>
                <c:pt idx="0">
                  <c:v>91</c:v>
                </c:pt>
                <c:pt idx="1">
                  <c:v>110</c:v>
                </c:pt>
                <c:pt idx="2">
                  <c:v>203</c:v>
                </c:pt>
                <c:pt idx="3">
                  <c:v>191</c:v>
                </c:pt>
                <c:pt idx="4">
                  <c:v>137</c:v>
                </c:pt>
                <c:pt idx="5">
                  <c:v>104</c:v>
                </c:pt>
                <c:pt idx="6">
                  <c:v>146</c:v>
                </c:pt>
                <c:pt idx="7">
                  <c:v>168</c:v>
                </c:pt>
                <c:pt idx="8">
                  <c:v>110</c:v>
                </c:pt>
                <c:pt idx="9">
                  <c:v>148</c:v>
                </c:pt>
                <c:pt idx="10">
                  <c:v>139</c:v>
                </c:pt>
                <c:pt idx="11">
                  <c:v>277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5547712"/>
        <c:axId val="315554376"/>
      </c:barChart>
      <c:catAx>
        <c:axId val="31554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5554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5554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554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Agrotóxicos Registrados nos últimos 12 anos</a:t>
            </a:r>
          </a:p>
        </c:rich>
      </c:tx>
      <c:layout>
        <c:manualLayout>
          <c:xMode val="edge"/>
          <c:yMode val="edge"/>
          <c:x val="0.1319224844587524"/>
          <c:y val="3.08991557536834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4467425025853428E-2"/>
          <c:y val="0.12542372881355859"/>
          <c:w val="0.94519131334022943"/>
          <c:h val="0.757627118644070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Resumo!$A$9</c:f>
              <c:strCache>
                <c:ptCount val="1"/>
                <c:pt idx="0">
                  <c:v> PTE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Resumo!$B$8:$M$8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Resumo!$B$9:$M$9</c:f>
              <c:numCache>
                <c:formatCode>General</c:formatCode>
                <c:ptCount val="12"/>
                <c:pt idx="0">
                  <c:v>2</c:v>
                </c:pt>
                <c:pt idx="1">
                  <c:v>12</c:v>
                </c:pt>
                <c:pt idx="2">
                  <c:v>33</c:v>
                </c:pt>
                <c:pt idx="3">
                  <c:v>41</c:v>
                </c:pt>
                <c:pt idx="4">
                  <c:v>27</c:v>
                </c:pt>
                <c:pt idx="5">
                  <c:v>35</c:v>
                </c:pt>
                <c:pt idx="6">
                  <c:v>62</c:v>
                </c:pt>
                <c:pt idx="7">
                  <c:v>64</c:v>
                </c:pt>
                <c:pt idx="8">
                  <c:v>45</c:v>
                </c:pt>
                <c:pt idx="9">
                  <c:v>80</c:v>
                </c:pt>
                <c:pt idx="10">
                  <c:v>43</c:v>
                </c:pt>
                <c:pt idx="11">
                  <c:v>160</c:v>
                </c:pt>
              </c:numCache>
            </c:numRef>
          </c:val>
        </c:ser>
        <c:ser>
          <c:idx val="1"/>
          <c:order val="1"/>
          <c:tx>
            <c:strRef>
              <c:f>Resumo!$A$10</c:f>
              <c:strCache>
                <c:ptCount val="1"/>
                <c:pt idx="0">
                  <c:v> PT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Resumo!$B$8:$M$8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Resumo!$B$10:$M$10</c:f>
              <c:numCache>
                <c:formatCode>General</c:formatCode>
                <c:ptCount val="12"/>
                <c:pt idx="0">
                  <c:v>27</c:v>
                </c:pt>
                <c:pt idx="1">
                  <c:v>25</c:v>
                </c:pt>
                <c:pt idx="2">
                  <c:v>21</c:v>
                </c:pt>
                <c:pt idx="3">
                  <c:v>11</c:v>
                </c:pt>
                <c:pt idx="4">
                  <c:v>8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</c:ser>
        <c:ser>
          <c:idx val="2"/>
          <c:order val="2"/>
          <c:tx>
            <c:strRef>
              <c:f>Resumo!$A$11</c:f>
              <c:strCache>
                <c:ptCount val="1"/>
                <c:pt idx="0">
                  <c:v> PF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Resumo!$B$8:$M$8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Resumo!$B$11:$M$11</c:f>
              <c:numCache>
                <c:formatCode>General</c:formatCode>
                <c:ptCount val="12"/>
                <c:pt idx="0">
                  <c:v>62</c:v>
                </c:pt>
                <c:pt idx="1">
                  <c:v>66</c:v>
                </c:pt>
                <c:pt idx="2">
                  <c:v>130</c:v>
                </c:pt>
                <c:pt idx="3">
                  <c:v>136</c:v>
                </c:pt>
                <c:pt idx="4">
                  <c:v>52</c:v>
                </c:pt>
                <c:pt idx="5">
                  <c:v>32</c:v>
                </c:pt>
                <c:pt idx="6">
                  <c:v>20</c:v>
                </c:pt>
                <c:pt idx="7">
                  <c:v>15</c:v>
                </c:pt>
                <c:pt idx="8">
                  <c:v>23</c:v>
                </c:pt>
                <c:pt idx="9">
                  <c:v>23</c:v>
                </c:pt>
                <c:pt idx="10">
                  <c:v>15</c:v>
                </c:pt>
                <c:pt idx="11">
                  <c:v>28</c:v>
                </c:pt>
              </c:numCache>
            </c:numRef>
          </c:val>
        </c:ser>
        <c:ser>
          <c:idx val="3"/>
          <c:order val="3"/>
          <c:tx>
            <c:strRef>
              <c:f>Resumo!$A$12</c:f>
              <c:strCache>
                <c:ptCount val="1"/>
                <c:pt idx="0">
                  <c:v> PF/PTE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Resumo!$B$8:$M$8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Resumo!$B$12:$M$12</c:f>
              <c:numCache>
                <c:formatCode>General</c:formatCode>
                <c:ptCount val="12"/>
                <c:pt idx="0">
                  <c:v>0</c:v>
                </c:pt>
                <c:pt idx="1">
                  <c:v>6</c:v>
                </c:pt>
                <c:pt idx="2">
                  <c:v>19</c:v>
                </c:pt>
                <c:pt idx="3">
                  <c:v>2</c:v>
                </c:pt>
                <c:pt idx="4">
                  <c:v>49</c:v>
                </c:pt>
                <c:pt idx="5">
                  <c:v>28</c:v>
                </c:pt>
                <c:pt idx="6">
                  <c:v>49</c:v>
                </c:pt>
                <c:pt idx="7">
                  <c:v>72</c:v>
                </c:pt>
                <c:pt idx="8">
                  <c:v>28</c:v>
                </c:pt>
                <c:pt idx="9">
                  <c:v>33</c:v>
                </c:pt>
                <c:pt idx="10">
                  <c:v>50</c:v>
                </c:pt>
                <c:pt idx="11">
                  <c:v>47</c:v>
                </c:pt>
              </c:numCache>
            </c:numRef>
          </c:val>
        </c:ser>
        <c:ser>
          <c:idx val="4"/>
          <c:order val="4"/>
          <c:tx>
            <c:strRef>
              <c:f>Resumo!$A$13</c:f>
              <c:strCache>
                <c:ptCount val="1"/>
                <c:pt idx="0">
                  <c:v>Pré-Mistura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Resumo!$B$8:$M$8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Resumo!$B$13:$M$13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ser>
          <c:idx val="5"/>
          <c:order val="5"/>
          <c:tx>
            <c:strRef>
              <c:f>Resumo!$A$14</c:f>
              <c:strCache>
                <c:ptCount val="1"/>
                <c:pt idx="0">
                  <c:v>Biológicos</c:v>
                </c:pt>
              </c:strCache>
            </c:strRef>
          </c:tx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Resumo!$B$8:$M$8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Resumo!$B$14:$M$14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10</c:v>
                </c:pt>
                <c:pt idx="7">
                  <c:v>4</c:v>
                </c:pt>
                <c:pt idx="8">
                  <c:v>5</c:v>
                </c:pt>
                <c:pt idx="9">
                  <c:v>0</c:v>
                </c:pt>
                <c:pt idx="10">
                  <c:v>5</c:v>
                </c:pt>
                <c:pt idx="11">
                  <c:v>16</c:v>
                </c:pt>
              </c:numCache>
            </c:numRef>
          </c:val>
        </c:ser>
        <c:ser>
          <c:idx val="6"/>
          <c:order val="6"/>
          <c:tx>
            <c:strRef>
              <c:f>Resumo!$A$17</c:f>
              <c:strCache>
                <c:ptCount val="1"/>
                <c:pt idx="0">
                  <c:v>Biológicos/Org</c:v>
                </c:pt>
              </c:strCache>
            </c:strRef>
          </c:tx>
          <c:spPr>
            <a:pattFill prst="narHorz">
              <a:fgClr>
                <a:schemeClr val="accent1">
                  <a:lumMod val="60000"/>
                </a:schemeClr>
              </a:fgClr>
              <a:bgClr>
                <a:schemeClr val="accent1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lumMod val="6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Resumo!$B$8:$M$8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Resumo!$B$17:$M$17</c:f>
              <c:numCache>
                <c:formatCode>General</c:formatCode>
                <c:ptCount val="12"/>
                <c:pt idx="6">
                  <c:v>3</c:v>
                </c:pt>
                <c:pt idx="7">
                  <c:v>12</c:v>
                </c:pt>
                <c:pt idx="8">
                  <c:v>5</c:v>
                </c:pt>
                <c:pt idx="9">
                  <c:v>7</c:v>
                </c:pt>
                <c:pt idx="10">
                  <c:v>23</c:v>
                </c:pt>
                <c:pt idx="11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5551240"/>
        <c:axId val="315552416"/>
      </c:barChart>
      <c:catAx>
        <c:axId val="315551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5552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5552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5551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6957137138979043"/>
          <c:y val="0.93980034504240195"/>
          <c:w val="0.46085715349627637"/>
          <c:h val="3.56407448046572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Evolução de Registro de Produtos Biológicos em Relação a Produtos Químicos</a:t>
            </a:r>
          </a:p>
        </c:rich>
      </c:tx>
      <c:layout>
        <c:manualLayout>
          <c:xMode val="edge"/>
          <c:yMode val="edge"/>
          <c:x val="4.3639303231222455E-2"/>
          <c:y val="1.4791336502905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Resumo!$A$18</c:f>
              <c:strCache>
                <c:ptCount val="1"/>
                <c:pt idx="0">
                  <c:v>Total Biológicos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Resumo!$B$8:$M$8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Resumo!$B$18:$M$18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13</c:v>
                </c:pt>
                <c:pt idx="7">
                  <c:v>16</c:v>
                </c:pt>
                <c:pt idx="8">
                  <c:v>11</c:v>
                </c:pt>
                <c:pt idx="9">
                  <c:v>8</c:v>
                </c:pt>
                <c:pt idx="10">
                  <c:v>29</c:v>
                </c:pt>
                <c:pt idx="11">
                  <c:v>39</c:v>
                </c:pt>
              </c:numCache>
            </c:numRef>
          </c:val>
        </c:ser>
        <c:ser>
          <c:idx val="2"/>
          <c:order val="1"/>
          <c:tx>
            <c:strRef>
              <c:f>Resumo!#REF!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numRef>
              <c:f>Resumo!$B$8:$M$8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Resumo!#REF!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Resumo!$A$19</c:f>
              <c:strCache>
                <c:ptCount val="1"/>
                <c:pt idx="0">
                  <c:v>Total Químicos Formulados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numRef>
              <c:f>Resumo!$B$8:$M$8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Resumo!$B$19:$M$19</c:f>
              <c:numCache>
                <c:formatCode>General</c:formatCode>
                <c:ptCount val="12"/>
                <c:pt idx="0">
                  <c:v>62</c:v>
                </c:pt>
                <c:pt idx="1">
                  <c:v>72</c:v>
                </c:pt>
                <c:pt idx="2">
                  <c:v>149</c:v>
                </c:pt>
                <c:pt idx="3">
                  <c:v>138</c:v>
                </c:pt>
                <c:pt idx="4">
                  <c:v>101</c:v>
                </c:pt>
                <c:pt idx="5">
                  <c:v>60</c:v>
                </c:pt>
                <c:pt idx="6">
                  <c:v>69</c:v>
                </c:pt>
                <c:pt idx="7">
                  <c:v>87</c:v>
                </c:pt>
                <c:pt idx="8">
                  <c:v>51</c:v>
                </c:pt>
                <c:pt idx="9">
                  <c:v>56</c:v>
                </c:pt>
                <c:pt idx="10">
                  <c:v>65</c:v>
                </c:pt>
                <c:pt idx="11">
                  <c:v>75</c:v>
                </c:pt>
              </c:numCache>
            </c:numRef>
          </c:val>
        </c:ser>
        <c:ser>
          <c:idx val="3"/>
          <c:order val="3"/>
          <c:tx>
            <c:strRef>
              <c:f>Resumo!#REF!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numRef>
              <c:f>Resumo!$B$8:$M$8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Resumo!#REF!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315548496"/>
        <c:axId val="315551632"/>
      </c:barChart>
      <c:catAx>
        <c:axId val="31554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5551632"/>
        <c:crosses val="autoZero"/>
        <c:auto val="1"/>
        <c:lblAlgn val="ctr"/>
        <c:lblOffset val="100"/>
        <c:noMultiLvlLbl val="0"/>
      </c:catAx>
      <c:valAx>
        <c:axId val="315551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5548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8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8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142875</xdr:rowOff>
    </xdr:from>
    <xdr:to>
      <xdr:col>0</xdr:col>
      <xdr:colOff>1428750</xdr:colOff>
      <xdr:row>6</xdr:row>
      <xdr:rowOff>238125</xdr:rowOff>
    </xdr:to>
    <xdr:pic>
      <xdr:nvPicPr>
        <xdr:cNvPr id="31928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2001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304800</xdr:colOff>
      <xdr:row>1</xdr:row>
      <xdr:rowOff>47625</xdr:rowOff>
    </xdr:from>
    <xdr:to>
      <xdr:col>12</xdr:col>
      <xdr:colOff>552450</xdr:colOff>
      <xdr:row>4</xdr:row>
      <xdr:rowOff>95250</xdr:rowOff>
    </xdr:to>
    <xdr:pic>
      <xdr:nvPicPr>
        <xdr:cNvPr id="31929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4825" y="209550"/>
          <a:ext cx="15430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12640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790575</xdr:colOff>
      <xdr:row>0</xdr:row>
      <xdr:rowOff>85725</xdr:rowOff>
    </xdr:from>
    <xdr:to>
      <xdr:col>5</xdr:col>
      <xdr:colOff>723900</xdr:colOff>
      <xdr:row>3</xdr:row>
      <xdr:rowOff>133350</xdr:rowOff>
    </xdr:to>
    <xdr:pic>
      <xdr:nvPicPr>
        <xdr:cNvPr id="12641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857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38020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0</xdr:row>
      <xdr:rowOff>95250</xdr:rowOff>
    </xdr:from>
    <xdr:to>
      <xdr:col>5</xdr:col>
      <xdr:colOff>1600200</xdr:colOff>
      <xdr:row>3</xdr:row>
      <xdr:rowOff>142875</xdr:rowOff>
    </xdr:to>
    <xdr:pic>
      <xdr:nvPicPr>
        <xdr:cNvPr id="38021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95250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20736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0737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21759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1760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2792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279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3813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3814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4837" name="Picture 5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4838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5861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142875</xdr:rowOff>
    </xdr:to>
    <xdr:pic>
      <xdr:nvPicPr>
        <xdr:cNvPr id="25862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619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6885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142875</xdr:rowOff>
    </xdr:to>
    <xdr:pic>
      <xdr:nvPicPr>
        <xdr:cNvPr id="26886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1619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7912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791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8936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8937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9960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9961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30984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30985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0.83284</cdr:x>
      <cdr:y>0</cdr:y>
    </cdr:from>
    <cdr:to>
      <cdr:x>1</cdr:x>
      <cdr:y>0.11278</cdr:y>
    </cdr:to>
    <cdr:pic>
      <cdr:nvPicPr>
        <cdr:cNvPr id="2" name="Imagem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670723" y="0"/>
          <a:ext cx="1539612" cy="633047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0.83284</cdr:x>
      <cdr:y>0.00905</cdr:y>
    </cdr:from>
    <cdr:to>
      <cdr:x>1</cdr:x>
      <cdr:y>0.12178</cdr:y>
    </cdr:to>
    <cdr:pic>
      <cdr:nvPicPr>
        <cdr:cNvPr id="2" name="Imagem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670649" y="50800"/>
          <a:ext cx="1539612" cy="633047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0.8697</cdr:x>
      <cdr:y>0.00386</cdr:y>
    </cdr:from>
    <cdr:to>
      <cdr:x>0.98552</cdr:x>
      <cdr:y>0.08191</cdr:y>
    </cdr:to>
    <cdr:pic>
      <cdr:nvPicPr>
        <cdr:cNvPr id="2" name="Imagem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010525" y="21684"/>
          <a:ext cx="1066800" cy="438639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19710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1047750</xdr:colOff>
      <xdr:row>0</xdr:row>
      <xdr:rowOff>95250</xdr:rowOff>
    </xdr:from>
    <xdr:to>
      <xdr:col>5</xdr:col>
      <xdr:colOff>981075</xdr:colOff>
      <xdr:row>3</xdr:row>
      <xdr:rowOff>142875</xdr:rowOff>
    </xdr:to>
    <xdr:pic>
      <xdr:nvPicPr>
        <xdr:cNvPr id="19711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5250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15638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1085850</xdr:colOff>
      <xdr:row>0</xdr:row>
      <xdr:rowOff>123825</xdr:rowOff>
    </xdr:from>
    <xdr:to>
      <xdr:col>5</xdr:col>
      <xdr:colOff>1019175</xdr:colOff>
      <xdr:row>4</xdr:row>
      <xdr:rowOff>9525</xdr:rowOff>
    </xdr:to>
    <xdr:pic>
      <xdr:nvPicPr>
        <xdr:cNvPr id="15639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1238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40"/>
  <sheetViews>
    <sheetView showGridLines="0" tabSelected="1" zoomScaleNormal="100" workbookViewId="0">
      <selection activeCell="P11" sqref="P11"/>
    </sheetView>
  </sheetViews>
  <sheetFormatPr defaultRowHeight="12.75" x14ac:dyDescent="0.2"/>
  <cols>
    <col min="1" max="1" width="29.85546875" bestFit="1" customWidth="1"/>
    <col min="2" max="12" width="9.7109375" customWidth="1"/>
  </cols>
  <sheetData>
    <row r="2" spans="1:13" ht="15.75" x14ac:dyDescent="0.25">
      <c r="B2" s="142" t="s">
        <v>2367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3" ht="15.75" x14ac:dyDescent="0.25">
      <c r="B3" s="142" t="s">
        <v>2444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3" ht="15.75" x14ac:dyDescent="0.25">
      <c r="B4" s="142" t="s">
        <v>835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13" ht="15.75" x14ac:dyDescent="0.25">
      <c r="B5" s="142" t="s">
        <v>2497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7" spans="1:13" ht="20.25" x14ac:dyDescent="0.3">
      <c r="A7" s="106"/>
      <c r="B7" s="137" t="s">
        <v>2366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</row>
    <row r="8" spans="1:13" ht="15.75" thickBot="1" x14ac:dyDescent="0.3">
      <c r="A8" s="106"/>
      <c r="B8" s="108">
        <v>2005</v>
      </c>
      <c r="C8" s="109">
        <v>2006</v>
      </c>
      <c r="D8" s="109">
        <v>2007</v>
      </c>
      <c r="E8" s="109">
        <v>2008</v>
      </c>
      <c r="F8" s="109">
        <v>2009</v>
      </c>
      <c r="G8" s="109">
        <v>2010</v>
      </c>
      <c r="H8" s="109">
        <v>2011</v>
      </c>
      <c r="I8" s="109">
        <v>2012</v>
      </c>
      <c r="J8" s="109">
        <v>2013</v>
      </c>
      <c r="K8" s="109">
        <v>2014</v>
      </c>
      <c r="L8" s="110">
        <v>2015</v>
      </c>
      <c r="M8" s="110">
        <v>2016</v>
      </c>
    </row>
    <row r="9" spans="1:13" ht="15" x14ac:dyDescent="0.2">
      <c r="A9" s="111" t="s">
        <v>1204</v>
      </c>
      <c r="B9" s="112">
        <f>'2005'!I10</f>
        <v>2</v>
      </c>
      <c r="C9" s="112">
        <f>'2006'!I11</f>
        <v>12</v>
      </c>
      <c r="D9" s="112">
        <f>'2007'!I11</f>
        <v>33</v>
      </c>
      <c r="E9" s="112">
        <f>'2008'!I11</f>
        <v>41</v>
      </c>
      <c r="F9" s="112">
        <f>'2009'!I11</f>
        <v>27</v>
      </c>
      <c r="G9" s="112">
        <f>'2010'!I11</f>
        <v>35</v>
      </c>
      <c r="H9" s="112">
        <f>'2011'!I11</f>
        <v>62</v>
      </c>
      <c r="I9" s="112">
        <f>'2012'!I11</f>
        <v>64</v>
      </c>
      <c r="J9" s="112">
        <f>'2013'!$I$11</f>
        <v>45</v>
      </c>
      <c r="K9" s="112">
        <f>'2014'!$I$11</f>
        <v>80</v>
      </c>
      <c r="L9" s="112">
        <f>'2015'!$J$11</f>
        <v>43</v>
      </c>
      <c r="M9" s="113">
        <f>'2016'!$J$11</f>
        <v>160</v>
      </c>
    </row>
    <row r="10" spans="1:13" ht="15" x14ac:dyDescent="0.2">
      <c r="A10" s="114" t="s">
        <v>1203</v>
      </c>
      <c r="B10" s="107">
        <f>'2005'!I11</f>
        <v>27</v>
      </c>
      <c r="C10" s="107">
        <f>'2006'!I12</f>
        <v>25</v>
      </c>
      <c r="D10" s="107">
        <f>'2007'!I12</f>
        <v>21</v>
      </c>
      <c r="E10" s="107">
        <f>'2008'!I12</f>
        <v>11</v>
      </c>
      <c r="F10" s="107">
        <f>'2009'!I12</f>
        <v>8</v>
      </c>
      <c r="G10" s="107">
        <f>'2010'!I12</f>
        <v>3</v>
      </c>
      <c r="H10" s="107">
        <f>'2011'!I12</f>
        <v>2</v>
      </c>
      <c r="I10" s="107">
        <f>'2012'!I12</f>
        <v>1</v>
      </c>
      <c r="J10" s="107">
        <f>'2013'!$I$12</f>
        <v>3</v>
      </c>
      <c r="K10" s="107">
        <f>'2014'!$I$12</f>
        <v>4</v>
      </c>
      <c r="L10" s="107">
        <f>'2015'!$J$12</f>
        <v>2</v>
      </c>
      <c r="M10" s="115">
        <f>'2016'!$J$12</f>
        <v>2</v>
      </c>
    </row>
    <row r="11" spans="1:13" ht="15" x14ac:dyDescent="0.2">
      <c r="A11" s="114" t="s">
        <v>1202</v>
      </c>
      <c r="B11" s="107">
        <f>'2005'!I12</f>
        <v>62</v>
      </c>
      <c r="C11" s="107">
        <f>'2006'!I13</f>
        <v>66</v>
      </c>
      <c r="D11" s="107">
        <f>'2007'!I13</f>
        <v>130</v>
      </c>
      <c r="E11" s="107">
        <f>'2008'!I13</f>
        <v>136</v>
      </c>
      <c r="F11" s="107">
        <f>'2009'!I13</f>
        <v>52</v>
      </c>
      <c r="G11" s="107">
        <f>'2010'!I13</f>
        <v>32</v>
      </c>
      <c r="H11" s="107">
        <f>'2011'!I13</f>
        <v>20</v>
      </c>
      <c r="I11" s="107">
        <f>'2012'!I13</f>
        <v>15</v>
      </c>
      <c r="J11" s="107">
        <f>'2013'!$I$13</f>
        <v>23</v>
      </c>
      <c r="K11" s="107">
        <f>'2014'!$I$13</f>
        <v>23</v>
      </c>
      <c r="L11" s="107">
        <f>'2015'!$J$13</f>
        <v>15</v>
      </c>
      <c r="M11" s="115">
        <f>'2016'!$J$13</f>
        <v>28</v>
      </c>
    </row>
    <row r="12" spans="1:13" ht="15" x14ac:dyDescent="0.2">
      <c r="A12" s="114" t="s">
        <v>1201</v>
      </c>
      <c r="B12" s="107">
        <f>'2005'!I13</f>
        <v>0</v>
      </c>
      <c r="C12" s="107">
        <f>'2006'!I14</f>
        <v>6</v>
      </c>
      <c r="D12" s="107">
        <f>'2007'!I14</f>
        <v>19</v>
      </c>
      <c r="E12" s="107">
        <f>'2008'!I14</f>
        <v>2</v>
      </c>
      <c r="F12" s="107">
        <f>'2009'!I14</f>
        <v>49</v>
      </c>
      <c r="G12" s="107">
        <f>'2010'!I14</f>
        <v>28</v>
      </c>
      <c r="H12" s="107">
        <f>'2011'!I14</f>
        <v>49</v>
      </c>
      <c r="I12" s="107">
        <f>'2012'!I14</f>
        <v>72</v>
      </c>
      <c r="J12" s="107">
        <f>'2013'!$I$14</f>
        <v>28</v>
      </c>
      <c r="K12" s="107">
        <f>'2014'!$I$14</f>
        <v>33</v>
      </c>
      <c r="L12" s="107">
        <f>'2015'!$J$14</f>
        <v>50</v>
      </c>
      <c r="M12" s="115">
        <f>'2016'!$J$14</f>
        <v>47</v>
      </c>
    </row>
    <row r="13" spans="1:13" ht="15" x14ac:dyDescent="0.2">
      <c r="A13" s="114" t="s">
        <v>1200</v>
      </c>
      <c r="B13" s="107">
        <f>'2005'!I14</f>
        <v>0</v>
      </c>
      <c r="C13" s="107">
        <f>'2006'!I15</f>
        <v>1</v>
      </c>
      <c r="D13" s="107">
        <f>'2007'!I15</f>
        <v>0</v>
      </c>
      <c r="E13" s="107">
        <f>'2008'!I15</f>
        <v>0</v>
      </c>
      <c r="F13" s="107">
        <f>'2009'!I15</f>
        <v>0</v>
      </c>
      <c r="G13" s="107">
        <f>'2010'!I15</f>
        <v>2</v>
      </c>
      <c r="H13" s="107">
        <f>'2011'!I15</f>
        <v>0</v>
      </c>
      <c r="I13" s="107">
        <f>'2012'!I15</f>
        <v>0</v>
      </c>
      <c r="J13" s="107">
        <f>'2013'!$I$15</f>
        <v>0</v>
      </c>
      <c r="K13" s="107">
        <f>'2014'!$I$15</f>
        <v>0</v>
      </c>
      <c r="L13" s="107">
        <f>'2015'!$J$15</f>
        <v>0</v>
      </c>
      <c r="M13" s="115">
        <f>'2016'!$J$15</f>
        <v>1</v>
      </c>
    </row>
    <row r="14" spans="1:13" ht="15" x14ac:dyDescent="0.2">
      <c r="A14" s="114" t="s">
        <v>254</v>
      </c>
      <c r="B14" s="107">
        <f>'2005'!I15</f>
        <v>0</v>
      </c>
      <c r="C14" s="107">
        <f>'2006'!I16</f>
        <v>0</v>
      </c>
      <c r="D14" s="107">
        <f>'2007'!I16</f>
        <v>0</v>
      </c>
      <c r="E14" s="107">
        <f>'2008'!I16</f>
        <v>1</v>
      </c>
      <c r="F14" s="107">
        <f>'2009'!I16</f>
        <v>1</v>
      </c>
      <c r="G14" s="107">
        <f>'2010'!I16</f>
        <v>4</v>
      </c>
      <c r="H14" s="107">
        <f>'2011'!I16</f>
        <v>10</v>
      </c>
      <c r="I14" s="107">
        <f>'2012'!I16</f>
        <v>4</v>
      </c>
      <c r="J14" s="107">
        <f>'2013'!$I$16</f>
        <v>5</v>
      </c>
      <c r="K14" s="107">
        <f>'2014'!$I$17</f>
        <v>0</v>
      </c>
      <c r="L14" s="107">
        <f>'2015'!$J$16</f>
        <v>5</v>
      </c>
      <c r="M14" s="115">
        <f>'2016'!$J$16</f>
        <v>16</v>
      </c>
    </row>
    <row r="15" spans="1:13" ht="15" x14ac:dyDescent="0.2">
      <c r="A15" s="114" t="s">
        <v>2443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>
        <f>'2015'!J17</f>
        <v>1</v>
      </c>
      <c r="M15" s="115">
        <f>'2016'!$J$17</f>
        <v>0</v>
      </c>
    </row>
    <row r="16" spans="1:13" ht="15" x14ac:dyDescent="0.2">
      <c r="A16" s="114" t="s">
        <v>2783</v>
      </c>
      <c r="B16" s="107"/>
      <c r="C16" s="107"/>
      <c r="D16" s="107"/>
      <c r="E16" s="107"/>
      <c r="F16" s="107"/>
      <c r="G16" s="107"/>
      <c r="H16" s="107"/>
      <c r="I16" s="107"/>
      <c r="J16" s="107">
        <f>'2013'!$I$17</f>
        <v>1</v>
      </c>
      <c r="K16" s="107">
        <f>'2014'!$I$16</f>
        <v>1</v>
      </c>
      <c r="L16" s="107"/>
      <c r="M16" s="115">
        <f>'2016'!$J$18</f>
        <v>1</v>
      </c>
    </row>
    <row r="17" spans="1:14" ht="15" x14ac:dyDescent="0.2">
      <c r="A17" s="114" t="s">
        <v>2362</v>
      </c>
      <c r="B17" s="107"/>
      <c r="C17" s="107"/>
      <c r="D17" s="107"/>
      <c r="E17" s="107"/>
      <c r="F17" s="107"/>
      <c r="G17" s="107"/>
      <c r="H17" s="107">
        <f>'2011'!I17</f>
        <v>3</v>
      </c>
      <c r="I17" s="107">
        <f>'2012'!I17</f>
        <v>12</v>
      </c>
      <c r="J17" s="107">
        <f>'2013'!$I$18</f>
        <v>5</v>
      </c>
      <c r="K17" s="107">
        <f>'2014'!$I$18</f>
        <v>7</v>
      </c>
      <c r="L17" s="107">
        <f>'2015'!$J$18</f>
        <v>23</v>
      </c>
      <c r="M17" s="115">
        <f>'2016'!$J$19</f>
        <v>22</v>
      </c>
    </row>
    <row r="18" spans="1:14" ht="15" x14ac:dyDescent="0.25">
      <c r="A18" s="114" t="s">
        <v>2364</v>
      </c>
      <c r="B18" s="116">
        <f>SUM(B14:B17)</f>
        <v>0</v>
      </c>
      <c r="C18" s="116">
        <f t="shared" ref="C18:L18" si="0">SUM(C14:C17)</f>
        <v>0</v>
      </c>
      <c r="D18" s="116">
        <f t="shared" si="0"/>
        <v>0</v>
      </c>
      <c r="E18" s="116">
        <f t="shared" si="0"/>
        <v>1</v>
      </c>
      <c r="F18" s="116">
        <f t="shared" si="0"/>
        <v>1</v>
      </c>
      <c r="G18" s="116">
        <f t="shared" si="0"/>
        <v>4</v>
      </c>
      <c r="H18" s="116">
        <f t="shared" si="0"/>
        <v>13</v>
      </c>
      <c r="I18" s="116">
        <f t="shared" si="0"/>
        <v>16</v>
      </c>
      <c r="J18" s="116">
        <f t="shared" si="0"/>
        <v>11</v>
      </c>
      <c r="K18" s="116">
        <f t="shared" si="0"/>
        <v>8</v>
      </c>
      <c r="L18" s="116">
        <f t="shared" si="0"/>
        <v>29</v>
      </c>
      <c r="M18" s="117">
        <f>SUM(M14:M17)</f>
        <v>39</v>
      </c>
    </row>
    <row r="19" spans="1:14" ht="15.75" thickBot="1" x14ac:dyDescent="0.3">
      <c r="A19" s="114" t="s">
        <v>2365</v>
      </c>
      <c r="B19" s="116">
        <f>SUM(B11:B12)</f>
        <v>62</v>
      </c>
      <c r="C19" s="116">
        <f t="shared" ref="C19:L19" si="1">SUM(C11:C12)</f>
        <v>72</v>
      </c>
      <c r="D19" s="116">
        <f t="shared" si="1"/>
        <v>149</v>
      </c>
      <c r="E19" s="116">
        <f t="shared" si="1"/>
        <v>138</v>
      </c>
      <c r="F19" s="116">
        <f t="shared" si="1"/>
        <v>101</v>
      </c>
      <c r="G19" s="116">
        <f t="shared" si="1"/>
        <v>60</v>
      </c>
      <c r="H19" s="116">
        <f t="shared" si="1"/>
        <v>69</v>
      </c>
      <c r="I19" s="116">
        <f t="shared" si="1"/>
        <v>87</v>
      </c>
      <c r="J19" s="116">
        <f t="shared" si="1"/>
        <v>51</v>
      </c>
      <c r="K19" s="116">
        <f t="shared" si="1"/>
        <v>56</v>
      </c>
      <c r="L19" s="116">
        <f t="shared" si="1"/>
        <v>65</v>
      </c>
      <c r="M19" s="117">
        <f>SUM(M11:M12)</f>
        <v>75</v>
      </c>
    </row>
    <row r="20" spans="1:14" ht="15.75" thickBot="1" x14ac:dyDescent="0.25">
      <c r="A20" s="129" t="s">
        <v>2845</v>
      </c>
      <c r="B20" s="130">
        <f t="shared" ref="B20:G20" si="2">SUM(B9:B14)</f>
        <v>91</v>
      </c>
      <c r="C20" s="130">
        <f t="shared" si="2"/>
        <v>110</v>
      </c>
      <c r="D20" s="130">
        <f t="shared" si="2"/>
        <v>203</v>
      </c>
      <c r="E20" s="130">
        <f t="shared" si="2"/>
        <v>191</v>
      </c>
      <c r="F20" s="130">
        <f t="shared" si="2"/>
        <v>137</v>
      </c>
      <c r="G20" s="130">
        <f t="shared" si="2"/>
        <v>104</v>
      </c>
      <c r="H20" s="130">
        <f t="shared" ref="H20:M20" si="3">SUM(H9:H17)</f>
        <v>146</v>
      </c>
      <c r="I20" s="130">
        <f t="shared" si="3"/>
        <v>168</v>
      </c>
      <c r="J20" s="130">
        <f t="shared" si="3"/>
        <v>110</v>
      </c>
      <c r="K20" s="130">
        <f t="shared" si="3"/>
        <v>148</v>
      </c>
      <c r="L20" s="130">
        <f t="shared" si="3"/>
        <v>139</v>
      </c>
      <c r="M20" s="131">
        <f t="shared" si="3"/>
        <v>277</v>
      </c>
    </row>
    <row r="21" spans="1:14" ht="15" thickBot="1" x14ac:dyDescent="0.25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</row>
    <row r="22" spans="1:14" ht="14.25" x14ac:dyDescent="0.2">
      <c r="A22" s="132" t="s">
        <v>1028</v>
      </c>
      <c r="B22" s="143" t="s">
        <v>1029</v>
      </c>
      <c r="C22" s="143"/>
      <c r="D22" s="143"/>
      <c r="E22" s="143"/>
      <c r="F22" s="143" t="s">
        <v>1031</v>
      </c>
      <c r="G22" s="143"/>
      <c r="H22" s="143"/>
      <c r="I22" s="139" t="s">
        <v>2846</v>
      </c>
      <c r="J22" s="140"/>
      <c r="K22" s="140"/>
      <c r="L22" s="140"/>
      <c r="M22" s="141"/>
    </row>
    <row r="23" spans="1:14" ht="14.25" x14ac:dyDescent="0.2">
      <c r="A23" s="133"/>
      <c r="B23" s="136" t="s">
        <v>1030</v>
      </c>
      <c r="C23" s="136"/>
      <c r="D23" s="136"/>
      <c r="E23" s="136"/>
      <c r="F23" s="136" t="s">
        <v>1200</v>
      </c>
      <c r="G23" s="136"/>
      <c r="H23" s="136"/>
      <c r="I23" s="139"/>
      <c r="J23" s="140"/>
      <c r="K23" s="140"/>
      <c r="L23" s="140"/>
      <c r="M23" s="141"/>
    </row>
    <row r="24" spans="1:14" ht="15" thickBot="1" x14ac:dyDescent="0.25">
      <c r="A24" s="134"/>
      <c r="B24" s="135" t="s">
        <v>1205</v>
      </c>
      <c r="C24" s="135"/>
      <c r="D24" s="135"/>
      <c r="E24" s="135"/>
      <c r="F24" s="135"/>
      <c r="G24" s="135"/>
      <c r="H24" s="135"/>
      <c r="I24" s="139"/>
      <c r="J24" s="140"/>
      <c r="K24" s="140"/>
      <c r="L24" s="140"/>
      <c r="M24" s="141"/>
    </row>
    <row r="28" spans="1:14" x14ac:dyDescent="0.2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</row>
    <row r="29" spans="1:14" x14ac:dyDescent="0.2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</row>
    <row r="30" spans="1:14" x14ac:dyDescent="0.2">
      <c r="A30" s="97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8"/>
      <c r="M30" s="97"/>
      <c r="N30" s="97"/>
    </row>
    <row r="31" spans="1:14" x14ac:dyDescent="0.2">
      <c r="A31" s="97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7"/>
      <c r="M31" s="97"/>
      <c r="N31" s="97"/>
    </row>
    <row r="32" spans="1:14" ht="15" x14ac:dyDescent="0.25">
      <c r="A32" s="97"/>
      <c r="B32" s="97"/>
      <c r="C32" s="97"/>
      <c r="D32" s="97"/>
      <c r="E32" s="97"/>
      <c r="F32" s="97"/>
      <c r="G32" s="99"/>
      <c r="H32" s="99"/>
      <c r="I32" s="99"/>
      <c r="J32" s="99"/>
      <c r="K32" s="99"/>
      <c r="L32" s="97"/>
      <c r="M32" s="97"/>
      <c r="N32" s="97"/>
    </row>
    <row r="33" spans="1:14" x14ac:dyDescent="0.2">
      <c r="A33" s="97"/>
      <c r="B33" s="97"/>
      <c r="C33" s="97"/>
      <c r="D33" s="97"/>
      <c r="E33" s="100"/>
      <c r="F33" s="97"/>
      <c r="G33" s="97"/>
      <c r="H33" s="97"/>
      <c r="I33" s="97"/>
      <c r="J33" s="97"/>
      <c r="K33" s="97"/>
      <c r="L33" s="97"/>
      <c r="M33" s="97"/>
      <c r="N33" s="97"/>
    </row>
    <row r="34" spans="1:14" x14ac:dyDescent="0.2">
      <c r="A34" s="97"/>
      <c r="B34" s="97"/>
      <c r="C34" s="97"/>
      <c r="D34" s="97"/>
      <c r="E34" s="100"/>
      <c r="F34" s="97"/>
      <c r="G34" s="97"/>
      <c r="H34" s="97"/>
      <c r="I34" s="97"/>
      <c r="J34" s="97"/>
      <c r="K34" s="97"/>
      <c r="L34" s="97"/>
      <c r="M34" s="97"/>
      <c r="N34" s="97"/>
    </row>
    <row r="35" spans="1:14" hidden="1" x14ac:dyDescent="0.2">
      <c r="A35" s="97"/>
      <c r="B35" s="97"/>
      <c r="C35" s="97"/>
      <c r="D35" s="97"/>
      <c r="E35" s="100"/>
      <c r="F35" s="97"/>
      <c r="G35" s="97"/>
      <c r="H35" s="97"/>
      <c r="I35" s="97"/>
      <c r="J35" s="97"/>
      <c r="K35" s="97"/>
      <c r="L35" s="97"/>
      <c r="M35" s="97"/>
      <c r="N35" s="97"/>
    </row>
    <row r="36" spans="1:14" hidden="1" x14ac:dyDescent="0.2">
      <c r="A36" s="97"/>
      <c r="B36" s="97"/>
      <c r="C36" s="97"/>
      <c r="D36" s="97"/>
      <c r="E36" s="100"/>
      <c r="F36" s="97"/>
      <c r="G36" s="97"/>
      <c r="H36" s="97"/>
      <c r="I36" s="97"/>
      <c r="J36" s="97"/>
      <c r="K36" s="97"/>
      <c r="L36" s="97"/>
      <c r="M36" s="97"/>
      <c r="N36" s="97"/>
    </row>
    <row r="37" spans="1:14" x14ac:dyDescent="0.2">
      <c r="A37" s="97"/>
      <c r="B37" s="97"/>
      <c r="C37" s="97"/>
      <c r="D37" s="97"/>
      <c r="E37" s="100"/>
      <c r="F37" s="97"/>
      <c r="G37" s="97"/>
      <c r="H37" s="97"/>
      <c r="I37" s="97"/>
      <c r="J37" s="97"/>
      <c r="K37" s="97"/>
      <c r="L37" s="97"/>
      <c r="M37" s="97"/>
      <c r="N37" s="97"/>
    </row>
    <row r="38" spans="1:14" x14ac:dyDescent="0.2">
      <c r="A38" s="97"/>
      <c r="B38" s="97"/>
      <c r="C38" s="97"/>
      <c r="D38" s="97"/>
      <c r="E38" s="100"/>
      <c r="F38" s="97"/>
      <c r="G38" s="97"/>
      <c r="H38" s="97"/>
      <c r="I38" s="97"/>
      <c r="J38" s="97"/>
      <c r="K38" s="97"/>
      <c r="L38" s="97"/>
      <c r="M38" s="97"/>
      <c r="N38" s="97"/>
    </row>
    <row r="39" spans="1:14" x14ac:dyDescent="0.2">
      <c r="D39" s="63"/>
      <c r="E39" s="63"/>
      <c r="F39" s="63"/>
      <c r="G39" s="63"/>
    </row>
    <row r="40" spans="1:14" x14ac:dyDescent="0.2">
      <c r="D40" s="63"/>
      <c r="E40" s="63"/>
      <c r="F40" s="63"/>
      <c r="G40" s="63"/>
    </row>
  </sheetData>
  <mergeCells count="12">
    <mergeCell ref="B2:L2"/>
    <mergeCell ref="B3:L3"/>
    <mergeCell ref="B4:L4"/>
    <mergeCell ref="B5:L5"/>
    <mergeCell ref="B22:E22"/>
    <mergeCell ref="F22:H22"/>
    <mergeCell ref="A22:A24"/>
    <mergeCell ref="B24:H24"/>
    <mergeCell ref="B23:E23"/>
    <mergeCell ref="F23:H23"/>
    <mergeCell ref="B7:M7"/>
    <mergeCell ref="I22:M24"/>
  </mergeCells>
  <phoneticPr fontId="2" type="noConversion"/>
  <pageMargins left="0.15748031496062992" right="0.15748031496062992" top="0.98425196850393704" bottom="0.98425196850393704" header="0.51181102362204722" footer="0.51181102362204722"/>
  <pageSetup paperSize="9" orientation="portrait" verticalDpi="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54"/>
  <sheetViews>
    <sheetView workbookViewId="0">
      <selection activeCell="A9" sqref="A9"/>
    </sheetView>
  </sheetViews>
  <sheetFormatPr defaultRowHeight="12.75" x14ac:dyDescent="0.2"/>
  <cols>
    <col min="1" max="1" width="12.42578125" style="2" bestFit="1" customWidth="1"/>
    <col min="2" max="2" width="31" style="1" bestFit="1" customWidth="1"/>
    <col min="3" max="3" width="42.5703125" style="1" bestFit="1" customWidth="1"/>
    <col min="4" max="4" width="12.140625" style="1" bestFit="1" customWidth="1"/>
    <col min="5" max="5" width="25.42578125" style="1" customWidth="1"/>
    <col min="6" max="6" width="23.5703125" style="1" customWidth="1"/>
    <col min="7" max="7" width="9.140625" style="1"/>
    <col min="8" max="8" width="13.5703125" style="1" bestFit="1" customWidth="1"/>
    <col min="9" max="16384" width="9.140625" style="1"/>
  </cols>
  <sheetData>
    <row r="1" spans="1:9" ht="15.75" x14ac:dyDescent="0.25">
      <c r="A1" s="1"/>
      <c r="B1" s="144" t="s">
        <v>833</v>
      </c>
      <c r="C1" s="144"/>
      <c r="D1" s="144"/>
      <c r="E1" s="144"/>
      <c r="F1" s="10"/>
      <c r="G1" s="10"/>
      <c r="H1" s="5"/>
    </row>
    <row r="2" spans="1:9" ht="15" x14ac:dyDescent="0.25">
      <c r="A2" s="1"/>
      <c r="B2" s="144" t="s">
        <v>834</v>
      </c>
      <c r="C2" s="144"/>
      <c r="D2" s="144"/>
      <c r="E2" s="144"/>
      <c r="F2" s="10"/>
      <c r="G2" s="10"/>
      <c r="H2" s="6"/>
    </row>
    <row r="3" spans="1:9" ht="15" x14ac:dyDescent="0.25">
      <c r="A3" s="1"/>
      <c r="B3" s="144" t="s">
        <v>835</v>
      </c>
      <c r="C3" s="144"/>
      <c r="D3" s="144"/>
      <c r="E3" s="144"/>
      <c r="F3" s="10"/>
      <c r="G3" s="10"/>
      <c r="H3" s="7"/>
    </row>
    <row r="4" spans="1:9" x14ac:dyDescent="0.2">
      <c r="A4" s="1"/>
      <c r="B4" s="144" t="s">
        <v>2497</v>
      </c>
      <c r="C4" s="144"/>
      <c r="D4" s="144"/>
      <c r="E4" s="144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146" t="s">
        <v>1028</v>
      </c>
      <c r="B6" s="27" t="s">
        <v>1029</v>
      </c>
      <c r="C6" s="27" t="s">
        <v>1030</v>
      </c>
      <c r="D6" s="148" t="s">
        <v>1031</v>
      </c>
      <c r="E6" s="148"/>
      <c r="F6" s="149"/>
    </row>
    <row r="7" spans="1:9" ht="13.5" thickBot="1" x14ac:dyDescent="0.25">
      <c r="A7" s="147"/>
      <c r="B7" s="150" t="s">
        <v>1205</v>
      </c>
      <c r="C7" s="148"/>
      <c r="D7" s="27" t="s">
        <v>1200</v>
      </c>
      <c r="E7" s="151" t="s">
        <v>250</v>
      </c>
      <c r="F7" s="152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hidden="1" x14ac:dyDescent="0.2">
      <c r="A9" s="2">
        <v>111</v>
      </c>
      <c r="B9" s="1" t="s">
        <v>794</v>
      </c>
      <c r="C9" s="1" t="s">
        <v>839</v>
      </c>
      <c r="D9" s="1" t="s">
        <v>862</v>
      </c>
      <c r="E9" s="1" t="s">
        <v>795</v>
      </c>
      <c r="F9" s="3">
        <v>40569</v>
      </c>
    </row>
    <row r="10" spans="1:9" hidden="1" x14ac:dyDescent="0.2">
      <c r="A10" s="2">
        <v>211</v>
      </c>
      <c r="B10" s="1" t="s">
        <v>796</v>
      </c>
      <c r="C10" s="1" t="s">
        <v>840</v>
      </c>
      <c r="D10" s="1" t="s">
        <v>863</v>
      </c>
      <c r="E10" s="1" t="s">
        <v>797</v>
      </c>
      <c r="F10" s="3">
        <v>40581</v>
      </c>
    </row>
    <row r="11" spans="1:9" hidden="1" x14ac:dyDescent="0.2">
      <c r="A11" s="2">
        <v>311</v>
      </c>
      <c r="B11" s="1" t="s">
        <v>838</v>
      </c>
      <c r="C11" s="1" t="s">
        <v>864</v>
      </c>
      <c r="D11" s="1" t="s">
        <v>862</v>
      </c>
      <c r="E11" s="1" t="s">
        <v>798</v>
      </c>
      <c r="F11" s="3">
        <v>40581</v>
      </c>
      <c r="H11" s="52" t="s">
        <v>1204</v>
      </c>
      <c r="I11" s="53">
        <f>COUNTIF($D$9:$D$5003,"PTE")</f>
        <v>62</v>
      </c>
    </row>
    <row r="12" spans="1:9" hidden="1" x14ac:dyDescent="0.2">
      <c r="A12" s="2">
        <v>411</v>
      </c>
      <c r="B12" s="1" t="s">
        <v>799</v>
      </c>
      <c r="C12" s="1" t="s">
        <v>841</v>
      </c>
      <c r="D12" s="1" t="s">
        <v>862</v>
      </c>
      <c r="E12" s="1" t="s">
        <v>800</v>
      </c>
      <c r="F12" s="3">
        <v>40585</v>
      </c>
      <c r="H12" s="54" t="s">
        <v>1203</v>
      </c>
      <c r="I12" s="55">
        <f>COUNTIF($D$9:$D$5003,"PT")</f>
        <v>2</v>
      </c>
    </row>
    <row r="13" spans="1:9" hidden="1" x14ac:dyDescent="0.2">
      <c r="A13" s="2">
        <v>511</v>
      </c>
      <c r="B13" s="1" t="s">
        <v>801</v>
      </c>
      <c r="C13" s="1" t="s">
        <v>842</v>
      </c>
      <c r="D13" s="1" t="s">
        <v>1199</v>
      </c>
      <c r="E13" s="1" t="s">
        <v>798</v>
      </c>
      <c r="F13" s="3">
        <v>40567</v>
      </c>
      <c r="H13" s="54" t="s">
        <v>1202</v>
      </c>
      <c r="I13" s="55">
        <f>COUNTIF($D$9:$D$5003,"PF")</f>
        <v>20</v>
      </c>
    </row>
    <row r="14" spans="1:9" hidden="1" x14ac:dyDescent="0.2">
      <c r="A14" s="2">
        <v>611</v>
      </c>
      <c r="B14" s="1" t="s">
        <v>802</v>
      </c>
      <c r="C14" s="1" t="s">
        <v>843</v>
      </c>
      <c r="D14" s="1" t="s">
        <v>863</v>
      </c>
      <c r="E14" s="1" t="s">
        <v>803</v>
      </c>
      <c r="F14" s="3">
        <v>40605</v>
      </c>
      <c r="H14" s="54" t="s">
        <v>1201</v>
      </c>
      <c r="I14" s="55">
        <f>COUNTIF($D$9:$D$5003,"PF/PTE")</f>
        <v>49</v>
      </c>
    </row>
    <row r="15" spans="1:9" hidden="1" x14ac:dyDescent="0.2">
      <c r="A15" s="2">
        <v>711</v>
      </c>
      <c r="B15" s="1" t="s">
        <v>804</v>
      </c>
      <c r="C15" s="1" t="s">
        <v>844</v>
      </c>
      <c r="D15" s="1" t="s">
        <v>1199</v>
      </c>
      <c r="E15" s="1" t="s">
        <v>805</v>
      </c>
      <c r="F15" s="3">
        <v>40605</v>
      </c>
      <c r="H15" s="54" t="s">
        <v>1200</v>
      </c>
      <c r="I15" s="55">
        <f>COUNTIF($D$9:$D$5003,"Pré-Mistura")</f>
        <v>0</v>
      </c>
    </row>
    <row r="16" spans="1:9" hidden="1" x14ac:dyDescent="0.2">
      <c r="A16" s="2">
        <v>811</v>
      </c>
      <c r="B16" s="1" t="s">
        <v>806</v>
      </c>
      <c r="C16" s="1" t="s">
        <v>844</v>
      </c>
      <c r="D16" s="1" t="s">
        <v>1199</v>
      </c>
      <c r="E16" s="1" t="s">
        <v>805</v>
      </c>
      <c r="F16" s="3">
        <v>40605</v>
      </c>
      <c r="H16" s="54" t="s">
        <v>246</v>
      </c>
      <c r="I16" s="55">
        <f>COUNTIF($D$9:$D$5003,"Biológico")</f>
        <v>10</v>
      </c>
    </row>
    <row r="17" spans="1:9" ht="13.5" hidden="1" thickBot="1" x14ac:dyDescent="0.25">
      <c r="A17" s="2">
        <v>911</v>
      </c>
      <c r="B17" s="1" t="s">
        <v>845</v>
      </c>
      <c r="C17" s="1" t="s">
        <v>846</v>
      </c>
      <c r="D17" s="1" t="s">
        <v>1199</v>
      </c>
      <c r="E17" s="1" t="s">
        <v>798</v>
      </c>
      <c r="F17" s="3">
        <v>40613</v>
      </c>
      <c r="H17" s="56" t="s">
        <v>2363</v>
      </c>
      <c r="I17" s="57">
        <f>COUNTIF($D$9:$D$5003,"Biológico/Org")</f>
        <v>3</v>
      </c>
    </row>
    <row r="18" spans="1:9" hidden="1" x14ac:dyDescent="0.2">
      <c r="A18" s="2">
        <v>1011</v>
      </c>
      <c r="B18" s="1" t="s">
        <v>807</v>
      </c>
      <c r="C18" s="1" t="s">
        <v>847</v>
      </c>
      <c r="D18" s="1" t="s">
        <v>1199</v>
      </c>
      <c r="E18" s="1" t="s">
        <v>808</v>
      </c>
      <c r="F18" s="3">
        <v>40617</v>
      </c>
    </row>
    <row r="19" spans="1:9" ht="13.5" hidden="1" thickBot="1" x14ac:dyDescent="0.25">
      <c r="A19" s="2">
        <v>1111</v>
      </c>
      <c r="B19" s="1" t="s">
        <v>809</v>
      </c>
      <c r="C19" s="1" t="s">
        <v>843</v>
      </c>
      <c r="D19" s="1" t="s">
        <v>1199</v>
      </c>
      <c r="E19" s="1" t="s">
        <v>808</v>
      </c>
      <c r="F19" s="3">
        <v>40619</v>
      </c>
      <c r="H19" s="58" t="s">
        <v>1206</v>
      </c>
      <c r="I19" s="59">
        <f>SUM(I11:I16)</f>
        <v>143</v>
      </c>
    </row>
    <row r="20" spans="1:9" hidden="1" x14ac:dyDescent="0.2">
      <c r="A20" s="2">
        <v>1211</v>
      </c>
      <c r="B20" s="1" t="s">
        <v>810</v>
      </c>
      <c r="C20" s="1" t="s">
        <v>857</v>
      </c>
      <c r="D20" s="1" t="s">
        <v>862</v>
      </c>
      <c r="E20" s="1" t="s">
        <v>795</v>
      </c>
      <c r="F20" s="3">
        <v>40620</v>
      </c>
    </row>
    <row r="21" spans="1:9" hidden="1" x14ac:dyDescent="0.2">
      <c r="A21" s="2">
        <v>1311</v>
      </c>
      <c r="B21" s="1" t="s">
        <v>811</v>
      </c>
      <c r="C21" s="1" t="s">
        <v>858</v>
      </c>
      <c r="D21" s="1" t="s">
        <v>862</v>
      </c>
      <c r="E21" s="1" t="s">
        <v>812</v>
      </c>
      <c r="F21" s="3">
        <v>40623</v>
      </c>
    </row>
    <row r="22" spans="1:9" hidden="1" x14ac:dyDescent="0.2">
      <c r="A22" s="2">
        <v>1411</v>
      </c>
      <c r="B22" s="1" t="s">
        <v>813</v>
      </c>
      <c r="C22" s="1" t="s">
        <v>842</v>
      </c>
      <c r="D22" s="1" t="s">
        <v>1199</v>
      </c>
      <c r="E22" s="1" t="s">
        <v>814</v>
      </c>
      <c r="F22" s="3">
        <v>40623</v>
      </c>
    </row>
    <row r="23" spans="1:9" hidden="1" x14ac:dyDescent="0.2">
      <c r="A23" s="2">
        <v>1511</v>
      </c>
      <c r="B23" s="1" t="s">
        <v>815</v>
      </c>
      <c r="C23" s="1" t="s">
        <v>848</v>
      </c>
      <c r="D23" s="1" t="s">
        <v>862</v>
      </c>
      <c r="E23" s="1" t="s">
        <v>816</v>
      </c>
      <c r="F23" s="3">
        <v>40623</v>
      </c>
    </row>
    <row r="24" spans="1:9" hidden="1" x14ac:dyDescent="0.2">
      <c r="A24" s="2">
        <v>1611</v>
      </c>
      <c r="B24" s="1" t="s">
        <v>817</v>
      </c>
      <c r="C24" s="1" t="s">
        <v>859</v>
      </c>
      <c r="D24" s="1" t="s">
        <v>862</v>
      </c>
      <c r="E24" s="1" t="s">
        <v>818</v>
      </c>
      <c r="F24" s="3">
        <v>40623</v>
      </c>
    </row>
    <row r="25" spans="1:9" hidden="1" x14ac:dyDescent="0.2">
      <c r="A25" s="2">
        <v>1711</v>
      </c>
      <c r="B25" s="1" t="s">
        <v>819</v>
      </c>
      <c r="C25" s="1" t="s">
        <v>860</v>
      </c>
      <c r="D25" s="1" t="s">
        <v>862</v>
      </c>
      <c r="E25" s="1" t="s">
        <v>798</v>
      </c>
      <c r="F25" s="3">
        <v>40624</v>
      </c>
    </row>
    <row r="26" spans="1:9" hidden="1" x14ac:dyDescent="0.2">
      <c r="A26" s="2">
        <v>1811</v>
      </c>
      <c r="B26" s="1" t="s">
        <v>822</v>
      </c>
      <c r="C26" s="1" t="s">
        <v>849</v>
      </c>
      <c r="D26" s="1" t="s">
        <v>246</v>
      </c>
      <c r="E26" s="1" t="s">
        <v>821</v>
      </c>
      <c r="F26" s="3">
        <v>40632</v>
      </c>
    </row>
    <row r="27" spans="1:9" hidden="1" x14ac:dyDescent="0.2">
      <c r="A27" s="2">
        <v>1911</v>
      </c>
      <c r="B27" s="1" t="s">
        <v>850</v>
      </c>
      <c r="C27" s="1" t="s">
        <v>851</v>
      </c>
      <c r="D27" s="1" t="s">
        <v>1199</v>
      </c>
      <c r="E27" s="1" t="s">
        <v>823</v>
      </c>
      <c r="F27" s="3">
        <v>40632</v>
      </c>
    </row>
    <row r="28" spans="1:9" hidden="1" x14ac:dyDescent="0.2">
      <c r="A28" s="2">
        <v>2011</v>
      </c>
      <c r="B28" s="1" t="s">
        <v>820</v>
      </c>
      <c r="C28" s="1" t="s">
        <v>840</v>
      </c>
      <c r="D28" s="1" t="s">
        <v>863</v>
      </c>
      <c r="E28" s="1" t="s">
        <v>797</v>
      </c>
      <c r="F28" s="3">
        <v>40640</v>
      </c>
    </row>
    <row r="29" spans="1:9" hidden="1" x14ac:dyDescent="0.2">
      <c r="A29" s="2">
        <v>2111</v>
      </c>
      <c r="B29" s="1" t="s">
        <v>824</v>
      </c>
      <c r="C29" s="1" t="s">
        <v>852</v>
      </c>
      <c r="D29" s="1" t="s">
        <v>862</v>
      </c>
      <c r="E29" s="1" t="s">
        <v>825</v>
      </c>
      <c r="F29" s="3">
        <v>40641</v>
      </c>
    </row>
    <row r="30" spans="1:9" hidden="1" x14ac:dyDescent="0.2">
      <c r="A30" s="2">
        <v>2211</v>
      </c>
      <c r="B30" s="1" t="s">
        <v>826</v>
      </c>
      <c r="C30" s="1" t="s">
        <v>853</v>
      </c>
      <c r="D30" s="1" t="s">
        <v>1199</v>
      </c>
      <c r="E30" s="1" t="s">
        <v>827</v>
      </c>
      <c r="F30" s="3">
        <v>40641</v>
      </c>
    </row>
    <row r="31" spans="1:9" hidden="1" x14ac:dyDescent="0.2">
      <c r="A31" s="2">
        <v>2311</v>
      </c>
      <c r="B31" s="1" t="s">
        <v>828</v>
      </c>
      <c r="C31" s="1" t="s">
        <v>854</v>
      </c>
      <c r="D31" s="1" t="s">
        <v>862</v>
      </c>
      <c r="E31" s="1" t="s">
        <v>829</v>
      </c>
      <c r="F31" s="3">
        <v>40651</v>
      </c>
    </row>
    <row r="32" spans="1:9" hidden="1" x14ac:dyDescent="0.2">
      <c r="A32" s="2">
        <v>2411</v>
      </c>
      <c r="B32" s="1" t="s">
        <v>830</v>
      </c>
      <c r="C32" s="1" t="s">
        <v>855</v>
      </c>
      <c r="D32" s="1" t="s">
        <v>1199</v>
      </c>
      <c r="E32" s="1" t="s">
        <v>831</v>
      </c>
      <c r="F32" s="3">
        <v>40659</v>
      </c>
    </row>
    <row r="33" spans="1:6" hidden="1" x14ac:dyDescent="0.2">
      <c r="A33" s="2">
        <v>2511</v>
      </c>
      <c r="B33" s="1" t="s">
        <v>832</v>
      </c>
      <c r="C33" s="1" t="s">
        <v>856</v>
      </c>
      <c r="D33" s="1" t="s">
        <v>863</v>
      </c>
      <c r="E33" s="1" t="s">
        <v>825</v>
      </c>
      <c r="F33" s="3">
        <v>40662</v>
      </c>
    </row>
    <row r="34" spans="1:6" hidden="1" x14ac:dyDescent="0.2">
      <c r="A34" s="2">
        <v>2611</v>
      </c>
      <c r="B34" s="1" t="s">
        <v>548</v>
      </c>
      <c r="C34" s="1" t="s">
        <v>864</v>
      </c>
      <c r="D34" s="1" t="s">
        <v>862</v>
      </c>
      <c r="E34" s="1" t="s">
        <v>560</v>
      </c>
      <c r="F34" s="62">
        <v>40669</v>
      </c>
    </row>
    <row r="35" spans="1:6" hidden="1" x14ac:dyDescent="0.2">
      <c r="A35" s="2">
        <v>2711</v>
      </c>
      <c r="B35" s="1" t="s">
        <v>549</v>
      </c>
      <c r="C35" s="1" t="s">
        <v>855</v>
      </c>
      <c r="D35" s="1" t="s">
        <v>1199</v>
      </c>
      <c r="E35" s="1" t="s">
        <v>831</v>
      </c>
      <c r="F35" s="62">
        <v>40669</v>
      </c>
    </row>
    <row r="36" spans="1:6" hidden="1" x14ac:dyDescent="0.2">
      <c r="A36" s="2">
        <v>2811</v>
      </c>
      <c r="B36" s="1" t="s">
        <v>637</v>
      </c>
      <c r="C36" s="1" t="s">
        <v>992</v>
      </c>
      <c r="D36" s="1" t="s">
        <v>1199</v>
      </c>
      <c r="E36" s="1" t="s">
        <v>1190</v>
      </c>
      <c r="F36" s="62">
        <v>40669</v>
      </c>
    </row>
    <row r="37" spans="1:6" hidden="1" x14ac:dyDescent="0.2">
      <c r="A37" s="2">
        <v>2911</v>
      </c>
      <c r="B37" s="1" t="s">
        <v>550</v>
      </c>
      <c r="C37" s="1" t="s">
        <v>582</v>
      </c>
      <c r="D37" s="1" t="s">
        <v>862</v>
      </c>
      <c r="E37" s="1" t="s">
        <v>1724</v>
      </c>
      <c r="F37" s="62">
        <v>40672</v>
      </c>
    </row>
    <row r="38" spans="1:6" hidden="1" x14ac:dyDescent="0.2">
      <c r="A38" s="2">
        <v>3011</v>
      </c>
      <c r="B38" s="1" t="s">
        <v>551</v>
      </c>
      <c r="C38" s="1" t="s">
        <v>843</v>
      </c>
      <c r="D38" s="1" t="s">
        <v>862</v>
      </c>
      <c r="E38" s="1" t="s">
        <v>552</v>
      </c>
      <c r="F38" s="62">
        <v>40675</v>
      </c>
    </row>
    <row r="39" spans="1:6" hidden="1" x14ac:dyDescent="0.2">
      <c r="A39" s="2">
        <v>3111</v>
      </c>
      <c r="B39" s="1" t="s">
        <v>553</v>
      </c>
      <c r="C39" s="1" t="s">
        <v>843</v>
      </c>
      <c r="D39" s="1" t="s">
        <v>862</v>
      </c>
      <c r="E39" s="1" t="s">
        <v>554</v>
      </c>
      <c r="F39" s="62">
        <v>40675</v>
      </c>
    </row>
    <row r="40" spans="1:6" hidden="1" x14ac:dyDescent="0.2">
      <c r="A40" s="2">
        <v>3211</v>
      </c>
      <c r="B40" s="1" t="s">
        <v>555</v>
      </c>
      <c r="C40" s="1" t="s">
        <v>1139</v>
      </c>
      <c r="D40" s="1" t="s">
        <v>862</v>
      </c>
      <c r="E40" s="1" t="s">
        <v>829</v>
      </c>
      <c r="F40" s="62">
        <v>40679</v>
      </c>
    </row>
    <row r="41" spans="1:6" hidden="1" x14ac:dyDescent="0.2">
      <c r="A41" s="2">
        <v>3311</v>
      </c>
      <c r="B41" s="1" t="s">
        <v>556</v>
      </c>
      <c r="C41" s="1" t="s">
        <v>1139</v>
      </c>
      <c r="D41" s="1" t="s">
        <v>862</v>
      </c>
      <c r="E41" s="1" t="s">
        <v>557</v>
      </c>
      <c r="F41" s="62">
        <v>40679</v>
      </c>
    </row>
    <row r="42" spans="1:6" hidden="1" x14ac:dyDescent="0.2">
      <c r="A42" s="2">
        <v>3411</v>
      </c>
      <c r="B42" s="1" t="s">
        <v>558</v>
      </c>
      <c r="C42" s="1" t="s">
        <v>1139</v>
      </c>
      <c r="D42" s="1" t="s">
        <v>862</v>
      </c>
      <c r="E42" s="1" t="s">
        <v>798</v>
      </c>
      <c r="F42" s="62">
        <v>40679</v>
      </c>
    </row>
    <row r="43" spans="1:6" hidden="1" x14ac:dyDescent="0.2">
      <c r="A43" s="2">
        <v>3511</v>
      </c>
      <c r="B43" s="1" t="s">
        <v>559</v>
      </c>
      <c r="C43" s="1" t="s">
        <v>839</v>
      </c>
      <c r="D43" s="1" t="s">
        <v>862</v>
      </c>
      <c r="E43" s="1" t="s">
        <v>560</v>
      </c>
      <c r="F43" s="62">
        <v>40679</v>
      </c>
    </row>
    <row r="44" spans="1:6" hidden="1" x14ac:dyDescent="0.2">
      <c r="A44" s="2">
        <v>3611</v>
      </c>
      <c r="B44" s="1" t="s">
        <v>561</v>
      </c>
      <c r="C44" s="1" t="s">
        <v>1010</v>
      </c>
      <c r="D44" s="1" t="s">
        <v>862</v>
      </c>
      <c r="E44" s="1" t="s">
        <v>560</v>
      </c>
      <c r="F44" s="62">
        <v>40679</v>
      </c>
    </row>
    <row r="45" spans="1:6" hidden="1" x14ac:dyDescent="0.2">
      <c r="A45" s="2">
        <v>3711</v>
      </c>
      <c r="B45" s="1" t="s">
        <v>562</v>
      </c>
      <c r="C45" s="1" t="s">
        <v>583</v>
      </c>
      <c r="D45" s="1" t="s">
        <v>862</v>
      </c>
      <c r="E45" s="1" t="s">
        <v>808</v>
      </c>
      <c r="F45" s="62">
        <v>40682</v>
      </c>
    </row>
    <row r="46" spans="1:6" hidden="1" x14ac:dyDescent="0.2">
      <c r="A46" s="2">
        <v>3811</v>
      </c>
      <c r="B46" s="1" t="s">
        <v>563</v>
      </c>
      <c r="C46" s="1" t="s">
        <v>584</v>
      </c>
      <c r="D46" s="1" t="s">
        <v>1199</v>
      </c>
      <c r="E46" s="1" t="s">
        <v>878</v>
      </c>
      <c r="F46" s="62">
        <v>40682</v>
      </c>
    </row>
    <row r="47" spans="1:6" hidden="1" x14ac:dyDescent="0.2">
      <c r="A47" s="2">
        <v>3911</v>
      </c>
      <c r="B47" s="1" t="s">
        <v>564</v>
      </c>
      <c r="C47" s="1" t="s">
        <v>585</v>
      </c>
      <c r="D47" s="1" t="s">
        <v>246</v>
      </c>
      <c r="E47" s="1" t="s">
        <v>878</v>
      </c>
      <c r="F47" s="62">
        <v>40682</v>
      </c>
    </row>
    <row r="48" spans="1:6" hidden="1" x14ac:dyDescent="0.2">
      <c r="A48" s="2">
        <v>4011</v>
      </c>
      <c r="B48" s="1" t="s">
        <v>565</v>
      </c>
      <c r="C48" s="1" t="s">
        <v>586</v>
      </c>
      <c r="D48" s="1" t="s">
        <v>246</v>
      </c>
      <c r="E48" s="1" t="s">
        <v>566</v>
      </c>
      <c r="F48" s="62">
        <v>40682</v>
      </c>
    </row>
    <row r="49" spans="1:6" hidden="1" x14ac:dyDescent="0.2">
      <c r="A49" s="2">
        <v>4111</v>
      </c>
      <c r="B49" s="1" t="s">
        <v>587</v>
      </c>
      <c r="C49" s="1" t="s">
        <v>588</v>
      </c>
      <c r="D49" s="1" t="s">
        <v>863</v>
      </c>
      <c r="E49" s="1" t="s">
        <v>878</v>
      </c>
      <c r="F49" s="62">
        <v>40682</v>
      </c>
    </row>
    <row r="50" spans="1:6" hidden="1" x14ac:dyDescent="0.2">
      <c r="A50" s="2">
        <v>4211</v>
      </c>
      <c r="B50" s="1" t="s">
        <v>567</v>
      </c>
      <c r="C50" s="1" t="s">
        <v>851</v>
      </c>
      <c r="D50" s="1" t="s">
        <v>1199</v>
      </c>
      <c r="E50" s="1" t="s">
        <v>831</v>
      </c>
      <c r="F50" s="62">
        <v>40689</v>
      </c>
    </row>
    <row r="51" spans="1:6" hidden="1" x14ac:dyDescent="0.2">
      <c r="A51" s="2">
        <v>4311</v>
      </c>
      <c r="B51" s="1" t="s">
        <v>568</v>
      </c>
      <c r="C51" s="1" t="s">
        <v>591</v>
      </c>
      <c r="D51" s="1" t="s">
        <v>246</v>
      </c>
      <c r="E51" s="1" t="s">
        <v>569</v>
      </c>
      <c r="F51" s="62">
        <v>40690</v>
      </c>
    </row>
    <row r="52" spans="1:6" hidden="1" x14ac:dyDescent="0.2">
      <c r="A52" s="2">
        <v>4411</v>
      </c>
      <c r="B52" s="1" t="s">
        <v>570</v>
      </c>
      <c r="C52" s="1" t="s">
        <v>1461</v>
      </c>
      <c r="D52" s="1" t="s">
        <v>1199</v>
      </c>
      <c r="E52" s="1" t="s">
        <v>1717</v>
      </c>
      <c r="F52" s="62">
        <v>40690</v>
      </c>
    </row>
    <row r="53" spans="1:6" hidden="1" x14ac:dyDescent="0.2">
      <c r="A53" s="2">
        <v>4511</v>
      </c>
      <c r="B53" s="1" t="s">
        <v>571</v>
      </c>
      <c r="C53" s="1" t="s">
        <v>589</v>
      </c>
      <c r="D53" s="1" t="s">
        <v>1199</v>
      </c>
      <c r="E53" s="1" t="s">
        <v>878</v>
      </c>
      <c r="F53" s="62">
        <v>40690</v>
      </c>
    </row>
    <row r="54" spans="1:6" hidden="1" x14ac:dyDescent="0.2">
      <c r="A54" s="2">
        <v>4611</v>
      </c>
      <c r="B54" s="1" t="s">
        <v>572</v>
      </c>
      <c r="C54" s="1" t="s">
        <v>851</v>
      </c>
      <c r="D54" s="1" t="s">
        <v>1199</v>
      </c>
      <c r="E54" s="1" t="s">
        <v>798</v>
      </c>
      <c r="F54" s="62">
        <v>40693</v>
      </c>
    </row>
    <row r="55" spans="1:6" hidden="1" x14ac:dyDescent="0.2">
      <c r="A55" s="2">
        <v>4711</v>
      </c>
      <c r="B55" s="1" t="s">
        <v>573</v>
      </c>
      <c r="C55" s="1" t="s">
        <v>593</v>
      </c>
      <c r="D55" s="1" t="s">
        <v>246</v>
      </c>
      <c r="E55" s="1" t="s">
        <v>574</v>
      </c>
      <c r="F55" s="62">
        <v>40694</v>
      </c>
    </row>
    <row r="56" spans="1:6" hidden="1" x14ac:dyDescent="0.2">
      <c r="A56" s="2">
        <v>4811</v>
      </c>
      <c r="B56" s="1" t="s">
        <v>575</v>
      </c>
      <c r="C56" s="1" t="s">
        <v>1139</v>
      </c>
      <c r="D56" s="1" t="s">
        <v>862</v>
      </c>
      <c r="E56" s="1" t="s">
        <v>1184</v>
      </c>
      <c r="F56" s="62">
        <v>40695</v>
      </c>
    </row>
    <row r="57" spans="1:6" hidden="1" x14ac:dyDescent="0.2">
      <c r="A57" s="2">
        <v>4911</v>
      </c>
      <c r="B57" s="1" t="s">
        <v>576</v>
      </c>
      <c r="C57" s="1" t="s">
        <v>590</v>
      </c>
      <c r="D57" s="1" t="s">
        <v>1199</v>
      </c>
      <c r="E57" s="1" t="s">
        <v>577</v>
      </c>
      <c r="F57" s="62">
        <v>40695</v>
      </c>
    </row>
    <row r="58" spans="1:6" hidden="1" x14ac:dyDescent="0.2">
      <c r="A58" s="2">
        <v>5011</v>
      </c>
      <c r="B58" s="1" t="s">
        <v>578</v>
      </c>
      <c r="C58" s="1" t="s">
        <v>594</v>
      </c>
      <c r="D58" s="1" t="s">
        <v>863</v>
      </c>
      <c r="E58" s="1" t="s">
        <v>579</v>
      </c>
      <c r="F58" s="62">
        <v>40695</v>
      </c>
    </row>
    <row r="59" spans="1:6" hidden="1" x14ac:dyDescent="0.2">
      <c r="A59" s="2">
        <v>5111</v>
      </c>
      <c r="B59" s="1" t="s">
        <v>580</v>
      </c>
      <c r="C59" s="1" t="s">
        <v>595</v>
      </c>
      <c r="D59" s="1" t="s">
        <v>863</v>
      </c>
      <c r="E59" s="1" t="s">
        <v>1723</v>
      </c>
      <c r="F59" s="62">
        <v>40707</v>
      </c>
    </row>
    <row r="60" spans="1:6" hidden="1" x14ac:dyDescent="0.2">
      <c r="A60" s="2">
        <v>5211</v>
      </c>
      <c r="B60" s="1" t="s">
        <v>581</v>
      </c>
      <c r="C60" s="1" t="s">
        <v>595</v>
      </c>
      <c r="D60" s="1" t="s">
        <v>863</v>
      </c>
      <c r="E60" s="1" t="s">
        <v>1723</v>
      </c>
      <c r="F60" s="62">
        <v>40707</v>
      </c>
    </row>
    <row r="61" spans="1:6" hidden="1" x14ac:dyDescent="0.2">
      <c r="A61" s="2">
        <v>5311</v>
      </c>
      <c r="B61" s="1" t="s">
        <v>604</v>
      </c>
      <c r="C61" s="1" t="s">
        <v>1677</v>
      </c>
      <c r="D61" s="1" t="s">
        <v>863</v>
      </c>
      <c r="E61" s="1" t="s">
        <v>803</v>
      </c>
      <c r="F61" s="62">
        <v>40730</v>
      </c>
    </row>
    <row r="62" spans="1:6" hidden="1" x14ac:dyDescent="0.2">
      <c r="A62" s="2">
        <v>5411</v>
      </c>
      <c r="B62" s="1" t="s">
        <v>592</v>
      </c>
      <c r="C62" s="1" t="s">
        <v>596</v>
      </c>
      <c r="D62" s="1" t="s">
        <v>863</v>
      </c>
      <c r="E62" s="1" t="s">
        <v>1723</v>
      </c>
      <c r="F62" s="62">
        <v>40732</v>
      </c>
    </row>
    <row r="63" spans="1:6" hidden="1" x14ac:dyDescent="0.2">
      <c r="A63" s="2">
        <v>5511</v>
      </c>
      <c r="B63" s="1" t="s">
        <v>600</v>
      </c>
      <c r="C63" s="1" t="s">
        <v>1139</v>
      </c>
      <c r="D63" s="1" t="s">
        <v>862</v>
      </c>
      <c r="E63" s="1" t="s">
        <v>560</v>
      </c>
      <c r="F63" s="62">
        <v>40732</v>
      </c>
    </row>
    <row r="64" spans="1:6" hidden="1" x14ac:dyDescent="0.2">
      <c r="A64" s="2">
        <v>5611</v>
      </c>
      <c r="B64" s="1" t="s">
        <v>621</v>
      </c>
      <c r="C64" s="1" t="s">
        <v>1669</v>
      </c>
      <c r="D64" s="1" t="s">
        <v>862</v>
      </c>
      <c r="E64" s="1" t="s">
        <v>829</v>
      </c>
      <c r="F64" s="62">
        <v>40730</v>
      </c>
    </row>
    <row r="65" spans="1:6" hidden="1" x14ac:dyDescent="0.2">
      <c r="A65" s="2">
        <v>5711</v>
      </c>
      <c r="B65" s="1" t="s">
        <v>597</v>
      </c>
      <c r="C65" s="1" t="s">
        <v>1139</v>
      </c>
      <c r="D65" s="1" t="s">
        <v>862</v>
      </c>
      <c r="E65" s="1" t="s">
        <v>1190</v>
      </c>
      <c r="F65" s="62">
        <v>40732</v>
      </c>
    </row>
    <row r="66" spans="1:6" hidden="1" x14ac:dyDescent="0.2">
      <c r="A66" s="2">
        <v>5811</v>
      </c>
      <c r="B66" s="1" t="s">
        <v>598</v>
      </c>
      <c r="C66" s="1" t="s">
        <v>599</v>
      </c>
      <c r="D66" s="1" t="s">
        <v>1027</v>
      </c>
      <c r="E66" s="1" t="s">
        <v>1723</v>
      </c>
      <c r="F66" s="62">
        <v>40737</v>
      </c>
    </row>
    <row r="67" spans="1:6" hidden="1" x14ac:dyDescent="0.2">
      <c r="A67" s="2">
        <v>5911</v>
      </c>
      <c r="B67" s="1" t="s">
        <v>601</v>
      </c>
      <c r="C67" s="1" t="s">
        <v>1672</v>
      </c>
      <c r="D67" s="1" t="s">
        <v>1199</v>
      </c>
      <c r="E67" s="1" t="s">
        <v>602</v>
      </c>
      <c r="F67" s="62">
        <v>40736</v>
      </c>
    </row>
    <row r="68" spans="1:6" hidden="1" x14ac:dyDescent="0.2">
      <c r="A68" s="2">
        <v>6011</v>
      </c>
      <c r="B68" s="1" t="s">
        <v>603</v>
      </c>
      <c r="C68" s="1" t="s">
        <v>1672</v>
      </c>
      <c r="D68" s="1" t="s">
        <v>1199</v>
      </c>
      <c r="E68" s="1" t="s">
        <v>602</v>
      </c>
      <c r="F68" s="62">
        <v>40742</v>
      </c>
    </row>
    <row r="69" spans="1:6" hidden="1" x14ac:dyDescent="0.2">
      <c r="A69" s="2">
        <v>6111</v>
      </c>
      <c r="B69" s="1" t="s">
        <v>605</v>
      </c>
      <c r="C69" s="1" t="s">
        <v>1672</v>
      </c>
      <c r="D69" s="1" t="s">
        <v>1199</v>
      </c>
      <c r="E69" s="1" t="s">
        <v>602</v>
      </c>
      <c r="F69" s="62">
        <v>40745</v>
      </c>
    </row>
    <row r="70" spans="1:6" hidden="1" x14ac:dyDescent="0.2">
      <c r="A70" s="2">
        <v>6211</v>
      </c>
      <c r="B70" s="1" t="s">
        <v>606</v>
      </c>
      <c r="C70" s="1" t="s">
        <v>620</v>
      </c>
      <c r="D70" s="1" t="s">
        <v>863</v>
      </c>
      <c r="E70" s="1" t="s">
        <v>1723</v>
      </c>
      <c r="F70" s="62">
        <v>40750</v>
      </c>
    </row>
    <row r="71" spans="1:6" hidden="1" x14ac:dyDescent="0.2">
      <c r="A71" s="2">
        <v>6311</v>
      </c>
      <c r="B71" s="1" t="s">
        <v>627</v>
      </c>
      <c r="C71" s="1" t="s">
        <v>628</v>
      </c>
      <c r="D71" s="1" t="s">
        <v>863</v>
      </c>
      <c r="E71" s="1" t="s">
        <v>624</v>
      </c>
      <c r="F71" s="62">
        <v>40750</v>
      </c>
    </row>
    <row r="72" spans="1:6" hidden="1" x14ac:dyDescent="0.2">
      <c r="A72" s="2">
        <v>6411</v>
      </c>
      <c r="B72" s="1" t="s">
        <v>607</v>
      </c>
      <c r="C72" s="1" t="s">
        <v>620</v>
      </c>
      <c r="D72" s="1" t="s">
        <v>1199</v>
      </c>
      <c r="E72" s="1" t="s">
        <v>602</v>
      </c>
      <c r="F72" s="62">
        <v>40750</v>
      </c>
    </row>
    <row r="73" spans="1:6" hidden="1" x14ac:dyDescent="0.2">
      <c r="A73" s="2">
        <v>6511</v>
      </c>
      <c r="B73" s="1" t="s">
        <v>608</v>
      </c>
      <c r="C73" s="1" t="s">
        <v>1009</v>
      </c>
      <c r="D73" s="1" t="s">
        <v>1199</v>
      </c>
      <c r="E73" s="1" t="s">
        <v>602</v>
      </c>
      <c r="F73" s="62">
        <v>40750</v>
      </c>
    </row>
    <row r="74" spans="1:6" hidden="1" x14ac:dyDescent="0.2">
      <c r="A74" s="2">
        <v>6611</v>
      </c>
      <c r="B74" s="1" t="s">
        <v>609</v>
      </c>
      <c r="C74" s="1" t="s">
        <v>622</v>
      </c>
      <c r="D74" s="1" t="s">
        <v>862</v>
      </c>
      <c r="E74" s="1" t="s">
        <v>795</v>
      </c>
      <c r="F74" s="62">
        <v>40753</v>
      </c>
    </row>
    <row r="75" spans="1:6" hidden="1" x14ac:dyDescent="0.2">
      <c r="A75" s="2">
        <v>6711</v>
      </c>
      <c r="B75" s="1" t="s">
        <v>610</v>
      </c>
      <c r="C75" s="1" t="s">
        <v>623</v>
      </c>
      <c r="D75" s="1" t="s">
        <v>862</v>
      </c>
      <c r="E75" s="1" t="s">
        <v>829</v>
      </c>
      <c r="F75" s="62">
        <v>40763</v>
      </c>
    </row>
    <row r="76" spans="1:6" hidden="1" x14ac:dyDescent="0.2">
      <c r="A76" s="2">
        <v>6811</v>
      </c>
      <c r="B76" s="1" t="s">
        <v>611</v>
      </c>
      <c r="C76" s="1" t="s">
        <v>1677</v>
      </c>
      <c r="D76" s="1" t="s">
        <v>862</v>
      </c>
      <c r="E76" s="1" t="s">
        <v>560</v>
      </c>
      <c r="F76" s="62">
        <v>40763</v>
      </c>
    </row>
    <row r="77" spans="1:6" hidden="1" x14ac:dyDescent="0.2">
      <c r="A77" s="2">
        <v>6911</v>
      </c>
      <c r="B77" s="1" t="s">
        <v>629</v>
      </c>
      <c r="C77" s="1" t="s">
        <v>1696</v>
      </c>
      <c r="D77" s="1" t="s">
        <v>1199</v>
      </c>
      <c r="E77" s="1" t="s">
        <v>877</v>
      </c>
      <c r="F77" s="62">
        <v>40773</v>
      </c>
    </row>
    <row r="78" spans="1:6" hidden="1" x14ac:dyDescent="0.2">
      <c r="A78" s="2">
        <v>7011</v>
      </c>
      <c r="B78" s="1" t="s">
        <v>630</v>
      </c>
      <c r="C78" s="1" t="s">
        <v>1696</v>
      </c>
      <c r="D78" s="1" t="s">
        <v>1199</v>
      </c>
      <c r="E78" s="1" t="s">
        <v>877</v>
      </c>
      <c r="F78" s="62">
        <v>40773</v>
      </c>
    </row>
    <row r="79" spans="1:6" hidden="1" x14ac:dyDescent="0.2">
      <c r="A79" s="2">
        <v>7111</v>
      </c>
      <c r="B79" s="1" t="s">
        <v>612</v>
      </c>
      <c r="C79" s="1" t="s">
        <v>992</v>
      </c>
      <c r="D79" s="1" t="s">
        <v>1199</v>
      </c>
      <c r="E79" s="1" t="s">
        <v>1183</v>
      </c>
      <c r="F79" s="62">
        <v>40779</v>
      </c>
    </row>
    <row r="80" spans="1:6" hidden="1" x14ac:dyDescent="0.2">
      <c r="A80" s="2">
        <v>7211</v>
      </c>
      <c r="B80" s="1" t="s">
        <v>613</v>
      </c>
      <c r="C80" s="1" t="s">
        <v>843</v>
      </c>
      <c r="D80" s="1" t="s">
        <v>862</v>
      </c>
      <c r="E80" s="62" t="s">
        <v>1184</v>
      </c>
      <c r="F80" s="62">
        <v>40778</v>
      </c>
    </row>
    <row r="81" spans="1:6" hidden="1" x14ac:dyDescent="0.2">
      <c r="A81" s="2">
        <v>7311</v>
      </c>
      <c r="B81" s="1" t="s">
        <v>614</v>
      </c>
      <c r="C81" s="1" t="s">
        <v>1139</v>
      </c>
      <c r="D81" s="1" t="s">
        <v>862</v>
      </c>
      <c r="E81" s="1" t="s">
        <v>625</v>
      </c>
      <c r="F81" s="62">
        <v>40778</v>
      </c>
    </row>
    <row r="82" spans="1:6" hidden="1" x14ac:dyDescent="0.2">
      <c r="A82" s="2">
        <v>7411</v>
      </c>
      <c r="B82" s="1" t="s">
        <v>615</v>
      </c>
      <c r="C82" s="1" t="s">
        <v>1139</v>
      </c>
      <c r="D82" s="1" t="s">
        <v>862</v>
      </c>
      <c r="E82" s="1" t="s">
        <v>877</v>
      </c>
      <c r="F82" s="62">
        <v>40779</v>
      </c>
    </row>
    <row r="83" spans="1:6" hidden="1" x14ac:dyDescent="0.2">
      <c r="A83" s="2">
        <v>7511</v>
      </c>
      <c r="B83" s="1" t="s">
        <v>626</v>
      </c>
      <c r="C83" s="1" t="s">
        <v>1667</v>
      </c>
      <c r="D83" s="1" t="s">
        <v>862</v>
      </c>
      <c r="E83" s="1" t="s">
        <v>798</v>
      </c>
      <c r="F83" s="62">
        <v>40779</v>
      </c>
    </row>
    <row r="84" spans="1:6" hidden="1" x14ac:dyDescent="0.2">
      <c r="A84" s="2">
        <v>7611</v>
      </c>
      <c r="B84" s="1" t="s">
        <v>638</v>
      </c>
      <c r="C84" s="1" t="s">
        <v>1139</v>
      </c>
      <c r="D84" s="1" t="s">
        <v>862</v>
      </c>
      <c r="E84" s="1" t="s">
        <v>816</v>
      </c>
      <c r="F84" s="62">
        <v>40807</v>
      </c>
    </row>
    <row r="85" spans="1:6" hidden="1" x14ac:dyDescent="0.2">
      <c r="A85" s="2">
        <v>7711</v>
      </c>
      <c r="B85" s="1" t="s">
        <v>660</v>
      </c>
      <c r="C85" s="1" t="s">
        <v>639</v>
      </c>
      <c r="D85" s="1" t="s">
        <v>862</v>
      </c>
      <c r="E85" s="1" t="s">
        <v>560</v>
      </c>
      <c r="F85" s="62">
        <v>40781</v>
      </c>
    </row>
    <row r="86" spans="1:6" hidden="1" x14ac:dyDescent="0.2">
      <c r="A86" s="2">
        <v>7811</v>
      </c>
      <c r="B86" s="1" t="s">
        <v>616</v>
      </c>
      <c r="C86" s="1" t="s">
        <v>860</v>
      </c>
      <c r="D86" s="1" t="s">
        <v>862</v>
      </c>
      <c r="E86" s="1" t="s">
        <v>560</v>
      </c>
      <c r="F86" s="62">
        <v>40779</v>
      </c>
    </row>
    <row r="87" spans="1:6" hidden="1" x14ac:dyDescent="0.2">
      <c r="A87" s="2">
        <v>7911</v>
      </c>
      <c r="B87" s="1" t="s">
        <v>617</v>
      </c>
      <c r="C87" s="1" t="s">
        <v>640</v>
      </c>
      <c r="D87" s="1" t="s">
        <v>862</v>
      </c>
      <c r="E87" s="1" t="s">
        <v>831</v>
      </c>
      <c r="F87" s="62">
        <v>40780</v>
      </c>
    </row>
    <row r="88" spans="1:6" hidden="1" x14ac:dyDescent="0.2">
      <c r="A88" s="2">
        <v>8011</v>
      </c>
      <c r="B88" s="1" t="s">
        <v>618</v>
      </c>
      <c r="C88" s="1" t="s">
        <v>857</v>
      </c>
      <c r="D88" s="1" t="s">
        <v>862</v>
      </c>
      <c r="E88" s="1" t="s">
        <v>1717</v>
      </c>
      <c r="F88" s="62">
        <v>40779</v>
      </c>
    </row>
    <row r="89" spans="1:6" hidden="1" x14ac:dyDescent="0.2">
      <c r="A89" s="2">
        <v>8111</v>
      </c>
      <c r="B89" s="1" t="s">
        <v>619</v>
      </c>
      <c r="C89" s="1" t="s">
        <v>641</v>
      </c>
      <c r="D89" s="1" t="s">
        <v>1199</v>
      </c>
      <c r="E89" s="1" t="s">
        <v>1729</v>
      </c>
      <c r="F89" s="62">
        <v>40799</v>
      </c>
    </row>
    <row r="90" spans="1:6" hidden="1" x14ac:dyDescent="0.2">
      <c r="A90" s="2">
        <v>8211</v>
      </c>
      <c r="B90" s="1" t="s">
        <v>642</v>
      </c>
      <c r="C90" s="1" t="s">
        <v>1677</v>
      </c>
      <c r="D90" s="1" t="s">
        <v>863</v>
      </c>
      <c r="E90" s="1" t="s">
        <v>803</v>
      </c>
      <c r="F90" s="62">
        <v>40776</v>
      </c>
    </row>
    <row r="91" spans="1:6" hidden="1" x14ac:dyDescent="0.2">
      <c r="A91" s="2">
        <v>8311</v>
      </c>
      <c r="B91" s="1" t="s">
        <v>643</v>
      </c>
      <c r="C91" s="1" t="s">
        <v>854</v>
      </c>
      <c r="D91" s="1" t="s">
        <v>1199</v>
      </c>
      <c r="E91" s="1" t="s">
        <v>1732</v>
      </c>
      <c r="F91" s="62">
        <v>40787</v>
      </c>
    </row>
    <row r="92" spans="1:6" hidden="1" x14ac:dyDescent="0.2">
      <c r="A92" s="2">
        <v>8411</v>
      </c>
      <c r="B92" s="1" t="s">
        <v>644</v>
      </c>
      <c r="C92" s="1" t="s">
        <v>1147</v>
      </c>
      <c r="D92" s="1" t="s">
        <v>862</v>
      </c>
      <c r="E92" s="1" t="s">
        <v>808</v>
      </c>
      <c r="F92" s="62">
        <v>40787</v>
      </c>
    </row>
    <row r="93" spans="1:6" hidden="1" x14ac:dyDescent="0.2">
      <c r="A93" s="2">
        <v>8511</v>
      </c>
      <c r="B93" s="1" t="s">
        <v>645</v>
      </c>
      <c r="C93" s="1" t="s">
        <v>646</v>
      </c>
      <c r="D93" s="1" t="s">
        <v>1199</v>
      </c>
      <c r="E93" s="1" t="s">
        <v>1729</v>
      </c>
      <c r="F93" s="62">
        <v>40802</v>
      </c>
    </row>
    <row r="94" spans="1:6" hidden="1" x14ac:dyDescent="0.2">
      <c r="A94" s="2">
        <v>8611</v>
      </c>
      <c r="B94" s="1" t="s">
        <v>647</v>
      </c>
      <c r="C94" s="1" t="s">
        <v>648</v>
      </c>
      <c r="D94" s="1" t="s">
        <v>246</v>
      </c>
      <c r="E94" s="1" t="s">
        <v>874</v>
      </c>
      <c r="F94" s="62">
        <v>40798</v>
      </c>
    </row>
    <row r="95" spans="1:6" hidden="1" x14ac:dyDescent="0.2">
      <c r="A95" s="2">
        <v>8711</v>
      </c>
      <c r="B95" s="1" t="s">
        <v>649</v>
      </c>
      <c r="C95" s="1" t="s">
        <v>456</v>
      </c>
      <c r="D95" s="1" t="s">
        <v>1199</v>
      </c>
      <c r="E95" s="1" t="s">
        <v>797</v>
      </c>
      <c r="F95" s="62">
        <v>40802</v>
      </c>
    </row>
    <row r="96" spans="1:6" hidden="1" x14ac:dyDescent="0.2">
      <c r="A96" s="2">
        <v>8811</v>
      </c>
      <c r="B96" s="1" t="s">
        <v>650</v>
      </c>
      <c r="C96" s="1" t="s">
        <v>841</v>
      </c>
      <c r="D96" s="1" t="s">
        <v>1199</v>
      </c>
      <c r="E96" s="1" t="s">
        <v>798</v>
      </c>
      <c r="F96" s="62">
        <v>40802</v>
      </c>
    </row>
    <row r="97" spans="1:6" hidden="1" x14ac:dyDescent="0.2">
      <c r="A97" s="2">
        <v>8911</v>
      </c>
      <c r="B97" s="1" t="s">
        <v>651</v>
      </c>
      <c r="C97" s="1" t="s">
        <v>1139</v>
      </c>
      <c r="D97" s="1" t="s">
        <v>862</v>
      </c>
      <c r="E97" s="1" t="s">
        <v>1190</v>
      </c>
      <c r="F97" s="62">
        <v>40802</v>
      </c>
    </row>
    <row r="98" spans="1:6" hidden="1" x14ac:dyDescent="0.2">
      <c r="A98" s="2">
        <v>9011</v>
      </c>
      <c r="B98" s="1" t="s">
        <v>652</v>
      </c>
      <c r="C98" s="1" t="s">
        <v>848</v>
      </c>
      <c r="D98" s="1" t="s">
        <v>1199</v>
      </c>
      <c r="E98" s="1" t="s">
        <v>653</v>
      </c>
      <c r="F98" s="62">
        <v>40802</v>
      </c>
    </row>
    <row r="99" spans="1:6" hidden="1" x14ac:dyDescent="0.2">
      <c r="A99" s="2">
        <v>9111</v>
      </c>
      <c r="B99" s="1" t="s">
        <v>654</v>
      </c>
      <c r="C99" s="1" t="s">
        <v>655</v>
      </c>
      <c r="D99" s="1" t="s">
        <v>863</v>
      </c>
      <c r="E99" s="1" t="s">
        <v>1723</v>
      </c>
      <c r="F99" s="62">
        <v>40807</v>
      </c>
    </row>
    <row r="100" spans="1:6" hidden="1" x14ac:dyDescent="0.2">
      <c r="A100" s="68">
        <v>9211</v>
      </c>
      <c r="B100" s="69" t="s">
        <v>656</v>
      </c>
      <c r="C100" s="71" t="s">
        <v>251</v>
      </c>
      <c r="D100" s="71" t="s">
        <v>2363</v>
      </c>
      <c r="E100" s="69" t="s">
        <v>495</v>
      </c>
      <c r="F100" s="70">
        <v>40806</v>
      </c>
    </row>
    <row r="101" spans="1:6" hidden="1" x14ac:dyDescent="0.2">
      <c r="A101" s="2">
        <v>9311</v>
      </c>
      <c r="B101" s="1" t="s">
        <v>657</v>
      </c>
      <c r="C101" s="1" t="s">
        <v>1708</v>
      </c>
      <c r="D101" s="1" t="s">
        <v>1199</v>
      </c>
      <c r="E101" s="1" t="s">
        <v>653</v>
      </c>
      <c r="F101" s="62">
        <v>40807</v>
      </c>
    </row>
    <row r="102" spans="1:6" hidden="1" x14ac:dyDescent="0.2">
      <c r="A102" s="2">
        <v>9411</v>
      </c>
      <c r="B102" s="1" t="s">
        <v>658</v>
      </c>
      <c r="C102" s="1" t="s">
        <v>659</v>
      </c>
      <c r="D102" s="1" t="s">
        <v>1199</v>
      </c>
      <c r="E102" s="1" t="s">
        <v>812</v>
      </c>
      <c r="F102" s="62">
        <v>40808</v>
      </c>
    </row>
    <row r="103" spans="1:6" hidden="1" x14ac:dyDescent="0.2">
      <c r="A103" s="2">
        <v>9511</v>
      </c>
      <c r="B103" s="1" t="s">
        <v>661</v>
      </c>
      <c r="C103" s="1" t="s">
        <v>848</v>
      </c>
      <c r="D103" s="1" t="s">
        <v>862</v>
      </c>
      <c r="E103" s="1" t="s">
        <v>831</v>
      </c>
      <c r="F103" s="62">
        <v>40808</v>
      </c>
    </row>
    <row r="104" spans="1:6" hidden="1" x14ac:dyDescent="0.2">
      <c r="A104" s="2">
        <v>9611</v>
      </c>
      <c r="B104" s="1" t="s">
        <v>662</v>
      </c>
      <c r="C104" s="1" t="s">
        <v>663</v>
      </c>
      <c r="D104" s="1" t="s">
        <v>246</v>
      </c>
      <c r="E104" s="1" t="s">
        <v>664</v>
      </c>
      <c r="F104" s="62">
        <v>40809</v>
      </c>
    </row>
    <row r="105" spans="1:6" hidden="1" x14ac:dyDescent="0.2">
      <c r="A105" s="2">
        <v>9711</v>
      </c>
      <c r="B105" s="1" t="s">
        <v>665</v>
      </c>
      <c r="C105" s="1" t="s">
        <v>314</v>
      </c>
      <c r="D105" s="1" t="s">
        <v>1199</v>
      </c>
      <c r="E105" s="1" t="s">
        <v>666</v>
      </c>
      <c r="F105" s="62">
        <v>40827</v>
      </c>
    </row>
    <row r="106" spans="1:6" hidden="1" x14ac:dyDescent="0.2">
      <c r="A106" s="2">
        <v>9811</v>
      </c>
      <c r="B106" s="1" t="s">
        <v>667</v>
      </c>
      <c r="C106" s="1" t="s">
        <v>668</v>
      </c>
      <c r="D106" s="1" t="s">
        <v>862</v>
      </c>
      <c r="E106" s="1" t="s">
        <v>814</v>
      </c>
      <c r="F106" s="62">
        <v>40814</v>
      </c>
    </row>
    <row r="107" spans="1:6" hidden="1" x14ac:dyDescent="0.2">
      <c r="A107" s="2">
        <v>9911</v>
      </c>
      <c r="B107" s="1" t="s">
        <v>669</v>
      </c>
      <c r="C107" s="1" t="s">
        <v>670</v>
      </c>
      <c r="D107" s="1" t="s">
        <v>863</v>
      </c>
      <c r="E107" s="1" t="s">
        <v>795</v>
      </c>
      <c r="F107" s="62">
        <v>40814</v>
      </c>
    </row>
    <row r="108" spans="1:6" hidden="1" x14ac:dyDescent="0.2">
      <c r="A108" s="2">
        <v>10011</v>
      </c>
      <c r="B108" s="1" t="s">
        <v>706</v>
      </c>
      <c r="C108" s="1" t="s">
        <v>851</v>
      </c>
      <c r="D108" s="1" t="s">
        <v>863</v>
      </c>
      <c r="E108" s="1" t="s">
        <v>1723</v>
      </c>
      <c r="F108" s="62">
        <v>40814</v>
      </c>
    </row>
    <row r="109" spans="1:6" hidden="1" x14ac:dyDescent="0.2">
      <c r="A109" s="2">
        <v>10111</v>
      </c>
      <c r="B109" s="1" t="s">
        <v>671</v>
      </c>
      <c r="C109" s="1" t="s">
        <v>701</v>
      </c>
      <c r="D109" s="1" t="s">
        <v>862</v>
      </c>
      <c r="E109" s="1" t="s">
        <v>827</v>
      </c>
      <c r="F109" s="62">
        <v>40815</v>
      </c>
    </row>
    <row r="110" spans="1:6" hidden="1" x14ac:dyDescent="0.2">
      <c r="A110" s="2">
        <v>10211</v>
      </c>
      <c r="B110" s="1" t="s">
        <v>707</v>
      </c>
      <c r="C110" s="1" t="s">
        <v>668</v>
      </c>
      <c r="D110" s="1" t="s">
        <v>862</v>
      </c>
      <c r="E110" s="1" t="s">
        <v>798</v>
      </c>
      <c r="F110" s="62">
        <v>40816</v>
      </c>
    </row>
    <row r="111" spans="1:6" hidden="1" x14ac:dyDescent="0.2">
      <c r="A111" s="2">
        <v>10311</v>
      </c>
      <c r="B111" s="1" t="s">
        <v>708</v>
      </c>
      <c r="C111" s="1" t="s">
        <v>1667</v>
      </c>
      <c r="D111" s="1" t="s">
        <v>862</v>
      </c>
      <c r="E111" s="1" t="s">
        <v>800</v>
      </c>
      <c r="F111" s="62">
        <v>40816</v>
      </c>
    </row>
    <row r="112" spans="1:6" hidden="1" x14ac:dyDescent="0.2">
      <c r="A112" s="2">
        <v>10411</v>
      </c>
      <c r="B112" s="1" t="s">
        <v>709</v>
      </c>
      <c r="C112" s="1" t="s">
        <v>723</v>
      </c>
      <c r="D112" s="1" t="s">
        <v>1199</v>
      </c>
      <c r="E112" s="1" t="s">
        <v>710</v>
      </c>
      <c r="F112" s="62">
        <v>40819</v>
      </c>
    </row>
    <row r="113" spans="1:6" hidden="1" x14ac:dyDescent="0.2">
      <c r="A113" s="2">
        <v>10511</v>
      </c>
      <c r="B113" s="1" t="s">
        <v>702</v>
      </c>
      <c r="C113" s="1" t="s">
        <v>703</v>
      </c>
      <c r="D113" s="1" t="s">
        <v>1199</v>
      </c>
      <c r="E113" s="1" t="s">
        <v>1183</v>
      </c>
      <c r="F113" s="62">
        <v>40823</v>
      </c>
    </row>
    <row r="114" spans="1:6" hidden="1" x14ac:dyDescent="0.2">
      <c r="A114" s="2">
        <v>10611</v>
      </c>
      <c r="B114" s="1" t="s">
        <v>704</v>
      </c>
      <c r="C114" s="1" t="s">
        <v>703</v>
      </c>
      <c r="D114" s="1" t="s">
        <v>1199</v>
      </c>
      <c r="E114" s="1" t="s">
        <v>1183</v>
      </c>
      <c r="F114" s="62">
        <v>40823</v>
      </c>
    </row>
    <row r="115" spans="1:6" hidden="1" x14ac:dyDescent="0.2">
      <c r="A115" s="2">
        <v>10711</v>
      </c>
      <c r="B115" s="1" t="s">
        <v>711</v>
      </c>
      <c r="C115" s="1" t="s">
        <v>724</v>
      </c>
      <c r="D115" s="1" t="s">
        <v>246</v>
      </c>
      <c r="E115" s="1" t="s">
        <v>712</v>
      </c>
      <c r="F115" s="62">
        <v>40823</v>
      </c>
    </row>
    <row r="116" spans="1:6" hidden="1" x14ac:dyDescent="0.2">
      <c r="A116" s="2">
        <v>10811</v>
      </c>
      <c r="B116" s="1" t="s">
        <v>705</v>
      </c>
      <c r="C116" s="1" t="s">
        <v>857</v>
      </c>
      <c r="D116" s="1" t="s">
        <v>862</v>
      </c>
      <c r="E116" s="1" t="s">
        <v>881</v>
      </c>
      <c r="F116" s="62">
        <v>40823</v>
      </c>
    </row>
    <row r="117" spans="1:6" hidden="1" x14ac:dyDescent="0.2">
      <c r="A117" s="2">
        <v>10911</v>
      </c>
      <c r="B117" s="1" t="s">
        <v>713</v>
      </c>
      <c r="C117" s="1" t="s">
        <v>723</v>
      </c>
      <c r="D117" s="1" t="s">
        <v>1199</v>
      </c>
      <c r="E117" s="1" t="s">
        <v>710</v>
      </c>
      <c r="F117" s="62">
        <v>40830</v>
      </c>
    </row>
    <row r="118" spans="1:6" hidden="1" x14ac:dyDescent="0.2">
      <c r="A118" s="2">
        <v>11011</v>
      </c>
      <c r="B118" s="1" t="s">
        <v>714</v>
      </c>
      <c r="C118" s="1" t="s">
        <v>1686</v>
      </c>
      <c r="D118" s="1" t="s">
        <v>862</v>
      </c>
      <c r="E118" s="1" t="s">
        <v>569</v>
      </c>
      <c r="F118" s="62">
        <v>40825</v>
      </c>
    </row>
    <row r="119" spans="1:6" hidden="1" x14ac:dyDescent="0.2">
      <c r="A119" s="2">
        <v>11111</v>
      </c>
      <c r="B119" s="1" t="s">
        <v>715</v>
      </c>
      <c r="C119" s="1" t="s">
        <v>1667</v>
      </c>
      <c r="D119" s="1" t="s">
        <v>862</v>
      </c>
      <c r="E119" s="1" t="s">
        <v>808</v>
      </c>
      <c r="F119" s="62">
        <v>40836</v>
      </c>
    </row>
    <row r="120" spans="1:6" hidden="1" x14ac:dyDescent="0.2">
      <c r="A120" s="2">
        <v>11211</v>
      </c>
      <c r="B120" s="1" t="s">
        <v>716</v>
      </c>
      <c r="C120" s="1" t="s">
        <v>1139</v>
      </c>
      <c r="D120" s="1" t="s">
        <v>862</v>
      </c>
      <c r="E120" s="1" t="s">
        <v>829</v>
      </c>
      <c r="F120" s="62">
        <v>40837</v>
      </c>
    </row>
    <row r="121" spans="1:6" hidden="1" x14ac:dyDescent="0.2">
      <c r="A121" s="2">
        <v>11311</v>
      </c>
      <c r="B121" s="1" t="s">
        <v>717</v>
      </c>
      <c r="C121" s="1" t="s">
        <v>1139</v>
      </c>
      <c r="D121" s="1" t="s">
        <v>862</v>
      </c>
      <c r="E121" s="1" t="s">
        <v>718</v>
      </c>
      <c r="F121" s="62">
        <v>40837</v>
      </c>
    </row>
    <row r="122" spans="1:6" hidden="1" x14ac:dyDescent="0.2">
      <c r="A122" s="2">
        <v>11411</v>
      </c>
      <c r="B122" s="1" t="s">
        <v>719</v>
      </c>
      <c r="C122" s="1" t="s">
        <v>1139</v>
      </c>
      <c r="D122" s="1" t="s">
        <v>862</v>
      </c>
      <c r="E122" s="1" t="s">
        <v>720</v>
      </c>
      <c r="F122" s="62">
        <v>40837</v>
      </c>
    </row>
    <row r="123" spans="1:6" hidden="1" x14ac:dyDescent="0.2">
      <c r="A123" s="2">
        <v>11511</v>
      </c>
      <c r="B123" s="1" t="s">
        <v>721</v>
      </c>
      <c r="C123" s="1" t="s">
        <v>1139</v>
      </c>
      <c r="D123" s="1" t="s">
        <v>862</v>
      </c>
      <c r="E123" s="1" t="s">
        <v>889</v>
      </c>
      <c r="F123" s="62">
        <v>40837</v>
      </c>
    </row>
    <row r="124" spans="1:6" hidden="1" x14ac:dyDescent="0.2">
      <c r="A124" s="2">
        <v>11611</v>
      </c>
      <c r="B124" s="1" t="s">
        <v>722</v>
      </c>
      <c r="C124" s="1" t="s">
        <v>854</v>
      </c>
      <c r="D124" s="1" t="s">
        <v>1199</v>
      </c>
      <c r="E124" s="1" t="s">
        <v>829</v>
      </c>
      <c r="F124" s="62">
        <v>40848</v>
      </c>
    </row>
    <row r="125" spans="1:6" hidden="1" x14ac:dyDescent="0.2">
      <c r="A125" s="2">
        <v>11711</v>
      </c>
      <c r="B125" s="1" t="s">
        <v>725</v>
      </c>
      <c r="C125" s="1" t="s">
        <v>726</v>
      </c>
      <c r="D125" s="1" t="s">
        <v>862</v>
      </c>
      <c r="E125" s="1" t="s">
        <v>727</v>
      </c>
      <c r="F125" s="62">
        <v>40854</v>
      </c>
    </row>
    <row r="126" spans="1:6" hidden="1" x14ac:dyDescent="0.2">
      <c r="A126" s="2">
        <v>11811</v>
      </c>
      <c r="B126" s="1" t="s">
        <v>728</v>
      </c>
      <c r="C126" s="1" t="s">
        <v>843</v>
      </c>
      <c r="D126" s="1" t="s">
        <v>1199</v>
      </c>
      <c r="E126" s="1" t="s">
        <v>1184</v>
      </c>
      <c r="F126" s="62">
        <v>40850</v>
      </c>
    </row>
    <row r="127" spans="1:6" hidden="1" x14ac:dyDescent="0.2">
      <c r="A127" s="2">
        <v>11911</v>
      </c>
      <c r="B127" s="1" t="s">
        <v>729</v>
      </c>
      <c r="C127" s="1" t="s">
        <v>732</v>
      </c>
      <c r="D127" s="1" t="s">
        <v>1027</v>
      </c>
      <c r="E127" s="1" t="s">
        <v>1722</v>
      </c>
      <c r="F127" s="62">
        <v>40851</v>
      </c>
    </row>
    <row r="128" spans="1:6" hidden="1" x14ac:dyDescent="0.2">
      <c r="A128" s="2">
        <v>12011</v>
      </c>
      <c r="B128" s="1" t="s">
        <v>730</v>
      </c>
      <c r="C128" s="1" t="s">
        <v>731</v>
      </c>
      <c r="D128" s="1" t="s">
        <v>862</v>
      </c>
      <c r="E128" s="1" t="s">
        <v>877</v>
      </c>
      <c r="F128" s="62">
        <v>40858</v>
      </c>
    </row>
    <row r="129" spans="1:6" hidden="1" x14ac:dyDescent="0.2">
      <c r="A129" s="2">
        <v>12111</v>
      </c>
      <c r="B129" s="1" t="s">
        <v>733</v>
      </c>
      <c r="C129" s="1" t="s">
        <v>1667</v>
      </c>
      <c r="D129" s="1" t="s">
        <v>862</v>
      </c>
      <c r="E129" s="1" t="s">
        <v>1184</v>
      </c>
      <c r="F129" s="62">
        <v>40876</v>
      </c>
    </row>
    <row r="130" spans="1:6" hidden="1" x14ac:dyDescent="0.2">
      <c r="A130" s="2">
        <v>12211</v>
      </c>
      <c r="B130" s="1" t="s">
        <v>734</v>
      </c>
      <c r="C130" s="1" t="s">
        <v>1461</v>
      </c>
      <c r="D130" s="1" t="s">
        <v>862</v>
      </c>
      <c r="E130" s="1" t="s">
        <v>795</v>
      </c>
      <c r="F130" s="62">
        <v>40878</v>
      </c>
    </row>
    <row r="131" spans="1:6" hidden="1" x14ac:dyDescent="0.2">
      <c r="A131" s="2">
        <v>12311</v>
      </c>
      <c r="B131" s="1" t="s">
        <v>735</v>
      </c>
      <c r="C131" s="1" t="s">
        <v>1677</v>
      </c>
      <c r="D131" s="1" t="s">
        <v>862</v>
      </c>
      <c r="E131" s="1" t="s">
        <v>1184</v>
      </c>
      <c r="F131" s="62">
        <v>40877</v>
      </c>
    </row>
    <row r="132" spans="1:6" hidden="1" x14ac:dyDescent="0.2">
      <c r="A132" s="2">
        <v>12411</v>
      </c>
      <c r="B132" s="1" t="s">
        <v>787</v>
      </c>
      <c r="C132" s="1" t="s">
        <v>788</v>
      </c>
      <c r="D132" s="1" t="s">
        <v>863</v>
      </c>
      <c r="E132" s="1" t="s">
        <v>878</v>
      </c>
      <c r="F132" s="62">
        <v>40891</v>
      </c>
    </row>
    <row r="133" spans="1:6" hidden="1" x14ac:dyDescent="0.2">
      <c r="A133" s="2">
        <v>12511</v>
      </c>
      <c r="B133" s="1" t="s">
        <v>750</v>
      </c>
      <c r="C133" s="1" t="s">
        <v>648</v>
      </c>
      <c r="D133" s="1" t="s">
        <v>246</v>
      </c>
      <c r="E133" s="1" t="s">
        <v>712</v>
      </c>
      <c r="F133" s="62">
        <v>40878</v>
      </c>
    </row>
    <row r="134" spans="1:6" hidden="1" x14ac:dyDescent="0.2">
      <c r="A134" s="2">
        <v>12611</v>
      </c>
      <c r="B134" s="1" t="s">
        <v>789</v>
      </c>
      <c r="C134" s="1" t="s">
        <v>1454</v>
      </c>
      <c r="D134" s="1" t="s">
        <v>862</v>
      </c>
      <c r="E134" s="1" t="s">
        <v>666</v>
      </c>
      <c r="F134" s="62">
        <v>40882</v>
      </c>
    </row>
    <row r="135" spans="1:6" hidden="1" x14ac:dyDescent="0.2">
      <c r="A135" s="2">
        <v>12711</v>
      </c>
      <c r="B135" s="1" t="s">
        <v>790</v>
      </c>
      <c r="C135" s="1" t="s">
        <v>1143</v>
      </c>
      <c r="D135" s="1" t="s">
        <v>862</v>
      </c>
      <c r="E135" s="1" t="s">
        <v>560</v>
      </c>
      <c r="F135" s="62">
        <v>40891</v>
      </c>
    </row>
    <row r="136" spans="1:6" hidden="1" x14ac:dyDescent="0.2">
      <c r="A136" s="2">
        <v>12811</v>
      </c>
      <c r="B136" s="1" t="s">
        <v>751</v>
      </c>
      <c r="C136" s="1" t="s">
        <v>1143</v>
      </c>
      <c r="D136" s="1" t="s">
        <v>862</v>
      </c>
      <c r="E136" s="1" t="s">
        <v>829</v>
      </c>
      <c r="F136" s="62">
        <v>40891</v>
      </c>
    </row>
    <row r="137" spans="1:6" hidden="1" x14ac:dyDescent="0.2">
      <c r="A137" s="2">
        <v>12911</v>
      </c>
      <c r="B137" s="1" t="s">
        <v>752</v>
      </c>
      <c r="C137" s="1" t="s">
        <v>843</v>
      </c>
      <c r="D137" s="1" t="s">
        <v>862</v>
      </c>
      <c r="E137" s="1" t="s">
        <v>1184</v>
      </c>
      <c r="F137" s="62">
        <v>40891</v>
      </c>
    </row>
    <row r="138" spans="1:6" hidden="1" x14ac:dyDescent="0.2">
      <c r="A138" s="2">
        <v>13011</v>
      </c>
      <c r="B138" s="1" t="s">
        <v>753</v>
      </c>
      <c r="C138" s="1" t="s">
        <v>1677</v>
      </c>
      <c r="D138" s="1" t="s">
        <v>1199</v>
      </c>
      <c r="E138" s="1" t="s">
        <v>829</v>
      </c>
      <c r="F138" s="62">
        <v>40892</v>
      </c>
    </row>
    <row r="139" spans="1:6" hidden="1" x14ac:dyDescent="0.2">
      <c r="A139" s="2">
        <v>13211</v>
      </c>
      <c r="B139" s="1" t="s">
        <v>754</v>
      </c>
      <c r="C139" s="1" t="s">
        <v>1677</v>
      </c>
      <c r="D139" s="1" t="s">
        <v>862</v>
      </c>
      <c r="E139" s="1" t="s">
        <v>808</v>
      </c>
      <c r="F139" s="62">
        <v>40892</v>
      </c>
    </row>
    <row r="140" spans="1:6" hidden="1" x14ac:dyDescent="0.2">
      <c r="A140" s="2">
        <v>13311</v>
      </c>
      <c r="B140" s="1" t="s">
        <v>755</v>
      </c>
      <c r="C140" s="1" t="s">
        <v>756</v>
      </c>
      <c r="D140" s="1" t="s">
        <v>246</v>
      </c>
      <c r="E140" s="1" t="s">
        <v>712</v>
      </c>
      <c r="F140" s="62">
        <v>40898</v>
      </c>
    </row>
    <row r="141" spans="1:6" hidden="1" x14ac:dyDescent="0.2">
      <c r="A141" s="2">
        <v>13411</v>
      </c>
      <c r="B141" s="1" t="s">
        <v>757</v>
      </c>
      <c r="C141" s="1" t="s">
        <v>758</v>
      </c>
      <c r="D141" s="1" t="s">
        <v>863</v>
      </c>
      <c r="E141" s="1" t="s">
        <v>878</v>
      </c>
      <c r="F141" s="62">
        <v>40898</v>
      </c>
    </row>
    <row r="142" spans="1:6" hidden="1" x14ac:dyDescent="0.2">
      <c r="A142" s="2">
        <v>13511</v>
      </c>
      <c r="B142" s="1" t="s">
        <v>759</v>
      </c>
      <c r="C142" s="1" t="s">
        <v>758</v>
      </c>
      <c r="D142" s="1" t="s">
        <v>863</v>
      </c>
      <c r="E142" s="1" t="s">
        <v>878</v>
      </c>
      <c r="F142" s="62">
        <v>40898</v>
      </c>
    </row>
    <row r="143" spans="1:6" hidden="1" x14ac:dyDescent="0.2">
      <c r="A143" s="2">
        <v>13611</v>
      </c>
      <c r="B143" s="62" t="s">
        <v>760</v>
      </c>
      <c r="C143" s="1" t="s">
        <v>864</v>
      </c>
      <c r="D143" s="1" t="s">
        <v>1199</v>
      </c>
      <c r="E143" s="1" t="s">
        <v>798</v>
      </c>
      <c r="F143" s="62">
        <v>40900</v>
      </c>
    </row>
    <row r="144" spans="1:6" hidden="1" x14ac:dyDescent="0.2">
      <c r="A144" s="2">
        <v>13711</v>
      </c>
      <c r="B144" s="1" t="s">
        <v>761</v>
      </c>
      <c r="C144" s="1" t="s">
        <v>843</v>
      </c>
      <c r="D144" s="1" t="s">
        <v>1199</v>
      </c>
      <c r="E144" s="1" t="s">
        <v>816</v>
      </c>
      <c r="F144" s="62">
        <v>40900</v>
      </c>
    </row>
    <row r="145" spans="1:6" hidden="1" x14ac:dyDescent="0.2">
      <c r="A145" s="2">
        <v>13811</v>
      </c>
      <c r="B145" s="1" t="s">
        <v>762</v>
      </c>
      <c r="C145" s="1" t="s">
        <v>851</v>
      </c>
      <c r="D145" s="1" t="s">
        <v>1199</v>
      </c>
      <c r="E145" s="1" t="s">
        <v>1190</v>
      </c>
      <c r="F145" s="62">
        <v>40900</v>
      </c>
    </row>
    <row r="146" spans="1:6" hidden="1" x14ac:dyDescent="0.2">
      <c r="A146" s="68">
        <v>13911</v>
      </c>
      <c r="B146" s="69" t="s">
        <v>763</v>
      </c>
      <c r="C146" s="71" t="s">
        <v>251</v>
      </c>
      <c r="D146" s="71" t="s">
        <v>2363</v>
      </c>
      <c r="E146" s="69" t="s">
        <v>764</v>
      </c>
      <c r="F146" s="70">
        <v>40900</v>
      </c>
    </row>
    <row r="147" spans="1:6" hidden="1" x14ac:dyDescent="0.2">
      <c r="A147" s="2">
        <v>14011</v>
      </c>
      <c r="B147" s="1" t="s">
        <v>765</v>
      </c>
      <c r="C147" s="1" t="s">
        <v>855</v>
      </c>
      <c r="D147" s="1" t="s">
        <v>1199</v>
      </c>
      <c r="E147" s="1" t="s">
        <v>1190</v>
      </c>
      <c r="F147" s="62">
        <v>40903</v>
      </c>
    </row>
    <row r="148" spans="1:6" x14ac:dyDescent="0.2">
      <c r="A148" s="2">
        <v>14111</v>
      </c>
      <c r="B148" s="1" t="s">
        <v>766</v>
      </c>
      <c r="C148" s="1" t="s">
        <v>731</v>
      </c>
      <c r="D148" s="1" t="s">
        <v>862</v>
      </c>
      <c r="E148" s="1" t="s">
        <v>1729</v>
      </c>
      <c r="F148" s="62">
        <v>40903</v>
      </c>
    </row>
    <row r="149" spans="1:6" hidden="1" x14ac:dyDescent="0.2">
      <c r="A149" s="2">
        <v>14211</v>
      </c>
      <c r="B149" s="1" t="s">
        <v>767</v>
      </c>
      <c r="C149" s="1" t="s">
        <v>768</v>
      </c>
      <c r="D149" s="1" t="s">
        <v>1199</v>
      </c>
      <c r="E149" s="1" t="s">
        <v>812</v>
      </c>
      <c r="F149" s="62">
        <v>40904</v>
      </c>
    </row>
    <row r="150" spans="1:6" hidden="1" x14ac:dyDescent="0.2">
      <c r="A150" s="2">
        <v>14311</v>
      </c>
      <c r="B150" s="1" t="s">
        <v>769</v>
      </c>
      <c r="C150" s="1" t="s">
        <v>1667</v>
      </c>
      <c r="D150" s="1" t="s">
        <v>862</v>
      </c>
      <c r="E150" s="1" t="s">
        <v>877</v>
      </c>
      <c r="F150" s="62">
        <v>40905</v>
      </c>
    </row>
    <row r="151" spans="1:6" hidden="1" x14ac:dyDescent="0.2">
      <c r="A151" s="68">
        <v>14411</v>
      </c>
      <c r="B151" s="69" t="s">
        <v>770</v>
      </c>
      <c r="C151" s="71" t="s">
        <v>251</v>
      </c>
      <c r="D151" s="71" t="s">
        <v>2363</v>
      </c>
      <c r="E151" s="69" t="s">
        <v>771</v>
      </c>
      <c r="F151" s="70">
        <v>40905</v>
      </c>
    </row>
    <row r="152" spans="1:6" hidden="1" x14ac:dyDescent="0.2">
      <c r="A152" s="2">
        <v>14511</v>
      </c>
      <c r="B152" s="1" t="s">
        <v>772</v>
      </c>
      <c r="C152" s="1" t="s">
        <v>773</v>
      </c>
      <c r="D152" s="1" t="s">
        <v>863</v>
      </c>
      <c r="E152" s="1" t="s">
        <v>1729</v>
      </c>
      <c r="F152" s="62">
        <v>40906</v>
      </c>
    </row>
    <row r="153" spans="1:6" hidden="1" x14ac:dyDescent="0.2">
      <c r="A153" s="2">
        <v>14611</v>
      </c>
      <c r="B153" s="1" t="s">
        <v>774</v>
      </c>
      <c r="C153" s="1" t="s">
        <v>1696</v>
      </c>
      <c r="D153" s="1" t="s">
        <v>1199</v>
      </c>
      <c r="E153" s="1" t="s">
        <v>808</v>
      </c>
      <c r="F153" s="62">
        <v>40907</v>
      </c>
    </row>
    <row r="154" spans="1:6" hidden="1" x14ac:dyDescent="0.2">
      <c r="A154" s="2">
        <v>14711</v>
      </c>
      <c r="B154" s="1" t="s">
        <v>775</v>
      </c>
      <c r="C154" s="1" t="s">
        <v>1452</v>
      </c>
      <c r="D154" s="1" t="s">
        <v>1199</v>
      </c>
      <c r="E154" s="1" t="s">
        <v>831</v>
      </c>
      <c r="F154" s="62">
        <v>40907</v>
      </c>
    </row>
  </sheetData>
  <autoFilter ref="A8:F154">
    <filterColumn colId="0">
      <filters>
        <filter val="14111"/>
      </filters>
    </filterColumn>
  </autoFilter>
  <mergeCells count="8">
    <mergeCell ref="D6:F6"/>
    <mergeCell ref="A6:A7"/>
    <mergeCell ref="B1:E1"/>
    <mergeCell ref="B2:E2"/>
    <mergeCell ref="B3:E3"/>
    <mergeCell ref="B4:E4"/>
    <mergeCell ref="B7:C7"/>
    <mergeCell ref="E7:F7"/>
  </mergeCells>
  <phoneticPr fontId="2" type="noConversion"/>
  <dataValidations count="3">
    <dataValidation type="list" allowBlank="1" showInputMessage="1" showErrorMessage="1" errorTitle="ERRO!" sqref="H1:H5">
      <formula1>$N$50:$N$94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sqref="F1:F5">
      <formula1>$M$50:$M$128</formula1>
    </dataValidation>
  </dataValidations>
  <pageMargins left="0.75" right="0.75" top="1" bottom="1" header="0.49212598499999999" footer="0.49212598499999999"/>
  <pageSetup paperSize="9" orientation="portrait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workbookViewId="0">
      <selection activeCell="J5" sqref="J5"/>
    </sheetView>
  </sheetViews>
  <sheetFormatPr defaultRowHeight="12.75" x14ac:dyDescent="0.2"/>
  <cols>
    <col min="1" max="1" width="12.42578125" style="2" bestFit="1" customWidth="1"/>
    <col min="2" max="2" width="28.2851562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4.28515625" style="1" customWidth="1"/>
    <col min="7" max="7" width="9.140625" style="1"/>
    <col min="8" max="8" width="11.28515625" style="1" bestFit="1" customWidth="1"/>
    <col min="9" max="16384" width="9.140625" style="1"/>
  </cols>
  <sheetData>
    <row r="1" spans="1:9" x14ac:dyDescent="0.2">
      <c r="B1" s="144" t="s">
        <v>833</v>
      </c>
      <c r="C1" s="144"/>
      <c r="D1" s="144"/>
      <c r="E1" s="144"/>
      <c r="F1" s="10"/>
    </row>
    <row r="2" spans="1:9" x14ac:dyDescent="0.2">
      <c r="B2" s="144" t="s">
        <v>834</v>
      </c>
      <c r="C2" s="144"/>
      <c r="D2" s="144"/>
      <c r="E2" s="144"/>
      <c r="F2" s="10"/>
    </row>
    <row r="3" spans="1:9" x14ac:dyDescent="0.2">
      <c r="B3" s="144" t="s">
        <v>835</v>
      </c>
      <c r="C3" s="144"/>
      <c r="D3" s="144"/>
      <c r="E3" s="144"/>
      <c r="F3" s="10"/>
    </row>
    <row r="4" spans="1:9" x14ac:dyDescent="0.2">
      <c r="B4" s="144" t="s">
        <v>2497</v>
      </c>
      <c r="C4" s="144"/>
      <c r="D4" s="144"/>
      <c r="E4" s="144"/>
      <c r="F4" s="10"/>
    </row>
    <row r="5" spans="1:9" ht="13.5" thickBot="1" x14ac:dyDescent="0.25">
      <c r="B5" s="4"/>
      <c r="C5" s="4"/>
      <c r="D5" s="4"/>
      <c r="E5" s="4"/>
      <c r="F5" s="10"/>
    </row>
    <row r="6" spans="1:9" ht="13.5" thickBot="1" x14ac:dyDescent="0.25">
      <c r="A6" s="146" t="s">
        <v>1028</v>
      </c>
      <c r="B6" s="27" t="s">
        <v>1029</v>
      </c>
      <c r="C6" s="27" t="s">
        <v>1030</v>
      </c>
      <c r="D6" s="148" t="s">
        <v>1031</v>
      </c>
      <c r="E6" s="148"/>
      <c r="F6" s="149"/>
    </row>
    <row r="7" spans="1:9" ht="13.5" thickBot="1" x14ac:dyDescent="0.25">
      <c r="A7" s="147"/>
      <c r="B7" s="150" t="s">
        <v>1205</v>
      </c>
      <c r="C7" s="148"/>
      <c r="D7" s="148"/>
      <c r="E7" s="27" t="s">
        <v>1200</v>
      </c>
      <c r="F7" s="2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110</v>
      </c>
      <c r="B9" s="23" t="s">
        <v>342</v>
      </c>
      <c r="C9" s="23" t="s">
        <v>1179</v>
      </c>
      <c r="D9" s="23" t="s">
        <v>862</v>
      </c>
      <c r="E9" s="23" t="s">
        <v>868</v>
      </c>
      <c r="F9" s="24">
        <v>40186</v>
      </c>
    </row>
    <row r="10" spans="1:9" ht="13.5" thickBot="1" x14ac:dyDescent="0.25">
      <c r="A10" s="31">
        <v>210</v>
      </c>
      <c r="B10" s="23" t="s">
        <v>343</v>
      </c>
      <c r="C10" s="23" t="s">
        <v>454</v>
      </c>
      <c r="D10" s="23" t="s">
        <v>862</v>
      </c>
      <c r="E10" s="23" t="s">
        <v>1182</v>
      </c>
      <c r="F10" s="24">
        <v>40186</v>
      </c>
    </row>
    <row r="11" spans="1:9" x14ac:dyDescent="0.2">
      <c r="A11" s="31">
        <v>310</v>
      </c>
      <c r="B11" s="23" t="s">
        <v>344</v>
      </c>
      <c r="C11" s="23" t="s">
        <v>1455</v>
      </c>
      <c r="D11" s="23" t="s">
        <v>1199</v>
      </c>
      <c r="E11" s="23" t="s">
        <v>485</v>
      </c>
      <c r="F11" s="24">
        <v>40189</v>
      </c>
      <c r="H11" s="52" t="s">
        <v>1204</v>
      </c>
      <c r="I11" s="53">
        <f>COUNTIF($D$9:$D$5004,"PTE")</f>
        <v>35</v>
      </c>
    </row>
    <row r="12" spans="1:9" x14ac:dyDescent="0.2">
      <c r="A12" s="31">
        <v>410</v>
      </c>
      <c r="B12" s="23" t="s">
        <v>345</v>
      </c>
      <c r="C12" s="23" t="s">
        <v>455</v>
      </c>
      <c r="D12" s="23" t="s">
        <v>1200</v>
      </c>
      <c r="E12" s="23" t="s">
        <v>1188</v>
      </c>
      <c r="F12" s="24">
        <v>40189</v>
      </c>
      <c r="H12" s="54" t="s">
        <v>1203</v>
      </c>
      <c r="I12" s="55">
        <f>COUNTIF($D$9:$D$5004,"PT")</f>
        <v>3</v>
      </c>
    </row>
    <row r="13" spans="1:9" x14ac:dyDescent="0.2">
      <c r="A13" s="31">
        <v>510</v>
      </c>
      <c r="B13" s="23" t="s">
        <v>346</v>
      </c>
      <c r="C13" s="23" t="s">
        <v>456</v>
      </c>
      <c r="D13" s="23" t="s">
        <v>1199</v>
      </c>
      <c r="E13" s="23" t="s">
        <v>1717</v>
      </c>
      <c r="F13" s="24">
        <v>40192</v>
      </c>
      <c r="H13" s="54" t="s">
        <v>1202</v>
      </c>
      <c r="I13" s="55">
        <f>COUNTIF($D$9:$D$5004,"PF")</f>
        <v>32</v>
      </c>
    </row>
    <row r="14" spans="1:9" ht="25.5" x14ac:dyDescent="0.2">
      <c r="A14" s="31">
        <v>610</v>
      </c>
      <c r="B14" s="23" t="s">
        <v>347</v>
      </c>
      <c r="C14" s="23" t="s">
        <v>457</v>
      </c>
      <c r="D14" s="23" t="s">
        <v>863</v>
      </c>
      <c r="E14" s="23" t="s">
        <v>870</v>
      </c>
      <c r="F14" s="24">
        <v>40205</v>
      </c>
      <c r="H14" s="54" t="s">
        <v>1201</v>
      </c>
      <c r="I14" s="55">
        <f>COUNTIF($D$9:$D$5004,"PF/PTE")</f>
        <v>28</v>
      </c>
    </row>
    <row r="15" spans="1:9" x14ac:dyDescent="0.2">
      <c r="A15" s="31">
        <v>710</v>
      </c>
      <c r="B15" s="23" t="s">
        <v>348</v>
      </c>
      <c r="C15" s="23" t="s">
        <v>458</v>
      </c>
      <c r="D15" s="23" t="s">
        <v>863</v>
      </c>
      <c r="E15" s="23" t="s">
        <v>1209</v>
      </c>
      <c r="F15" s="24">
        <v>40206</v>
      </c>
      <c r="H15" s="54" t="s">
        <v>1200</v>
      </c>
      <c r="I15" s="55">
        <f>COUNTIF($D$9:$D$5004,"Pré-Mistura")</f>
        <v>2</v>
      </c>
    </row>
    <row r="16" spans="1:9" ht="13.5" thickBot="1" x14ac:dyDescent="0.25">
      <c r="A16" s="31">
        <v>810</v>
      </c>
      <c r="B16" s="23" t="s">
        <v>349</v>
      </c>
      <c r="C16" s="23" t="s">
        <v>988</v>
      </c>
      <c r="D16" s="23" t="s">
        <v>863</v>
      </c>
      <c r="E16" s="25" t="s">
        <v>869</v>
      </c>
      <c r="F16" s="24">
        <v>40233</v>
      </c>
      <c r="H16" s="56" t="s">
        <v>246</v>
      </c>
      <c r="I16" s="57">
        <f>COUNTIF($D$9:$D$5004,"Biológico")</f>
        <v>4</v>
      </c>
    </row>
    <row r="17" spans="1:9" ht="13.5" thickBot="1" x14ac:dyDescent="0.25">
      <c r="A17" s="31">
        <v>910</v>
      </c>
      <c r="B17" s="23" t="s">
        <v>350</v>
      </c>
      <c r="C17" s="23" t="s">
        <v>1444</v>
      </c>
      <c r="D17" s="23" t="s">
        <v>862</v>
      </c>
      <c r="E17" s="23" t="s">
        <v>1190</v>
      </c>
      <c r="F17" s="24">
        <v>40233</v>
      </c>
    </row>
    <row r="18" spans="1:9" ht="13.5" thickBot="1" x14ac:dyDescent="0.25">
      <c r="A18" s="31">
        <v>1010</v>
      </c>
      <c r="B18" s="23" t="s">
        <v>351</v>
      </c>
      <c r="C18" s="23" t="s">
        <v>459</v>
      </c>
      <c r="D18" s="23" t="s">
        <v>1199</v>
      </c>
      <c r="E18" s="23" t="s">
        <v>1717</v>
      </c>
      <c r="F18" s="24">
        <v>40235</v>
      </c>
      <c r="H18" s="58" t="s">
        <v>1206</v>
      </c>
      <c r="I18" s="59">
        <f>SUM(I11:I16)</f>
        <v>104</v>
      </c>
    </row>
    <row r="19" spans="1:9" ht="25.5" x14ac:dyDescent="0.2">
      <c r="A19" s="31">
        <v>1110</v>
      </c>
      <c r="B19" s="79" t="s">
        <v>255</v>
      </c>
      <c r="C19" s="23" t="s">
        <v>256</v>
      </c>
      <c r="D19" s="23" t="s">
        <v>863</v>
      </c>
      <c r="E19" s="23" t="s">
        <v>486</v>
      </c>
      <c r="F19" s="24">
        <v>40238</v>
      </c>
    </row>
    <row r="20" spans="1:9" x14ac:dyDescent="0.2">
      <c r="A20" s="31">
        <v>1210</v>
      </c>
      <c r="B20" s="23" t="s">
        <v>352</v>
      </c>
      <c r="C20" s="23" t="s">
        <v>122</v>
      </c>
      <c r="D20" s="23" t="s">
        <v>862</v>
      </c>
      <c r="E20" s="23" t="s">
        <v>869</v>
      </c>
      <c r="F20" s="24">
        <v>40241</v>
      </c>
    </row>
    <row r="21" spans="1:9" x14ac:dyDescent="0.2">
      <c r="A21" s="49">
        <v>1310</v>
      </c>
      <c r="B21" s="25" t="s">
        <v>353</v>
      </c>
      <c r="C21" s="25" t="s">
        <v>1180</v>
      </c>
      <c r="D21" s="25" t="s">
        <v>863</v>
      </c>
      <c r="E21" s="25" t="s">
        <v>877</v>
      </c>
      <c r="F21" s="26">
        <v>40245</v>
      </c>
    </row>
    <row r="22" spans="1:9" x14ac:dyDescent="0.2">
      <c r="A22" s="31">
        <v>1410</v>
      </c>
      <c r="B22" s="23" t="s">
        <v>354</v>
      </c>
      <c r="C22" s="23" t="s">
        <v>460</v>
      </c>
      <c r="D22" s="23" t="s">
        <v>863</v>
      </c>
      <c r="E22" s="23" t="s">
        <v>825</v>
      </c>
      <c r="F22" s="24">
        <v>40260</v>
      </c>
    </row>
    <row r="23" spans="1:9" x14ac:dyDescent="0.2">
      <c r="A23" s="31">
        <v>1510</v>
      </c>
      <c r="B23" s="23" t="s">
        <v>355</v>
      </c>
      <c r="C23" s="23" t="s">
        <v>1677</v>
      </c>
      <c r="D23" s="23" t="s">
        <v>1199</v>
      </c>
      <c r="E23" s="23" t="s">
        <v>1187</v>
      </c>
      <c r="F23" s="24">
        <v>40268</v>
      </c>
    </row>
    <row r="24" spans="1:9" x14ac:dyDescent="0.2">
      <c r="A24" s="31">
        <v>1610</v>
      </c>
      <c r="B24" s="23" t="s">
        <v>356</v>
      </c>
      <c r="C24" s="23" t="s">
        <v>1159</v>
      </c>
      <c r="D24" s="23" t="s">
        <v>1199</v>
      </c>
      <c r="E24" s="23" t="s">
        <v>868</v>
      </c>
      <c r="F24" s="24">
        <v>40273</v>
      </c>
    </row>
    <row r="25" spans="1:9" x14ac:dyDescent="0.2">
      <c r="A25" s="31">
        <v>1710</v>
      </c>
      <c r="B25" s="23" t="s">
        <v>357</v>
      </c>
      <c r="C25" s="23" t="s">
        <v>1018</v>
      </c>
      <c r="D25" s="23" t="s">
        <v>1199</v>
      </c>
      <c r="E25" s="23" t="s">
        <v>798</v>
      </c>
      <c r="F25" s="24">
        <v>40275</v>
      </c>
    </row>
    <row r="26" spans="1:9" x14ac:dyDescent="0.2">
      <c r="A26" s="31">
        <v>1810</v>
      </c>
      <c r="B26" s="23" t="s">
        <v>358</v>
      </c>
      <c r="C26" s="23" t="s">
        <v>1677</v>
      </c>
      <c r="D26" s="23" t="s">
        <v>1199</v>
      </c>
      <c r="E26" s="23" t="s">
        <v>1717</v>
      </c>
      <c r="F26" s="24">
        <v>40276</v>
      </c>
    </row>
    <row r="27" spans="1:9" x14ac:dyDescent="0.2">
      <c r="A27" s="31">
        <v>1910</v>
      </c>
      <c r="B27" s="23" t="s">
        <v>359</v>
      </c>
      <c r="C27" s="23" t="s">
        <v>1018</v>
      </c>
      <c r="D27" s="23" t="s">
        <v>862</v>
      </c>
      <c r="E27" s="23" t="s">
        <v>487</v>
      </c>
      <c r="F27" s="24">
        <v>40280</v>
      </c>
    </row>
    <row r="28" spans="1:9" x14ac:dyDescent="0.2">
      <c r="A28" s="31">
        <v>2010</v>
      </c>
      <c r="B28" s="23" t="s">
        <v>360</v>
      </c>
      <c r="C28" s="23" t="s">
        <v>461</v>
      </c>
      <c r="D28" s="23" t="s">
        <v>1199</v>
      </c>
      <c r="E28" s="23" t="s">
        <v>1186</v>
      </c>
      <c r="F28" s="24">
        <v>40294</v>
      </c>
    </row>
    <row r="29" spans="1:9" x14ac:dyDescent="0.2">
      <c r="A29" s="31">
        <v>2110</v>
      </c>
      <c r="B29" s="23" t="s">
        <v>361</v>
      </c>
      <c r="C29" s="23" t="s">
        <v>462</v>
      </c>
      <c r="D29" s="23" t="s">
        <v>863</v>
      </c>
      <c r="E29" s="23" t="s">
        <v>1737</v>
      </c>
      <c r="F29" s="24">
        <v>40295</v>
      </c>
    </row>
    <row r="30" spans="1:9" x14ac:dyDescent="0.2">
      <c r="A30" s="31">
        <v>2210</v>
      </c>
      <c r="B30" s="23" t="s">
        <v>362</v>
      </c>
      <c r="C30" s="23" t="s">
        <v>463</v>
      </c>
      <c r="D30" s="23" t="s">
        <v>863</v>
      </c>
      <c r="E30" s="23" t="s">
        <v>488</v>
      </c>
      <c r="F30" s="24">
        <v>40297</v>
      </c>
    </row>
    <row r="31" spans="1:9" ht="25.5" x14ac:dyDescent="0.2">
      <c r="A31" s="31">
        <v>2310</v>
      </c>
      <c r="B31" s="23" t="s">
        <v>363</v>
      </c>
      <c r="C31" s="23" t="s">
        <v>464</v>
      </c>
      <c r="D31" s="23" t="s">
        <v>863</v>
      </c>
      <c r="E31" s="23" t="s">
        <v>795</v>
      </c>
      <c r="F31" s="24">
        <v>40303</v>
      </c>
    </row>
    <row r="32" spans="1:9" ht="25.5" x14ac:dyDescent="0.2">
      <c r="A32" s="31">
        <v>2410</v>
      </c>
      <c r="B32" s="23" t="s">
        <v>364</v>
      </c>
      <c r="C32" s="80" t="s">
        <v>251</v>
      </c>
      <c r="D32" s="79" t="s">
        <v>246</v>
      </c>
      <c r="E32" s="23" t="s">
        <v>489</v>
      </c>
      <c r="F32" s="24">
        <v>40322</v>
      </c>
    </row>
    <row r="33" spans="1:6" x14ac:dyDescent="0.2">
      <c r="A33" s="31">
        <v>2510</v>
      </c>
      <c r="B33" s="23" t="s">
        <v>365</v>
      </c>
      <c r="C33" s="23" t="s">
        <v>465</v>
      </c>
      <c r="D33" s="23" t="s">
        <v>1027</v>
      </c>
      <c r="E33" s="23" t="s">
        <v>1182</v>
      </c>
      <c r="F33" s="24">
        <v>40323</v>
      </c>
    </row>
    <row r="34" spans="1:6" x14ac:dyDescent="0.2">
      <c r="A34" s="31">
        <v>2610</v>
      </c>
      <c r="B34" s="23" t="s">
        <v>366</v>
      </c>
      <c r="C34" s="23" t="s">
        <v>988</v>
      </c>
      <c r="D34" s="23" t="s">
        <v>863</v>
      </c>
      <c r="E34" s="23" t="s">
        <v>869</v>
      </c>
      <c r="F34" s="24">
        <v>40329</v>
      </c>
    </row>
    <row r="35" spans="1:6" x14ac:dyDescent="0.2">
      <c r="A35" s="31">
        <v>2710</v>
      </c>
      <c r="B35" s="23" t="s">
        <v>367</v>
      </c>
      <c r="C35" s="23" t="s">
        <v>1677</v>
      </c>
      <c r="D35" s="23" t="s">
        <v>1199</v>
      </c>
      <c r="E35" s="23" t="s">
        <v>1195</v>
      </c>
      <c r="F35" s="24">
        <v>40330</v>
      </c>
    </row>
    <row r="36" spans="1:6" ht="25.5" x14ac:dyDescent="0.2">
      <c r="A36" s="31">
        <v>2810</v>
      </c>
      <c r="B36" s="23" t="s">
        <v>368</v>
      </c>
      <c r="C36" s="23" t="s">
        <v>466</v>
      </c>
      <c r="D36" s="79" t="s">
        <v>246</v>
      </c>
      <c r="E36" s="23" t="s">
        <v>489</v>
      </c>
      <c r="F36" s="24">
        <v>40333</v>
      </c>
    </row>
    <row r="37" spans="1:6" x14ac:dyDescent="0.2">
      <c r="A37" s="31">
        <v>2910</v>
      </c>
      <c r="B37" s="23" t="s">
        <v>369</v>
      </c>
      <c r="C37" s="23" t="s">
        <v>327</v>
      </c>
      <c r="D37" s="23" t="s">
        <v>863</v>
      </c>
      <c r="E37" s="23" t="s">
        <v>890</v>
      </c>
      <c r="F37" s="24">
        <v>40340</v>
      </c>
    </row>
    <row r="38" spans="1:6" x14ac:dyDescent="0.2">
      <c r="A38" s="31">
        <v>3010</v>
      </c>
      <c r="B38" s="23" t="s">
        <v>370</v>
      </c>
      <c r="C38" s="23" t="s">
        <v>467</v>
      </c>
      <c r="D38" s="23" t="s">
        <v>1199</v>
      </c>
      <c r="E38" s="23" t="s">
        <v>1182</v>
      </c>
      <c r="F38" s="24">
        <v>40343</v>
      </c>
    </row>
    <row r="39" spans="1:6" x14ac:dyDescent="0.2">
      <c r="A39" s="31">
        <v>3110</v>
      </c>
      <c r="B39" s="23" t="s">
        <v>371</v>
      </c>
      <c r="C39" s="23" t="s">
        <v>1677</v>
      </c>
      <c r="D39" s="23" t="s">
        <v>862</v>
      </c>
      <c r="E39" s="23" t="s">
        <v>490</v>
      </c>
      <c r="F39" s="24">
        <v>40350</v>
      </c>
    </row>
    <row r="40" spans="1:6" x14ac:dyDescent="0.2">
      <c r="A40" s="31">
        <v>3210</v>
      </c>
      <c r="B40" s="23" t="s">
        <v>372</v>
      </c>
      <c r="C40" s="23" t="s">
        <v>1012</v>
      </c>
      <c r="D40" s="23" t="s">
        <v>862</v>
      </c>
      <c r="E40" s="23" t="s">
        <v>1739</v>
      </c>
      <c r="F40" s="24">
        <v>40351</v>
      </c>
    </row>
    <row r="41" spans="1:6" x14ac:dyDescent="0.2">
      <c r="A41" s="31">
        <v>3310</v>
      </c>
      <c r="B41" s="25" t="s">
        <v>373</v>
      </c>
      <c r="C41" s="23" t="s">
        <v>1677</v>
      </c>
      <c r="D41" s="23" t="s">
        <v>1199</v>
      </c>
      <c r="E41" s="23" t="s">
        <v>877</v>
      </c>
      <c r="F41" s="24">
        <v>40352</v>
      </c>
    </row>
    <row r="42" spans="1:6" x14ac:dyDescent="0.2">
      <c r="A42" s="31">
        <v>3410</v>
      </c>
      <c r="B42" s="23" t="s">
        <v>374</v>
      </c>
      <c r="C42" s="23" t="s">
        <v>1450</v>
      </c>
      <c r="D42" s="23" t="s">
        <v>862</v>
      </c>
      <c r="E42" s="23" t="s">
        <v>491</v>
      </c>
      <c r="F42" s="24">
        <v>40353</v>
      </c>
    </row>
    <row r="43" spans="1:6" x14ac:dyDescent="0.2">
      <c r="A43" s="31">
        <v>3510</v>
      </c>
      <c r="B43" s="23" t="s">
        <v>375</v>
      </c>
      <c r="C43" s="23" t="s">
        <v>1474</v>
      </c>
      <c r="D43" s="23" t="s">
        <v>862</v>
      </c>
      <c r="E43" s="23" t="s">
        <v>798</v>
      </c>
      <c r="F43" s="24">
        <v>40353</v>
      </c>
    </row>
    <row r="44" spans="1:6" x14ac:dyDescent="0.2">
      <c r="A44" s="31">
        <v>3610</v>
      </c>
      <c r="B44" s="23" t="s">
        <v>376</v>
      </c>
      <c r="C44" s="23"/>
      <c r="D44" s="23" t="s">
        <v>1199</v>
      </c>
      <c r="E44" s="23" t="s">
        <v>341</v>
      </c>
      <c r="F44" s="24">
        <v>40353</v>
      </c>
    </row>
    <row r="45" spans="1:6" x14ac:dyDescent="0.2">
      <c r="A45" s="31">
        <v>3710</v>
      </c>
      <c r="B45" s="23" t="s">
        <v>377</v>
      </c>
      <c r="C45" s="23" t="s">
        <v>468</v>
      </c>
      <c r="D45" s="23" t="s">
        <v>862</v>
      </c>
      <c r="E45" s="23" t="s">
        <v>492</v>
      </c>
      <c r="F45" s="24">
        <v>40357</v>
      </c>
    </row>
    <row r="46" spans="1:6" x14ac:dyDescent="0.2">
      <c r="A46" s="31">
        <v>3810</v>
      </c>
      <c r="B46" s="23" t="s">
        <v>378</v>
      </c>
      <c r="C46" s="23" t="s">
        <v>1165</v>
      </c>
      <c r="D46" s="23" t="s">
        <v>1199</v>
      </c>
      <c r="E46" s="23" t="s">
        <v>888</v>
      </c>
      <c r="F46" s="24">
        <v>40358</v>
      </c>
    </row>
    <row r="47" spans="1:6" x14ac:dyDescent="0.2">
      <c r="A47" s="31">
        <v>3910</v>
      </c>
      <c r="B47" s="23" t="s">
        <v>379</v>
      </c>
      <c r="C47" s="23" t="s">
        <v>1018</v>
      </c>
      <c r="D47" s="23" t="s">
        <v>862</v>
      </c>
      <c r="E47" s="23" t="s">
        <v>493</v>
      </c>
      <c r="F47" s="24">
        <v>40359</v>
      </c>
    </row>
    <row r="48" spans="1:6" x14ac:dyDescent="0.2">
      <c r="A48" s="31">
        <v>4010</v>
      </c>
      <c r="B48" s="23" t="s">
        <v>380</v>
      </c>
      <c r="C48" s="23" t="s">
        <v>257</v>
      </c>
      <c r="D48" s="23" t="s">
        <v>1027</v>
      </c>
      <c r="E48" s="23" t="s">
        <v>869</v>
      </c>
      <c r="F48" s="24">
        <v>40364</v>
      </c>
    </row>
    <row r="49" spans="1:6" x14ac:dyDescent="0.2">
      <c r="A49" s="31">
        <v>4110</v>
      </c>
      <c r="B49" s="23" t="s">
        <v>381</v>
      </c>
      <c r="C49" s="24" t="s">
        <v>469</v>
      </c>
      <c r="D49" s="23" t="s">
        <v>1199</v>
      </c>
      <c r="E49" s="23" t="s">
        <v>798</v>
      </c>
      <c r="F49" s="24">
        <v>40365</v>
      </c>
    </row>
    <row r="50" spans="1:6" x14ac:dyDescent="0.2">
      <c r="A50" s="31">
        <v>4210</v>
      </c>
      <c r="B50" s="23" t="s">
        <v>382</v>
      </c>
      <c r="C50" s="23" t="s">
        <v>258</v>
      </c>
      <c r="D50" s="23" t="s">
        <v>1199</v>
      </c>
      <c r="E50" s="23" t="s">
        <v>1195</v>
      </c>
      <c r="F50" s="24">
        <v>40368</v>
      </c>
    </row>
    <row r="51" spans="1:6" x14ac:dyDescent="0.2">
      <c r="A51" s="31">
        <v>4310</v>
      </c>
      <c r="B51" s="23" t="s">
        <v>383</v>
      </c>
      <c r="C51" s="23" t="s">
        <v>988</v>
      </c>
      <c r="D51" s="23" t="s">
        <v>862</v>
      </c>
      <c r="E51" s="23" t="s">
        <v>1218</v>
      </c>
      <c r="F51" s="24">
        <v>40378</v>
      </c>
    </row>
    <row r="52" spans="1:6" x14ac:dyDescent="0.2">
      <c r="A52" s="31">
        <v>4410</v>
      </c>
      <c r="B52" s="23" t="s">
        <v>384</v>
      </c>
      <c r="C52" s="23" t="s">
        <v>470</v>
      </c>
      <c r="D52" s="23" t="s">
        <v>862</v>
      </c>
      <c r="E52" s="23" t="s">
        <v>798</v>
      </c>
      <c r="F52" s="24">
        <v>40378</v>
      </c>
    </row>
    <row r="53" spans="1:6" x14ac:dyDescent="0.2">
      <c r="A53" s="31">
        <v>4510</v>
      </c>
      <c r="B53" s="23" t="s">
        <v>385</v>
      </c>
      <c r="C53" s="23" t="s">
        <v>1012</v>
      </c>
      <c r="D53" s="23" t="s">
        <v>862</v>
      </c>
      <c r="E53" s="23" t="s">
        <v>490</v>
      </c>
      <c r="F53" s="24">
        <v>40380</v>
      </c>
    </row>
    <row r="54" spans="1:6" x14ac:dyDescent="0.2">
      <c r="A54" s="31">
        <v>4610</v>
      </c>
      <c r="B54" s="23" t="s">
        <v>386</v>
      </c>
      <c r="C54" s="23" t="s">
        <v>988</v>
      </c>
      <c r="D54" s="23" t="s">
        <v>862</v>
      </c>
      <c r="E54" s="23" t="s">
        <v>1187</v>
      </c>
      <c r="F54" s="24">
        <v>40382</v>
      </c>
    </row>
    <row r="55" spans="1:6" ht="25.5" x14ac:dyDescent="0.2">
      <c r="A55" s="31">
        <v>4710</v>
      </c>
      <c r="B55" s="23" t="s">
        <v>634</v>
      </c>
      <c r="C55" s="23" t="s">
        <v>851</v>
      </c>
      <c r="D55" s="23" t="s">
        <v>862</v>
      </c>
      <c r="E55" s="23" t="s">
        <v>487</v>
      </c>
      <c r="F55" s="24">
        <v>40385</v>
      </c>
    </row>
    <row r="56" spans="1:6" x14ac:dyDescent="0.2">
      <c r="A56" s="31">
        <v>4810</v>
      </c>
      <c r="B56" s="23" t="s">
        <v>387</v>
      </c>
      <c r="C56" s="23" t="s">
        <v>471</v>
      </c>
      <c r="D56" s="23" t="s">
        <v>863</v>
      </c>
      <c r="E56" s="23" t="s">
        <v>1211</v>
      </c>
      <c r="F56" s="24">
        <v>40392</v>
      </c>
    </row>
    <row r="57" spans="1:6" x14ac:dyDescent="0.2">
      <c r="A57" s="31">
        <v>4910</v>
      </c>
      <c r="B57" s="23" t="s">
        <v>388</v>
      </c>
      <c r="C57" s="23" t="s">
        <v>472</v>
      </c>
      <c r="D57" s="23" t="s">
        <v>863</v>
      </c>
      <c r="E57" s="23" t="s">
        <v>1215</v>
      </c>
      <c r="F57" s="24">
        <v>40393</v>
      </c>
    </row>
    <row r="58" spans="1:6" x14ac:dyDescent="0.2">
      <c r="A58" s="31">
        <v>5010</v>
      </c>
      <c r="B58" s="23" t="s">
        <v>389</v>
      </c>
      <c r="C58" s="23" t="s">
        <v>473</v>
      </c>
      <c r="D58" s="23" t="s">
        <v>863</v>
      </c>
      <c r="E58" s="23" t="s">
        <v>1215</v>
      </c>
      <c r="F58" s="24">
        <v>40393</v>
      </c>
    </row>
    <row r="59" spans="1:6" x14ac:dyDescent="0.2">
      <c r="A59" s="31">
        <v>5110</v>
      </c>
      <c r="B59" s="23" t="s">
        <v>390</v>
      </c>
      <c r="C59" s="23" t="s">
        <v>474</v>
      </c>
      <c r="D59" s="23" t="s">
        <v>863</v>
      </c>
      <c r="E59" s="23" t="s">
        <v>870</v>
      </c>
      <c r="F59" s="24">
        <v>40393</v>
      </c>
    </row>
    <row r="60" spans="1:6" x14ac:dyDescent="0.2">
      <c r="A60" s="31">
        <v>5210</v>
      </c>
      <c r="B60" s="23" t="s">
        <v>391</v>
      </c>
      <c r="C60" s="23" t="s">
        <v>474</v>
      </c>
      <c r="D60" s="23" t="s">
        <v>863</v>
      </c>
      <c r="E60" s="23" t="s">
        <v>870</v>
      </c>
      <c r="F60" s="24">
        <v>40393</v>
      </c>
    </row>
    <row r="61" spans="1:6" x14ac:dyDescent="0.2">
      <c r="A61" s="31">
        <v>5310</v>
      </c>
      <c r="B61" s="23" t="s">
        <v>392</v>
      </c>
      <c r="C61" s="23" t="s">
        <v>475</v>
      </c>
      <c r="D61" s="23" t="s">
        <v>1027</v>
      </c>
      <c r="E61" s="23" t="s">
        <v>869</v>
      </c>
      <c r="F61" s="24">
        <v>40402</v>
      </c>
    </row>
    <row r="62" spans="1:6" x14ac:dyDescent="0.2">
      <c r="A62" s="31">
        <v>5410</v>
      </c>
      <c r="B62" s="23" t="s">
        <v>393</v>
      </c>
      <c r="C62" s="23" t="s">
        <v>467</v>
      </c>
      <c r="D62" s="23" t="s">
        <v>862</v>
      </c>
      <c r="E62" s="23" t="s">
        <v>1186</v>
      </c>
      <c r="F62" s="24">
        <v>40414</v>
      </c>
    </row>
    <row r="63" spans="1:6" x14ac:dyDescent="0.2">
      <c r="A63" s="31">
        <v>5510</v>
      </c>
      <c r="B63" s="23" t="s">
        <v>394</v>
      </c>
      <c r="C63" s="23" t="s">
        <v>476</v>
      </c>
      <c r="D63" s="23" t="s">
        <v>862</v>
      </c>
      <c r="E63" s="23" t="s">
        <v>1186</v>
      </c>
      <c r="F63" s="24">
        <v>40417</v>
      </c>
    </row>
    <row r="64" spans="1:6" x14ac:dyDescent="0.2">
      <c r="A64" s="31">
        <v>5610</v>
      </c>
      <c r="B64" s="23" t="s">
        <v>395</v>
      </c>
      <c r="C64" s="23" t="s">
        <v>1686</v>
      </c>
      <c r="D64" s="23" t="s">
        <v>1199</v>
      </c>
      <c r="E64" s="23" t="s">
        <v>1739</v>
      </c>
      <c r="F64" s="24">
        <v>40417</v>
      </c>
    </row>
    <row r="65" spans="1:6" x14ac:dyDescent="0.2">
      <c r="A65" s="31">
        <v>5710</v>
      </c>
      <c r="B65" s="23" t="s">
        <v>396</v>
      </c>
      <c r="C65" s="23" t="s">
        <v>477</v>
      </c>
      <c r="D65" s="23" t="s">
        <v>863</v>
      </c>
      <c r="E65" s="23" t="s">
        <v>1215</v>
      </c>
      <c r="F65" s="24">
        <v>40417</v>
      </c>
    </row>
    <row r="66" spans="1:6" x14ac:dyDescent="0.2">
      <c r="A66" s="31">
        <v>5810</v>
      </c>
      <c r="B66" s="23" t="s">
        <v>397</v>
      </c>
      <c r="C66" s="23" t="s">
        <v>1444</v>
      </c>
      <c r="D66" s="23" t="s">
        <v>863</v>
      </c>
      <c r="E66" s="23" t="s">
        <v>1183</v>
      </c>
      <c r="F66" s="24">
        <v>40421</v>
      </c>
    </row>
    <row r="67" spans="1:6" x14ac:dyDescent="0.2">
      <c r="A67" s="31">
        <v>5910</v>
      </c>
      <c r="B67" s="23" t="s">
        <v>398</v>
      </c>
      <c r="C67" s="23" t="s">
        <v>467</v>
      </c>
      <c r="D67" s="23" t="s">
        <v>862</v>
      </c>
      <c r="E67" s="23" t="s">
        <v>1187</v>
      </c>
      <c r="F67" s="24">
        <v>40421</v>
      </c>
    </row>
    <row r="68" spans="1:6" x14ac:dyDescent="0.2">
      <c r="A68" s="31">
        <v>6010</v>
      </c>
      <c r="B68" s="23" t="s">
        <v>399</v>
      </c>
      <c r="C68" s="79" t="s">
        <v>259</v>
      </c>
      <c r="D68" s="23" t="s">
        <v>863</v>
      </c>
      <c r="E68" s="23" t="s">
        <v>868</v>
      </c>
      <c r="F68" s="24">
        <v>40421</v>
      </c>
    </row>
    <row r="69" spans="1:6" x14ac:dyDescent="0.2">
      <c r="A69" s="31">
        <v>6110</v>
      </c>
      <c r="B69" s="23" t="s">
        <v>400</v>
      </c>
      <c r="C69" s="23" t="s">
        <v>260</v>
      </c>
      <c r="D69" s="23" t="s">
        <v>1199</v>
      </c>
      <c r="E69" s="23" t="s">
        <v>1189</v>
      </c>
      <c r="F69" s="24">
        <v>40421</v>
      </c>
    </row>
    <row r="70" spans="1:6" x14ac:dyDescent="0.2">
      <c r="A70" s="31">
        <v>6210</v>
      </c>
      <c r="B70" s="23" t="s">
        <v>401</v>
      </c>
      <c r="C70" s="23" t="s">
        <v>996</v>
      </c>
      <c r="D70" s="23" t="s">
        <v>863</v>
      </c>
      <c r="E70" s="23" t="s">
        <v>488</v>
      </c>
      <c r="F70" s="24">
        <v>40423</v>
      </c>
    </row>
    <row r="71" spans="1:6" x14ac:dyDescent="0.2">
      <c r="A71" s="31">
        <v>6310</v>
      </c>
      <c r="B71" s="23" t="s">
        <v>402</v>
      </c>
      <c r="C71" s="23" t="s">
        <v>996</v>
      </c>
      <c r="D71" s="23" t="s">
        <v>863</v>
      </c>
      <c r="E71" s="23" t="s">
        <v>488</v>
      </c>
      <c r="F71" s="24">
        <v>40423</v>
      </c>
    </row>
    <row r="72" spans="1:6" x14ac:dyDescent="0.2">
      <c r="A72" s="31">
        <v>6410</v>
      </c>
      <c r="B72" s="23" t="s">
        <v>403</v>
      </c>
      <c r="C72" s="23" t="s">
        <v>1677</v>
      </c>
      <c r="D72" s="23" t="s">
        <v>1199</v>
      </c>
      <c r="E72" s="23" t="s">
        <v>494</v>
      </c>
      <c r="F72" s="24">
        <v>40423</v>
      </c>
    </row>
    <row r="73" spans="1:6" x14ac:dyDescent="0.2">
      <c r="A73" s="31">
        <v>6510</v>
      </c>
      <c r="B73" s="23" t="s">
        <v>404</v>
      </c>
      <c r="C73" s="23" t="s">
        <v>478</v>
      </c>
      <c r="D73" s="23" t="s">
        <v>863</v>
      </c>
      <c r="E73" s="23" t="s">
        <v>869</v>
      </c>
      <c r="F73" s="24">
        <v>40434</v>
      </c>
    </row>
    <row r="74" spans="1:6" x14ac:dyDescent="0.2">
      <c r="A74" s="31">
        <v>6610</v>
      </c>
      <c r="B74" s="23" t="s">
        <v>405</v>
      </c>
      <c r="C74" s="23" t="s">
        <v>479</v>
      </c>
      <c r="D74" s="23" t="s">
        <v>863</v>
      </c>
      <c r="E74" s="23" t="s">
        <v>890</v>
      </c>
      <c r="F74" s="24">
        <v>40435</v>
      </c>
    </row>
    <row r="75" spans="1:6" x14ac:dyDescent="0.2">
      <c r="A75" s="49">
        <v>6710</v>
      </c>
      <c r="B75" s="25" t="s">
        <v>406</v>
      </c>
      <c r="C75" s="25" t="s">
        <v>480</v>
      </c>
      <c r="D75" s="25" t="s">
        <v>863</v>
      </c>
      <c r="E75" s="25" t="s">
        <v>870</v>
      </c>
      <c r="F75" s="26">
        <v>40435</v>
      </c>
    </row>
    <row r="76" spans="1:6" x14ac:dyDescent="0.2">
      <c r="A76" s="49">
        <v>6810</v>
      </c>
      <c r="B76" s="25" t="s">
        <v>261</v>
      </c>
      <c r="C76" s="25" t="s">
        <v>724</v>
      </c>
      <c r="D76" s="81" t="s">
        <v>246</v>
      </c>
      <c r="E76" s="25" t="s">
        <v>495</v>
      </c>
      <c r="F76" s="26">
        <v>40435</v>
      </c>
    </row>
    <row r="77" spans="1:6" x14ac:dyDescent="0.2">
      <c r="A77" s="49">
        <v>6910</v>
      </c>
      <c r="B77" s="25" t="s">
        <v>407</v>
      </c>
      <c r="C77" s="25" t="s">
        <v>1157</v>
      </c>
      <c r="D77" s="25" t="s">
        <v>862</v>
      </c>
      <c r="E77" s="25" t="s">
        <v>890</v>
      </c>
      <c r="F77" s="26">
        <v>40435</v>
      </c>
    </row>
    <row r="78" spans="1:6" x14ac:dyDescent="0.2">
      <c r="A78" s="49">
        <v>7010</v>
      </c>
      <c r="B78" s="25" t="s">
        <v>408</v>
      </c>
      <c r="C78" s="25" t="s">
        <v>724</v>
      </c>
      <c r="D78" s="81" t="s">
        <v>246</v>
      </c>
      <c r="E78" s="25" t="s">
        <v>496</v>
      </c>
      <c r="F78" s="26">
        <v>40435</v>
      </c>
    </row>
    <row r="79" spans="1:6" x14ac:dyDescent="0.2">
      <c r="A79" s="49">
        <v>7110</v>
      </c>
      <c r="B79" s="25" t="s">
        <v>409</v>
      </c>
      <c r="C79" s="25" t="s">
        <v>1716</v>
      </c>
      <c r="D79" s="25" t="s">
        <v>863</v>
      </c>
      <c r="E79" s="25" t="s">
        <v>869</v>
      </c>
      <c r="F79" s="26">
        <v>40435</v>
      </c>
    </row>
    <row r="80" spans="1:6" x14ac:dyDescent="0.2">
      <c r="A80" s="49">
        <v>7210</v>
      </c>
      <c r="B80" s="25" t="s">
        <v>410</v>
      </c>
      <c r="C80" s="25" t="s">
        <v>1165</v>
      </c>
      <c r="D80" s="25" t="s">
        <v>862</v>
      </c>
      <c r="E80" s="25" t="s">
        <v>497</v>
      </c>
      <c r="F80" s="26">
        <v>40452</v>
      </c>
    </row>
    <row r="81" spans="1:6" x14ac:dyDescent="0.2">
      <c r="A81" s="49">
        <v>7310</v>
      </c>
      <c r="B81" s="25" t="s">
        <v>411</v>
      </c>
      <c r="C81" s="25" t="s">
        <v>1157</v>
      </c>
      <c r="D81" s="25" t="s">
        <v>862</v>
      </c>
      <c r="E81" s="25" t="s">
        <v>890</v>
      </c>
      <c r="F81" s="26">
        <v>40449</v>
      </c>
    </row>
    <row r="82" spans="1:6" x14ac:dyDescent="0.2">
      <c r="A82" s="49">
        <v>7410</v>
      </c>
      <c r="B82" s="25" t="s">
        <v>412</v>
      </c>
      <c r="C82" s="25" t="s">
        <v>1677</v>
      </c>
      <c r="D82" s="25" t="s">
        <v>862</v>
      </c>
      <c r="E82" s="25" t="s">
        <v>1224</v>
      </c>
      <c r="F82" s="26">
        <v>40451</v>
      </c>
    </row>
    <row r="83" spans="1:6" x14ac:dyDescent="0.2">
      <c r="A83" s="49">
        <v>7510</v>
      </c>
      <c r="B83" s="25" t="s">
        <v>413</v>
      </c>
      <c r="C83" s="25" t="s">
        <v>988</v>
      </c>
      <c r="D83" s="25" t="s">
        <v>862</v>
      </c>
      <c r="E83" s="25" t="s">
        <v>491</v>
      </c>
      <c r="F83" s="26">
        <v>40452</v>
      </c>
    </row>
    <row r="84" spans="1:6" x14ac:dyDescent="0.2">
      <c r="A84" s="49">
        <v>7610</v>
      </c>
      <c r="B84" s="25" t="s">
        <v>414</v>
      </c>
      <c r="C84" s="25" t="s">
        <v>1157</v>
      </c>
      <c r="D84" s="25" t="s">
        <v>862</v>
      </c>
      <c r="E84" s="25" t="s">
        <v>1739</v>
      </c>
      <c r="F84" s="26">
        <v>40459</v>
      </c>
    </row>
    <row r="85" spans="1:6" x14ac:dyDescent="0.2">
      <c r="A85" s="49">
        <v>7710</v>
      </c>
      <c r="B85" s="25" t="s">
        <v>372</v>
      </c>
      <c r="C85" s="25" t="s">
        <v>1012</v>
      </c>
      <c r="D85" s="25" t="s">
        <v>862</v>
      </c>
      <c r="E85" s="25" t="s">
        <v>341</v>
      </c>
      <c r="F85" s="26">
        <v>40471</v>
      </c>
    </row>
    <row r="86" spans="1:6" x14ac:dyDescent="0.2">
      <c r="A86" s="49">
        <v>7810</v>
      </c>
      <c r="B86" s="25" t="s">
        <v>415</v>
      </c>
      <c r="C86" s="25" t="s">
        <v>465</v>
      </c>
      <c r="D86" s="25" t="s">
        <v>1199</v>
      </c>
      <c r="E86" s="25" t="s">
        <v>1182</v>
      </c>
      <c r="F86" s="26">
        <v>40472</v>
      </c>
    </row>
    <row r="87" spans="1:6" x14ac:dyDescent="0.2">
      <c r="A87" s="49">
        <v>7910</v>
      </c>
      <c r="B87" s="25" t="s">
        <v>416</v>
      </c>
      <c r="C87" s="25" t="s">
        <v>465</v>
      </c>
      <c r="D87" s="25" t="s">
        <v>1199</v>
      </c>
      <c r="E87" s="25" t="s">
        <v>1182</v>
      </c>
      <c r="F87" s="26">
        <v>40472</v>
      </c>
    </row>
    <row r="88" spans="1:6" x14ac:dyDescent="0.2">
      <c r="A88" s="49">
        <v>8010</v>
      </c>
      <c r="B88" s="25" t="s">
        <v>417</v>
      </c>
      <c r="C88" s="25" t="s">
        <v>470</v>
      </c>
      <c r="D88" s="25" t="s">
        <v>862</v>
      </c>
      <c r="E88" s="25" t="s">
        <v>1737</v>
      </c>
      <c r="F88" s="26">
        <v>40472</v>
      </c>
    </row>
    <row r="89" spans="1:6" x14ac:dyDescent="0.2">
      <c r="A89" s="49">
        <v>8110</v>
      </c>
      <c r="B89" s="25" t="s">
        <v>440</v>
      </c>
      <c r="C89" s="25" t="s">
        <v>481</v>
      </c>
      <c r="D89" s="25" t="s">
        <v>862</v>
      </c>
      <c r="E89" s="25" t="s">
        <v>1188</v>
      </c>
      <c r="F89" s="26">
        <v>40472</v>
      </c>
    </row>
    <row r="90" spans="1:6" x14ac:dyDescent="0.2">
      <c r="A90" s="49">
        <v>8210</v>
      </c>
      <c r="B90" s="25" t="s">
        <v>262</v>
      </c>
      <c r="C90" s="81" t="s">
        <v>263</v>
      </c>
      <c r="D90" s="25" t="s">
        <v>1199</v>
      </c>
      <c r="E90" s="25" t="s">
        <v>341</v>
      </c>
      <c r="F90" s="26">
        <v>40480</v>
      </c>
    </row>
    <row r="91" spans="1:6" x14ac:dyDescent="0.2">
      <c r="A91" s="49">
        <v>8310</v>
      </c>
      <c r="B91" s="25" t="s">
        <v>441</v>
      </c>
      <c r="C91" s="25" t="s">
        <v>1467</v>
      </c>
      <c r="D91" s="25" t="s">
        <v>862</v>
      </c>
      <c r="E91" s="25" t="s">
        <v>491</v>
      </c>
      <c r="F91" s="26">
        <v>40486</v>
      </c>
    </row>
    <row r="92" spans="1:6" x14ac:dyDescent="0.2">
      <c r="A92" s="49">
        <v>8410</v>
      </c>
      <c r="B92" s="25" t="s">
        <v>442</v>
      </c>
      <c r="C92" s="25" t="s">
        <v>1012</v>
      </c>
      <c r="D92" s="25" t="s">
        <v>1199</v>
      </c>
      <c r="E92" s="25" t="s">
        <v>1187</v>
      </c>
      <c r="F92" s="26">
        <v>40487</v>
      </c>
    </row>
    <row r="93" spans="1:6" x14ac:dyDescent="0.2">
      <c r="A93" s="49">
        <v>8510</v>
      </c>
      <c r="B93" s="25" t="s">
        <v>443</v>
      </c>
      <c r="C93" s="25" t="s">
        <v>264</v>
      </c>
      <c r="D93" s="25" t="s">
        <v>1199</v>
      </c>
      <c r="E93" s="25" t="s">
        <v>868</v>
      </c>
      <c r="F93" s="26">
        <v>40493</v>
      </c>
    </row>
    <row r="94" spans="1:6" x14ac:dyDescent="0.2">
      <c r="A94" s="49">
        <v>8610</v>
      </c>
      <c r="B94" s="25" t="s">
        <v>444</v>
      </c>
      <c r="C94" s="25" t="s">
        <v>482</v>
      </c>
      <c r="D94" s="25" t="s">
        <v>862</v>
      </c>
      <c r="E94" s="25" t="s">
        <v>1182</v>
      </c>
      <c r="F94" s="26">
        <v>40490</v>
      </c>
    </row>
    <row r="95" spans="1:6" x14ac:dyDescent="0.2">
      <c r="A95" s="49">
        <v>8710</v>
      </c>
      <c r="B95" s="25" t="s">
        <v>445</v>
      </c>
      <c r="C95" s="25" t="s">
        <v>483</v>
      </c>
      <c r="D95" s="25" t="s">
        <v>862</v>
      </c>
      <c r="E95" s="25" t="s">
        <v>876</v>
      </c>
      <c r="F95" s="26">
        <v>40491</v>
      </c>
    </row>
    <row r="96" spans="1:6" x14ac:dyDescent="0.2">
      <c r="A96" s="49">
        <v>8810</v>
      </c>
      <c r="B96" s="25" t="s">
        <v>632</v>
      </c>
      <c r="C96" s="25" t="s">
        <v>1012</v>
      </c>
      <c r="D96" s="25" t="s">
        <v>863</v>
      </c>
      <c r="E96" s="25" t="s">
        <v>633</v>
      </c>
      <c r="F96" s="26">
        <v>40494</v>
      </c>
    </row>
    <row r="97" spans="1:6" x14ac:dyDescent="0.2">
      <c r="A97" s="49">
        <v>8910</v>
      </c>
      <c r="B97" s="25" t="s">
        <v>446</v>
      </c>
      <c r="C97" s="25" t="s">
        <v>1012</v>
      </c>
      <c r="D97" s="25" t="s">
        <v>1200</v>
      </c>
      <c r="E97" s="25" t="s">
        <v>1208</v>
      </c>
      <c r="F97" s="26">
        <v>40493</v>
      </c>
    </row>
    <row r="98" spans="1:6" x14ac:dyDescent="0.2">
      <c r="A98" s="49">
        <v>9010</v>
      </c>
      <c r="B98" s="25" t="s">
        <v>447</v>
      </c>
      <c r="C98" s="25" t="s">
        <v>122</v>
      </c>
      <c r="D98" s="25" t="s">
        <v>1199</v>
      </c>
      <c r="E98" s="25" t="s">
        <v>1224</v>
      </c>
      <c r="F98" s="26">
        <v>40492</v>
      </c>
    </row>
    <row r="99" spans="1:6" x14ac:dyDescent="0.2">
      <c r="A99" s="49">
        <v>9110</v>
      </c>
      <c r="B99" s="25" t="s">
        <v>448</v>
      </c>
      <c r="C99" s="25" t="s">
        <v>1443</v>
      </c>
      <c r="D99" s="25" t="s">
        <v>1199</v>
      </c>
      <c r="E99" s="25" t="s">
        <v>1196</v>
      </c>
      <c r="F99" s="26">
        <v>40493</v>
      </c>
    </row>
    <row r="100" spans="1:6" x14ac:dyDescent="0.2">
      <c r="A100" s="49">
        <v>9210</v>
      </c>
      <c r="B100" s="25" t="s">
        <v>449</v>
      </c>
      <c r="C100" s="25" t="s">
        <v>124</v>
      </c>
      <c r="D100" s="25" t="s">
        <v>863</v>
      </c>
      <c r="E100" s="25" t="s">
        <v>1188</v>
      </c>
      <c r="F100" s="26">
        <v>40493</v>
      </c>
    </row>
    <row r="101" spans="1:6" x14ac:dyDescent="0.2">
      <c r="A101" s="49">
        <v>9310</v>
      </c>
      <c r="B101" s="25" t="s">
        <v>450</v>
      </c>
      <c r="C101" s="25" t="s">
        <v>484</v>
      </c>
      <c r="D101" s="25" t="s">
        <v>863</v>
      </c>
      <c r="E101" s="25" t="s">
        <v>1188</v>
      </c>
      <c r="F101" s="26">
        <v>40499</v>
      </c>
    </row>
    <row r="102" spans="1:6" x14ac:dyDescent="0.2">
      <c r="A102" s="49">
        <v>9410</v>
      </c>
      <c r="B102" s="25" t="s">
        <v>451</v>
      </c>
      <c r="C102" s="25" t="s">
        <v>1179</v>
      </c>
      <c r="D102" s="25" t="s">
        <v>862</v>
      </c>
      <c r="E102" s="25" t="s">
        <v>1221</v>
      </c>
      <c r="F102" s="26">
        <v>40514</v>
      </c>
    </row>
    <row r="103" spans="1:6" x14ac:dyDescent="0.2">
      <c r="A103" s="49">
        <v>9510</v>
      </c>
      <c r="B103" s="25" t="s">
        <v>452</v>
      </c>
      <c r="C103" s="25" t="s">
        <v>1179</v>
      </c>
      <c r="D103" s="25" t="s">
        <v>862</v>
      </c>
      <c r="E103" s="25" t="s">
        <v>876</v>
      </c>
      <c r="F103" s="26">
        <v>40514</v>
      </c>
    </row>
    <row r="104" spans="1:6" x14ac:dyDescent="0.2">
      <c r="A104" s="49">
        <v>9610</v>
      </c>
      <c r="B104" s="25" t="s">
        <v>453</v>
      </c>
      <c r="C104" s="25" t="s">
        <v>988</v>
      </c>
      <c r="D104" s="25" t="s">
        <v>862</v>
      </c>
      <c r="E104" s="25" t="s">
        <v>498</v>
      </c>
      <c r="F104" s="26">
        <v>40520</v>
      </c>
    </row>
    <row r="105" spans="1:6" x14ac:dyDescent="0.2">
      <c r="A105" s="31">
        <v>9710</v>
      </c>
      <c r="B105" s="23" t="s">
        <v>499</v>
      </c>
      <c r="C105" s="23" t="s">
        <v>1171</v>
      </c>
      <c r="D105" s="23" t="s">
        <v>863</v>
      </c>
      <c r="E105" s="23" t="s">
        <v>816</v>
      </c>
      <c r="F105" s="24">
        <v>40522</v>
      </c>
    </row>
    <row r="106" spans="1:6" x14ac:dyDescent="0.2">
      <c r="A106" s="49">
        <v>9810</v>
      </c>
      <c r="B106" s="23" t="s">
        <v>506</v>
      </c>
      <c r="C106" s="23" t="s">
        <v>1171</v>
      </c>
      <c r="D106" s="23" t="s">
        <v>863</v>
      </c>
      <c r="E106" s="23" t="s">
        <v>816</v>
      </c>
      <c r="F106" s="24">
        <v>40522</v>
      </c>
    </row>
    <row r="107" spans="1:6" x14ac:dyDescent="0.2">
      <c r="A107" s="31">
        <v>9910</v>
      </c>
      <c r="B107" s="23" t="s">
        <v>500</v>
      </c>
      <c r="C107" s="23" t="s">
        <v>1012</v>
      </c>
      <c r="D107" s="23" t="s">
        <v>1199</v>
      </c>
      <c r="E107" s="23" t="s">
        <v>491</v>
      </c>
      <c r="F107" s="24">
        <v>40528</v>
      </c>
    </row>
    <row r="108" spans="1:6" x14ac:dyDescent="0.2">
      <c r="A108" s="49">
        <v>10010</v>
      </c>
      <c r="B108" s="23" t="s">
        <v>501</v>
      </c>
      <c r="C108" s="23" t="s">
        <v>507</v>
      </c>
      <c r="D108" s="23" t="s">
        <v>1199</v>
      </c>
      <c r="E108" s="23" t="s">
        <v>491</v>
      </c>
      <c r="F108" s="24">
        <v>40528</v>
      </c>
    </row>
    <row r="109" spans="1:6" x14ac:dyDescent="0.2">
      <c r="A109" s="31">
        <v>10110</v>
      </c>
      <c r="B109" s="23" t="s">
        <v>502</v>
      </c>
      <c r="C109" s="23" t="s">
        <v>1450</v>
      </c>
      <c r="D109" s="23" t="s">
        <v>863</v>
      </c>
      <c r="E109" s="23" t="s">
        <v>1722</v>
      </c>
      <c r="F109" s="24">
        <v>40533</v>
      </c>
    </row>
    <row r="110" spans="1:6" x14ac:dyDescent="0.2">
      <c r="A110" s="49">
        <v>10210</v>
      </c>
      <c r="B110" s="23" t="s">
        <v>503</v>
      </c>
      <c r="C110" s="23" t="s">
        <v>851</v>
      </c>
      <c r="D110" s="23" t="s">
        <v>1199</v>
      </c>
      <c r="E110" s="23" t="s">
        <v>814</v>
      </c>
      <c r="F110" s="24">
        <v>40533</v>
      </c>
    </row>
    <row r="111" spans="1:6" x14ac:dyDescent="0.2">
      <c r="A111" s="31">
        <v>10310</v>
      </c>
      <c r="B111" s="23" t="s">
        <v>504</v>
      </c>
      <c r="C111" s="23" t="s">
        <v>508</v>
      </c>
      <c r="D111" s="23" t="s">
        <v>863</v>
      </c>
      <c r="E111" s="23" t="s">
        <v>1722</v>
      </c>
      <c r="F111" s="24">
        <v>40533</v>
      </c>
    </row>
    <row r="112" spans="1:6" ht="12.75" customHeight="1" x14ac:dyDescent="0.2">
      <c r="A112" s="49">
        <v>10410</v>
      </c>
      <c r="B112" s="79" t="s">
        <v>505</v>
      </c>
      <c r="C112" s="82" t="s">
        <v>1696</v>
      </c>
      <c r="D112" s="82" t="s">
        <v>862</v>
      </c>
      <c r="E112" s="79" t="s">
        <v>265</v>
      </c>
      <c r="F112" s="24">
        <v>40542</v>
      </c>
    </row>
    <row r="113" spans="1:6" x14ac:dyDescent="0.2">
      <c r="A113" s="31"/>
      <c r="B113" s="23"/>
      <c r="C113" s="23"/>
      <c r="D113" s="23"/>
      <c r="E113" s="23"/>
      <c r="F113" s="24"/>
    </row>
    <row r="114" spans="1:6" x14ac:dyDescent="0.2">
      <c r="A114" s="31"/>
      <c r="B114" s="23"/>
      <c r="C114" s="23"/>
      <c r="D114" s="23"/>
      <c r="E114" s="23"/>
      <c r="F114" s="24"/>
    </row>
    <row r="115" spans="1:6" x14ac:dyDescent="0.2">
      <c r="A115" s="31"/>
      <c r="B115" s="23"/>
      <c r="C115" s="23"/>
      <c r="D115" s="23"/>
      <c r="E115" s="23"/>
      <c r="F115" s="24"/>
    </row>
    <row r="116" spans="1:6" x14ac:dyDescent="0.2">
      <c r="A116" s="31"/>
      <c r="B116" s="23"/>
      <c r="C116" s="23"/>
      <c r="D116" s="23"/>
      <c r="E116" s="23"/>
      <c r="F116" s="24"/>
    </row>
    <row r="117" spans="1:6" x14ac:dyDescent="0.2">
      <c r="A117" s="31"/>
      <c r="B117" s="23"/>
      <c r="C117" s="23"/>
      <c r="D117" s="23"/>
      <c r="E117" s="23"/>
      <c r="F117" s="24"/>
    </row>
    <row r="118" spans="1:6" x14ac:dyDescent="0.2">
      <c r="A118" s="31"/>
      <c r="B118" s="23"/>
      <c r="C118" s="23"/>
      <c r="D118" s="23"/>
      <c r="E118" s="23"/>
      <c r="F118" s="24"/>
    </row>
    <row r="119" spans="1:6" x14ac:dyDescent="0.2">
      <c r="A119" s="31"/>
      <c r="B119" s="23"/>
      <c r="C119" s="23"/>
      <c r="D119" s="23"/>
      <c r="E119" s="23"/>
      <c r="F119" s="24"/>
    </row>
    <row r="120" spans="1:6" x14ac:dyDescent="0.2">
      <c r="A120" s="31"/>
      <c r="B120" s="23"/>
      <c r="C120" s="23"/>
      <c r="D120" s="23"/>
      <c r="E120" s="23"/>
      <c r="F120" s="23"/>
    </row>
    <row r="121" spans="1:6" x14ac:dyDescent="0.2">
      <c r="A121" s="31"/>
      <c r="B121" s="23"/>
      <c r="C121" s="23"/>
      <c r="D121" s="23"/>
      <c r="E121" s="23"/>
      <c r="F121" s="23"/>
    </row>
    <row r="122" spans="1:6" x14ac:dyDescent="0.2">
      <c r="A122" s="49"/>
      <c r="B122" s="25"/>
      <c r="C122" s="25"/>
      <c r="D122" s="25"/>
      <c r="E122" s="25"/>
      <c r="F122" s="25"/>
    </row>
    <row r="123" spans="1:6" x14ac:dyDescent="0.2">
      <c r="A123" s="49"/>
      <c r="B123" s="25"/>
      <c r="C123" s="25"/>
      <c r="D123" s="25"/>
      <c r="E123" s="25"/>
      <c r="F123" s="25"/>
    </row>
    <row r="124" spans="1:6" x14ac:dyDescent="0.2">
      <c r="A124" s="49"/>
      <c r="B124" s="25"/>
      <c r="C124" s="25"/>
      <c r="D124" s="25"/>
      <c r="E124" s="25"/>
      <c r="F124" s="25"/>
    </row>
    <row r="125" spans="1:6" x14ac:dyDescent="0.2">
      <c r="A125" s="49"/>
      <c r="B125" s="25"/>
      <c r="C125" s="25"/>
      <c r="D125" s="25"/>
      <c r="E125" s="25"/>
      <c r="F125" s="25"/>
    </row>
    <row r="126" spans="1:6" x14ac:dyDescent="0.2">
      <c r="A126" s="49"/>
      <c r="B126" s="25"/>
      <c r="C126" s="25"/>
      <c r="D126" s="25"/>
      <c r="E126" s="25"/>
      <c r="F126" s="25"/>
    </row>
    <row r="127" spans="1:6" x14ac:dyDescent="0.2">
      <c r="A127" s="49"/>
      <c r="B127" s="25"/>
      <c r="C127" s="25"/>
      <c r="D127" s="25"/>
      <c r="E127" s="25"/>
      <c r="F127" s="25"/>
    </row>
    <row r="128" spans="1:6" x14ac:dyDescent="0.2">
      <c r="A128" s="49"/>
      <c r="B128" s="25"/>
      <c r="C128" s="25"/>
      <c r="D128" s="25"/>
      <c r="E128" s="25"/>
      <c r="F128" s="25"/>
    </row>
    <row r="129" spans="1:6" x14ac:dyDescent="0.2">
      <c r="A129" s="49"/>
      <c r="B129" s="25"/>
      <c r="C129" s="25"/>
      <c r="D129" s="25"/>
      <c r="E129" s="25"/>
      <c r="F129" s="25"/>
    </row>
    <row r="130" spans="1:6" x14ac:dyDescent="0.2">
      <c r="A130" s="49"/>
      <c r="B130" s="25"/>
      <c r="C130" s="25"/>
      <c r="D130" s="25"/>
      <c r="E130" s="25"/>
      <c r="F130" s="25"/>
    </row>
    <row r="131" spans="1:6" x14ac:dyDescent="0.2">
      <c r="A131" s="49"/>
      <c r="B131" s="25"/>
      <c r="C131" s="25"/>
      <c r="D131" s="25"/>
      <c r="E131" s="25"/>
      <c r="F131" s="25"/>
    </row>
    <row r="132" spans="1:6" x14ac:dyDescent="0.2">
      <c r="A132" s="49"/>
      <c r="B132" s="25"/>
      <c r="C132" s="25"/>
      <c r="D132" s="25"/>
      <c r="E132" s="25"/>
      <c r="F132" s="25"/>
    </row>
    <row r="133" spans="1:6" x14ac:dyDescent="0.2">
      <c r="A133" s="49"/>
      <c r="B133" s="25"/>
      <c r="C133" s="25"/>
      <c r="D133" s="25"/>
      <c r="E133" s="25"/>
      <c r="F133" s="25"/>
    </row>
    <row r="134" spans="1:6" x14ac:dyDescent="0.2">
      <c r="A134" s="49"/>
      <c r="B134" s="25"/>
      <c r="C134" s="25"/>
      <c r="D134" s="25"/>
      <c r="E134" s="25"/>
      <c r="F134" s="25"/>
    </row>
    <row r="135" spans="1:6" x14ac:dyDescent="0.2">
      <c r="A135" s="49"/>
      <c r="B135" s="25"/>
      <c r="C135" s="25"/>
      <c r="D135" s="25"/>
      <c r="E135" s="25"/>
      <c r="F135" s="25"/>
    </row>
    <row r="136" spans="1:6" x14ac:dyDescent="0.2">
      <c r="A136" s="49"/>
      <c r="B136" s="25"/>
      <c r="C136" s="25"/>
      <c r="D136" s="25"/>
      <c r="E136" s="25"/>
      <c r="F136" s="25"/>
    </row>
    <row r="137" spans="1:6" x14ac:dyDescent="0.2">
      <c r="A137" s="49"/>
      <c r="B137" s="25"/>
      <c r="C137" s="25"/>
      <c r="D137" s="25"/>
      <c r="E137" s="25"/>
      <c r="F137" s="25"/>
    </row>
    <row r="138" spans="1:6" x14ac:dyDescent="0.2">
      <c r="A138" s="49"/>
      <c r="B138" s="25"/>
      <c r="C138" s="25"/>
      <c r="D138" s="25"/>
      <c r="E138" s="25"/>
      <c r="F138" s="25"/>
    </row>
    <row r="139" spans="1:6" x14ac:dyDescent="0.2">
      <c r="A139" s="49"/>
      <c r="B139" s="25"/>
      <c r="C139" s="25"/>
      <c r="D139" s="25"/>
      <c r="E139" s="25"/>
      <c r="F139" s="25"/>
    </row>
    <row r="140" spans="1:6" x14ac:dyDescent="0.2">
      <c r="A140" s="50"/>
      <c r="B140" s="51"/>
      <c r="C140" s="51"/>
      <c r="D140" s="51"/>
      <c r="E140" s="51"/>
      <c r="F140" s="51"/>
    </row>
    <row r="141" spans="1:6" x14ac:dyDescent="0.2">
      <c r="A141" s="50"/>
      <c r="B141" s="51"/>
      <c r="C141" s="51"/>
      <c r="D141" s="51"/>
      <c r="E141" s="51"/>
      <c r="F141" s="51"/>
    </row>
    <row r="142" spans="1:6" x14ac:dyDescent="0.2">
      <c r="A142" s="50"/>
      <c r="B142" s="51"/>
      <c r="C142" s="51"/>
      <c r="D142" s="51"/>
      <c r="E142" s="51"/>
      <c r="F142" s="51"/>
    </row>
    <row r="143" spans="1:6" x14ac:dyDescent="0.2">
      <c r="A143" s="50"/>
      <c r="B143" s="51"/>
      <c r="C143" s="51"/>
      <c r="D143" s="51"/>
      <c r="E143" s="51"/>
      <c r="F143" s="51"/>
    </row>
    <row r="144" spans="1:6" x14ac:dyDescent="0.2">
      <c r="A144" s="50"/>
      <c r="B144" s="51"/>
      <c r="C144" s="51"/>
      <c r="D144" s="51"/>
      <c r="E144" s="51"/>
      <c r="F144" s="51"/>
    </row>
    <row r="145" spans="1:6" x14ac:dyDescent="0.2">
      <c r="A145" s="50"/>
      <c r="B145" s="51"/>
      <c r="C145" s="51"/>
      <c r="D145" s="51"/>
      <c r="E145" s="51"/>
      <c r="F145" s="51"/>
    </row>
    <row r="146" spans="1:6" x14ac:dyDescent="0.2">
      <c r="A146" s="50"/>
      <c r="B146" s="51"/>
      <c r="C146" s="51"/>
      <c r="D146" s="51"/>
      <c r="E146" s="51"/>
      <c r="F146" s="51"/>
    </row>
    <row r="147" spans="1:6" x14ac:dyDescent="0.2">
      <c r="A147" s="50"/>
      <c r="B147" s="51"/>
      <c r="C147" s="51"/>
      <c r="D147" s="51"/>
      <c r="E147" s="51"/>
      <c r="F147" s="51"/>
    </row>
    <row r="148" spans="1:6" x14ac:dyDescent="0.2">
      <c r="A148" s="50"/>
      <c r="B148" s="51"/>
      <c r="C148" s="51"/>
      <c r="D148" s="51"/>
      <c r="E148" s="51"/>
      <c r="F148" s="51"/>
    </row>
    <row r="149" spans="1:6" x14ac:dyDescent="0.2">
      <c r="A149" s="50"/>
      <c r="B149" s="51"/>
      <c r="C149" s="51"/>
      <c r="D149" s="51"/>
      <c r="E149" s="51"/>
      <c r="F149" s="51"/>
    </row>
    <row r="150" spans="1:6" x14ac:dyDescent="0.2">
      <c r="A150" s="50"/>
      <c r="B150" s="51"/>
      <c r="C150" s="51"/>
      <c r="D150" s="51"/>
      <c r="E150" s="51"/>
      <c r="F150" s="51"/>
    </row>
    <row r="151" spans="1:6" x14ac:dyDescent="0.2">
      <c r="A151" s="50"/>
      <c r="B151" s="51"/>
      <c r="C151" s="51"/>
      <c r="D151" s="51"/>
      <c r="E151" s="51"/>
      <c r="F151" s="51"/>
    </row>
    <row r="152" spans="1:6" x14ac:dyDescent="0.2">
      <c r="A152" s="50"/>
      <c r="B152" s="51"/>
      <c r="C152" s="51"/>
      <c r="D152" s="51"/>
      <c r="E152" s="51"/>
      <c r="F152" s="51"/>
    </row>
    <row r="153" spans="1:6" x14ac:dyDescent="0.2">
      <c r="A153" s="50"/>
      <c r="B153" s="51"/>
      <c r="C153" s="51"/>
      <c r="D153" s="51"/>
      <c r="E153" s="51"/>
      <c r="F153" s="51"/>
    </row>
    <row r="154" spans="1:6" x14ac:dyDescent="0.2">
      <c r="A154" s="50"/>
      <c r="B154" s="51"/>
      <c r="C154" s="51"/>
      <c r="D154" s="51"/>
      <c r="E154" s="51"/>
      <c r="F154" s="51"/>
    </row>
    <row r="155" spans="1:6" x14ac:dyDescent="0.2">
      <c r="A155" s="50"/>
      <c r="B155" s="51"/>
      <c r="C155" s="51"/>
      <c r="D155" s="51"/>
      <c r="E155" s="51"/>
      <c r="F155" s="51"/>
    </row>
    <row r="156" spans="1:6" x14ac:dyDescent="0.2">
      <c r="A156" s="50"/>
      <c r="B156" s="51"/>
      <c r="C156" s="51"/>
      <c r="D156" s="51"/>
      <c r="E156" s="51"/>
      <c r="F156" s="51"/>
    </row>
    <row r="157" spans="1:6" x14ac:dyDescent="0.2">
      <c r="A157" s="50"/>
      <c r="B157" s="51"/>
      <c r="C157" s="51"/>
      <c r="D157" s="51"/>
      <c r="E157" s="51"/>
      <c r="F157" s="51"/>
    </row>
    <row r="158" spans="1:6" x14ac:dyDescent="0.2">
      <c r="A158" s="50"/>
      <c r="B158" s="51"/>
      <c r="C158" s="51"/>
      <c r="D158" s="51"/>
      <c r="E158" s="51"/>
      <c r="F158" s="51"/>
    </row>
    <row r="159" spans="1:6" x14ac:dyDescent="0.2">
      <c r="A159" s="50"/>
      <c r="B159" s="51"/>
      <c r="C159" s="51"/>
      <c r="D159" s="51"/>
      <c r="E159" s="51"/>
      <c r="F159" s="51"/>
    </row>
    <row r="160" spans="1:6" x14ac:dyDescent="0.2">
      <c r="A160" s="50"/>
      <c r="B160" s="51"/>
      <c r="C160" s="51"/>
      <c r="D160" s="51"/>
      <c r="E160" s="51"/>
      <c r="F160" s="51"/>
    </row>
    <row r="161" spans="1:6" x14ac:dyDescent="0.2">
      <c r="A161" s="50"/>
      <c r="B161" s="51"/>
      <c r="C161" s="51"/>
      <c r="D161" s="51"/>
      <c r="E161" s="51"/>
      <c r="F161" s="51"/>
    </row>
    <row r="162" spans="1:6" x14ac:dyDescent="0.2">
      <c r="A162" s="50"/>
      <c r="B162" s="51"/>
      <c r="C162" s="51"/>
      <c r="D162" s="51"/>
      <c r="E162" s="51"/>
      <c r="F162" s="51"/>
    </row>
    <row r="163" spans="1:6" x14ac:dyDescent="0.2">
      <c r="A163" s="50"/>
      <c r="B163" s="51"/>
      <c r="C163" s="51"/>
      <c r="D163" s="51"/>
      <c r="E163" s="51"/>
      <c r="F163" s="51"/>
    </row>
    <row r="164" spans="1:6" x14ac:dyDescent="0.2">
      <c r="A164" s="50"/>
      <c r="B164" s="51"/>
      <c r="C164" s="51"/>
      <c r="D164" s="51"/>
      <c r="E164" s="51"/>
      <c r="F164" s="51"/>
    </row>
    <row r="165" spans="1:6" x14ac:dyDescent="0.2">
      <c r="A165" s="50"/>
      <c r="B165" s="51"/>
      <c r="C165" s="51"/>
      <c r="D165" s="51"/>
      <c r="E165" s="51"/>
      <c r="F165" s="51"/>
    </row>
    <row r="166" spans="1:6" x14ac:dyDescent="0.2">
      <c r="A166" s="50"/>
      <c r="B166" s="51"/>
      <c r="C166" s="51"/>
      <c r="D166" s="51"/>
      <c r="E166" s="51"/>
      <c r="F166" s="51"/>
    </row>
    <row r="167" spans="1:6" x14ac:dyDescent="0.2">
      <c r="A167" s="50"/>
      <c r="B167" s="51"/>
      <c r="C167" s="51"/>
      <c r="D167" s="51"/>
      <c r="E167" s="51"/>
      <c r="F167" s="51"/>
    </row>
    <row r="168" spans="1:6" x14ac:dyDescent="0.2">
      <c r="A168" s="50"/>
      <c r="B168" s="51"/>
      <c r="C168" s="51"/>
      <c r="D168" s="51"/>
      <c r="E168" s="51"/>
      <c r="F168" s="51"/>
    </row>
    <row r="169" spans="1:6" x14ac:dyDescent="0.2">
      <c r="A169" s="50"/>
      <c r="B169" s="51"/>
      <c r="C169" s="51"/>
      <c r="D169" s="51"/>
      <c r="E169" s="51"/>
      <c r="F169" s="51"/>
    </row>
    <row r="170" spans="1:6" x14ac:dyDescent="0.2">
      <c r="A170" s="50"/>
      <c r="B170" s="51"/>
      <c r="C170" s="51"/>
      <c r="D170" s="51"/>
      <c r="E170" s="51"/>
      <c r="F170" s="51"/>
    </row>
    <row r="171" spans="1:6" x14ac:dyDescent="0.2">
      <c r="A171" s="50"/>
      <c r="B171" s="51"/>
      <c r="C171" s="51"/>
      <c r="D171" s="51"/>
      <c r="E171" s="51"/>
      <c r="F171" s="51"/>
    </row>
    <row r="172" spans="1:6" x14ac:dyDescent="0.2">
      <c r="A172" s="50"/>
      <c r="B172" s="51"/>
      <c r="C172" s="51"/>
      <c r="D172" s="51"/>
      <c r="E172" s="51"/>
      <c r="F172" s="51"/>
    </row>
    <row r="173" spans="1:6" x14ac:dyDescent="0.2">
      <c r="A173" s="50"/>
      <c r="B173" s="51"/>
      <c r="C173" s="51"/>
      <c r="D173" s="51"/>
      <c r="E173" s="51"/>
      <c r="F173" s="51"/>
    </row>
    <row r="174" spans="1:6" x14ac:dyDescent="0.2">
      <c r="A174" s="50"/>
      <c r="B174" s="51"/>
      <c r="C174" s="51"/>
      <c r="D174" s="51"/>
      <c r="E174" s="51"/>
      <c r="F174" s="51"/>
    </row>
    <row r="175" spans="1:6" x14ac:dyDescent="0.2">
      <c r="A175" s="50"/>
      <c r="B175" s="51"/>
      <c r="C175" s="51"/>
      <c r="D175" s="51"/>
      <c r="E175" s="51"/>
      <c r="F175" s="51"/>
    </row>
    <row r="176" spans="1:6" x14ac:dyDescent="0.2">
      <c r="A176" s="50"/>
      <c r="B176" s="51"/>
      <c r="C176" s="51"/>
      <c r="D176" s="51"/>
      <c r="E176" s="51"/>
      <c r="F176" s="51"/>
    </row>
    <row r="177" spans="1:6" x14ac:dyDescent="0.2">
      <c r="A177" s="50"/>
      <c r="B177" s="51"/>
      <c r="C177" s="51"/>
      <c r="D177" s="51"/>
      <c r="E177" s="51"/>
      <c r="F177" s="51"/>
    </row>
    <row r="178" spans="1:6" x14ac:dyDescent="0.2">
      <c r="A178" s="50"/>
      <c r="B178" s="51"/>
      <c r="C178" s="51"/>
      <c r="D178" s="51"/>
      <c r="E178" s="51"/>
      <c r="F178" s="51"/>
    </row>
    <row r="179" spans="1:6" x14ac:dyDescent="0.2">
      <c r="A179" s="47"/>
      <c r="B179" s="48"/>
      <c r="C179" s="48"/>
      <c r="D179" s="48"/>
      <c r="E179" s="48"/>
      <c r="F179" s="48"/>
    </row>
    <row r="180" spans="1:6" x14ac:dyDescent="0.2">
      <c r="A180" s="47"/>
      <c r="B180" s="48"/>
      <c r="C180" s="48"/>
      <c r="D180" s="48"/>
      <c r="E180" s="48"/>
      <c r="F180" s="48"/>
    </row>
    <row r="181" spans="1:6" x14ac:dyDescent="0.2">
      <c r="A181" s="47"/>
      <c r="B181" s="48"/>
      <c r="C181" s="48"/>
      <c r="D181" s="48"/>
      <c r="E181" s="48"/>
      <c r="F181" s="48"/>
    </row>
  </sheetData>
  <autoFilter ref="A8:F8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count="2">
    <dataValidation type="list" allowBlank="1" showInputMessage="1" showErrorMessage="1" sqref="F1:F5">
      <formula1>$J$50:$J$130</formula1>
    </dataValidation>
    <dataValidation type="list" allowBlank="1" showInputMessage="1" showErrorMessage="1" sqref="A1:A5">
      <formula1>$I$50:$I$176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workbookViewId="0">
      <selection activeCell="L24" sqref="L24"/>
    </sheetView>
  </sheetViews>
  <sheetFormatPr defaultRowHeight="12.75" x14ac:dyDescent="0.2"/>
  <cols>
    <col min="1" max="1" width="12.42578125" style="2" bestFit="1" customWidth="1"/>
    <col min="2" max="2" width="28.7109375" style="1" customWidth="1"/>
    <col min="3" max="3" width="30.42578125" style="1" bestFit="1" customWidth="1"/>
    <col min="4" max="4" width="10.7109375" style="1" customWidth="1"/>
    <col min="5" max="5" width="15.42578125" style="1" customWidth="1"/>
    <col min="6" max="6" width="23.28515625" style="41" customWidth="1"/>
    <col min="7" max="7" width="9.140625" style="1"/>
    <col min="8" max="8" width="11.28515625" style="1" bestFit="1" customWidth="1"/>
    <col min="9" max="16384" width="9.140625" style="1"/>
  </cols>
  <sheetData>
    <row r="1" spans="1:9" x14ac:dyDescent="0.2">
      <c r="B1" s="144" t="s">
        <v>833</v>
      </c>
      <c r="C1" s="144"/>
      <c r="D1" s="144"/>
      <c r="E1" s="144"/>
      <c r="F1" s="37"/>
    </row>
    <row r="2" spans="1:9" x14ac:dyDescent="0.2">
      <c r="B2" s="144" t="s">
        <v>834</v>
      </c>
      <c r="C2" s="144"/>
      <c r="D2" s="144"/>
      <c r="E2" s="144"/>
      <c r="F2" s="37"/>
    </row>
    <row r="3" spans="1:9" x14ac:dyDescent="0.2">
      <c r="B3" s="144" t="s">
        <v>835</v>
      </c>
      <c r="C3" s="144"/>
      <c r="D3" s="144"/>
      <c r="E3" s="144"/>
      <c r="F3" s="37"/>
    </row>
    <row r="4" spans="1:9" x14ac:dyDescent="0.2">
      <c r="B4" s="144" t="s">
        <v>2497</v>
      </c>
      <c r="C4" s="144"/>
      <c r="D4" s="144"/>
      <c r="E4" s="144"/>
      <c r="F4" s="37"/>
    </row>
    <row r="5" spans="1:9" ht="13.5" thickBot="1" x14ac:dyDescent="0.25">
      <c r="B5" s="4"/>
      <c r="C5" s="4"/>
      <c r="D5" s="4"/>
      <c r="E5" s="4"/>
      <c r="F5" s="37"/>
    </row>
    <row r="6" spans="1:9" ht="13.5" thickBot="1" x14ac:dyDescent="0.25">
      <c r="A6" s="146" t="s">
        <v>1028</v>
      </c>
      <c r="B6" s="27" t="s">
        <v>1029</v>
      </c>
      <c r="C6" s="27" t="s">
        <v>1030</v>
      </c>
      <c r="D6" s="148" t="s">
        <v>1031</v>
      </c>
      <c r="E6" s="148"/>
      <c r="F6" s="149"/>
    </row>
    <row r="7" spans="1:9" ht="13.5" thickBot="1" x14ac:dyDescent="0.25">
      <c r="A7" s="147"/>
      <c r="B7" s="150" t="s">
        <v>1205</v>
      </c>
      <c r="C7" s="148"/>
      <c r="D7" s="148"/>
      <c r="E7" s="27" t="s">
        <v>1200</v>
      </c>
      <c r="F7" s="3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109</v>
      </c>
      <c r="B9" s="23" t="s">
        <v>1741</v>
      </c>
      <c r="C9" s="23" t="s">
        <v>108</v>
      </c>
      <c r="D9" s="23" t="s">
        <v>862</v>
      </c>
      <c r="E9" s="23" t="s">
        <v>333</v>
      </c>
      <c r="F9" s="24">
        <v>39820</v>
      </c>
    </row>
    <row r="10" spans="1:9" ht="13.5" thickBot="1" x14ac:dyDescent="0.25">
      <c r="A10" s="31">
        <v>209</v>
      </c>
      <c r="B10" s="23" t="s">
        <v>1742</v>
      </c>
      <c r="C10" s="23" t="s">
        <v>1693</v>
      </c>
      <c r="D10" s="23" t="s">
        <v>863</v>
      </c>
      <c r="E10" s="23" t="s">
        <v>870</v>
      </c>
      <c r="F10" s="24">
        <v>39826</v>
      </c>
    </row>
    <row r="11" spans="1:9" x14ac:dyDescent="0.2">
      <c r="A11" s="31">
        <v>309</v>
      </c>
      <c r="B11" s="23" t="s">
        <v>1743</v>
      </c>
      <c r="C11" s="23" t="s">
        <v>109</v>
      </c>
      <c r="D11" s="23" t="s">
        <v>1199</v>
      </c>
      <c r="E11" s="23" t="s">
        <v>1191</v>
      </c>
      <c r="F11" s="24">
        <v>39828</v>
      </c>
      <c r="H11" s="52" t="s">
        <v>1204</v>
      </c>
      <c r="I11" s="53">
        <f>COUNTIF($D$9:$D$4999,"PTE")</f>
        <v>27</v>
      </c>
    </row>
    <row r="12" spans="1:9" ht="25.5" x14ac:dyDescent="0.2">
      <c r="A12" s="31">
        <v>409</v>
      </c>
      <c r="B12" s="23" t="s">
        <v>1744</v>
      </c>
      <c r="C12" s="23" t="s">
        <v>110</v>
      </c>
      <c r="D12" s="23" t="s">
        <v>1199</v>
      </c>
      <c r="E12" s="23" t="s">
        <v>869</v>
      </c>
      <c r="F12" s="24">
        <v>39828</v>
      </c>
      <c r="H12" s="54" t="s">
        <v>1203</v>
      </c>
      <c r="I12" s="55">
        <f>COUNTIF($D$9:$D$4999,"PT")</f>
        <v>8</v>
      </c>
    </row>
    <row r="13" spans="1:9" x14ac:dyDescent="0.2">
      <c r="A13" s="31">
        <v>509</v>
      </c>
      <c r="B13" s="23" t="s">
        <v>1745</v>
      </c>
      <c r="C13" s="23" t="s">
        <v>111</v>
      </c>
      <c r="D13" s="23" t="s">
        <v>863</v>
      </c>
      <c r="E13" s="23" t="s">
        <v>1735</v>
      </c>
      <c r="F13" s="24">
        <v>39829</v>
      </c>
      <c r="H13" s="54" t="s">
        <v>1202</v>
      </c>
      <c r="I13" s="55">
        <f>COUNTIF($D$9:$D$4999,"PF")</f>
        <v>52</v>
      </c>
    </row>
    <row r="14" spans="1:9" x14ac:dyDescent="0.2">
      <c r="A14" s="31">
        <v>609</v>
      </c>
      <c r="B14" s="23" t="s">
        <v>1746</v>
      </c>
      <c r="C14" s="23" t="s">
        <v>843</v>
      </c>
      <c r="D14" s="23" t="s">
        <v>1199</v>
      </c>
      <c r="E14" s="23" t="s">
        <v>1730</v>
      </c>
      <c r="F14" s="24">
        <v>39829</v>
      </c>
      <c r="H14" s="54" t="s">
        <v>1201</v>
      </c>
      <c r="I14" s="55">
        <f>COUNTIF($D$9:$D$4999,"PF/PTE")</f>
        <v>49</v>
      </c>
    </row>
    <row r="15" spans="1:9" x14ac:dyDescent="0.2">
      <c r="A15" s="31">
        <v>709</v>
      </c>
      <c r="B15" s="23" t="s">
        <v>1747</v>
      </c>
      <c r="C15" s="23" t="s">
        <v>112</v>
      </c>
      <c r="D15" s="23" t="s">
        <v>862</v>
      </c>
      <c r="E15" s="23" t="s">
        <v>1224</v>
      </c>
      <c r="F15" s="24">
        <v>39832</v>
      </c>
      <c r="H15" s="54" t="s">
        <v>1200</v>
      </c>
      <c r="I15" s="55">
        <f>COUNTIF($D$9:$D$4999,"Pré-Mistura")</f>
        <v>0</v>
      </c>
    </row>
    <row r="16" spans="1:9" ht="13.5" thickBot="1" x14ac:dyDescent="0.25">
      <c r="A16" s="31">
        <v>809</v>
      </c>
      <c r="B16" s="23" t="s">
        <v>1748</v>
      </c>
      <c r="C16" s="23" t="s">
        <v>1693</v>
      </c>
      <c r="D16" s="23" t="s">
        <v>863</v>
      </c>
      <c r="E16" s="23" t="s">
        <v>870</v>
      </c>
      <c r="F16" s="24">
        <v>39832</v>
      </c>
      <c r="H16" s="56" t="s">
        <v>246</v>
      </c>
      <c r="I16" s="57">
        <f>COUNTIF($D$9:$D$4999,"Biológico")</f>
        <v>1</v>
      </c>
    </row>
    <row r="17" spans="1:9" ht="13.5" thickBot="1" x14ac:dyDescent="0.25">
      <c r="A17" s="31">
        <v>909</v>
      </c>
      <c r="B17" s="23" t="s">
        <v>1749</v>
      </c>
      <c r="C17" s="23" t="s">
        <v>113</v>
      </c>
      <c r="D17" s="23" t="s">
        <v>863</v>
      </c>
      <c r="E17" s="23" t="s">
        <v>890</v>
      </c>
      <c r="F17" s="24">
        <v>39843</v>
      </c>
    </row>
    <row r="18" spans="1:9" ht="26.25" thickBot="1" x14ac:dyDescent="0.25">
      <c r="A18" s="31">
        <v>1009</v>
      </c>
      <c r="B18" s="23" t="s">
        <v>1750</v>
      </c>
      <c r="C18" s="23" t="s">
        <v>114</v>
      </c>
      <c r="D18" s="23" t="s">
        <v>863</v>
      </c>
      <c r="E18" s="23" t="s">
        <v>1188</v>
      </c>
      <c r="F18" s="24">
        <v>39847</v>
      </c>
      <c r="H18" s="58" t="s">
        <v>1206</v>
      </c>
      <c r="I18" s="59">
        <f>SUM(I11:I16)</f>
        <v>137</v>
      </c>
    </row>
    <row r="19" spans="1:9" x14ac:dyDescent="0.2">
      <c r="A19" s="31">
        <v>1109</v>
      </c>
      <c r="B19" s="23" t="s">
        <v>1751</v>
      </c>
      <c r="C19" s="23" t="s">
        <v>115</v>
      </c>
      <c r="D19" s="23" t="s">
        <v>1199</v>
      </c>
      <c r="E19" s="23" t="s">
        <v>888</v>
      </c>
      <c r="F19" s="24">
        <v>39850</v>
      </c>
    </row>
    <row r="20" spans="1:9" ht="25.5" x14ac:dyDescent="0.2">
      <c r="A20" s="31">
        <v>1209</v>
      </c>
      <c r="B20" s="23" t="s">
        <v>1752</v>
      </c>
      <c r="C20" s="23" t="s">
        <v>116</v>
      </c>
      <c r="D20" s="23" t="s">
        <v>863</v>
      </c>
      <c r="E20" s="23" t="s">
        <v>1188</v>
      </c>
      <c r="F20" s="24">
        <v>39856</v>
      </c>
    </row>
    <row r="21" spans="1:9" x14ac:dyDescent="0.2">
      <c r="A21" s="31">
        <v>1309</v>
      </c>
      <c r="B21" s="23" t="s">
        <v>1753</v>
      </c>
      <c r="C21" s="23" t="s">
        <v>117</v>
      </c>
      <c r="D21" s="23" t="s">
        <v>1027</v>
      </c>
      <c r="E21" s="23" t="s">
        <v>1211</v>
      </c>
      <c r="F21" s="24">
        <v>39857</v>
      </c>
    </row>
    <row r="22" spans="1:9" x14ac:dyDescent="0.2">
      <c r="A22" s="31">
        <v>1409</v>
      </c>
      <c r="B22" s="23" t="s">
        <v>1754</v>
      </c>
      <c r="C22" s="23" t="s">
        <v>118</v>
      </c>
      <c r="D22" s="23" t="s">
        <v>1199</v>
      </c>
      <c r="E22" s="23" t="s">
        <v>1218</v>
      </c>
      <c r="F22" s="24">
        <v>39857</v>
      </c>
    </row>
    <row r="23" spans="1:9" x14ac:dyDescent="0.2">
      <c r="A23" s="31">
        <v>1509</v>
      </c>
      <c r="B23" s="23" t="s">
        <v>1755</v>
      </c>
      <c r="C23" s="23" t="s">
        <v>118</v>
      </c>
      <c r="D23" s="23" t="s">
        <v>1199</v>
      </c>
      <c r="E23" s="23" t="s">
        <v>1218</v>
      </c>
      <c r="F23" s="24">
        <v>39857</v>
      </c>
    </row>
    <row r="24" spans="1:9" x14ac:dyDescent="0.2">
      <c r="A24" s="31">
        <v>1609</v>
      </c>
      <c r="B24" s="23" t="s">
        <v>1756</v>
      </c>
      <c r="C24" s="23" t="s">
        <v>112</v>
      </c>
      <c r="D24" s="23" t="s">
        <v>1199</v>
      </c>
      <c r="E24" s="23" t="s">
        <v>1224</v>
      </c>
      <c r="F24" s="24">
        <v>39860</v>
      </c>
    </row>
    <row r="25" spans="1:9" x14ac:dyDescent="0.2">
      <c r="A25" s="31">
        <v>1709</v>
      </c>
      <c r="B25" s="23" t="s">
        <v>1757</v>
      </c>
      <c r="C25" s="23" t="s">
        <v>117</v>
      </c>
      <c r="D25" s="23" t="s">
        <v>863</v>
      </c>
      <c r="E25" s="23" t="s">
        <v>1211</v>
      </c>
      <c r="F25" s="24">
        <v>39860</v>
      </c>
    </row>
    <row r="26" spans="1:9" x14ac:dyDescent="0.2">
      <c r="A26" s="31">
        <v>1809</v>
      </c>
      <c r="B26" s="23" t="s">
        <v>1758</v>
      </c>
      <c r="C26" s="23" t="s">
        <v>996</v>
      </c>
      <c r="D26" s="23" t="s">
        <v>863</v>
      </c>
      <c r="E26" s="23" t="s">
        <v>1193</v>
      </c>
      <c r="F26" s="24">
        <v>39861</v>
      </c>
    </row>
    <row r="27" spans="1:9" x14ac:dyDescent="0.2">
      <c r="A27" s="31">
        <v>1909</v>
      </c>
      <c r="B27" s="23" t="s">
        <v>1759</v>
      </c>
      <c r="C27" s="23" t="s">
        <v>119</v>
      </c>
      <c r="D27" s="23" t="s">
        <v>1027</v>
      </c>
      <c r="E27" s="23" t="s">
        <v>869</v>
      </c>
      <c r="F27" s="24">
        <v>39877</v>
      </c>
    </row>
    <row r="28" spans="1:9" x14ac:dyDescent="0.2">
      <c r="A28" s="31">
        <v>2009</v>
      </c>
      <c r="B28" s="23" t="s">
        <v>1760</v>
      </c>
      <c r="C28" s="23" t="s">
        <v>109</v>
      </c>
      <c r="D28" s="23" t="s">
        <v>1199</v>
      </c>
      <c r="E28" s="23" t="s">
        <v>1191</v>
      </c>
      <c r="F28" s="24">
        <v>39881</v>
      </c>
    </row>
    <row r="29" spans="1:9" x14ac:dyDescent="0.2">
      <c r="A29" s="31">
        <v>2109</v>
      </c>
      <c r="B29" s="23" t="s">
        <v>1761</v>
      </c>
      <c r="C29" s="23" t="s">
        <v>120</v>
      </c>
      <c r="D29" s="23" t="s">
        <v>863</v>
      </c>
      <c r="E29" s="23" t="s">
        <v>1188</v>
      </c>
      <c r="F29" s="24">
        <v>39885</v>
      </c>
    </row>
    <row r="30" spans="1:9" x14ac:dyDescent="0.2">
      <c r="A30" s="31">
        <v>2209</v>
      </c>
      <c r="B30" s="23" t="s">
        <v>1762</v>
      </c>
      <c r="C30" s="23" t="s">
        <v>120</v>
      </c>
      <c r="D30" s="23" t="s">
        <v>863</v>
      </c>
      <c r="E30" s="23" t="s">
        <v>1188</v>
      </c>
      <c r="F30" s="24">
        <v>39885</v>
      </c>
    </row>
    <row r="31" spans="1:9" x14ac:dyDescent="0.2">
      <c r="A31" s="31">
        <v>2309</v>
      </c>
      <c r="B31" s="23" t="s">
        <v>1763</v>
      </c>
      <c r="C31" s="23" t="s">
        <v>121</v>
      </c>
      <c r="D31" s="23" t="s">
        <v>1199</v>
      </c>
      <c r="E31" s="23" t="s">
        <v>869</v>
      </c>
      <c r="F31" s="24">
        <v>39889</v>
      </c>
    </row>
    <row r="32" spans="1:9" x14ac:dyDescent="0.2">
      <c r="A32" s="31">
        <v>2409</v>
      </c>
      <c r="B32" s="23" t="s">
        <v>1764</v>
      </c>
      <c r="C32" s="23" t="s">
        <v>843</v>
      </c>
      <c r="D32" s="23" t="s">
        <v>863</v>
      </c>
      <c r="E32" s="23" t="s">
        <v>814</v>
      </c>
      <c r="F32" s="24">
        <v>39890</v>
      </c>
    </row>
    <row r="33" spans="1:6" x14ac:dyDescent="0.2">
      <c r="A33" s="31">
        <v>2509</v>
      </c>
      <c r="B33" s="23" t="s">
        <v>1765</v>
      </c>
      <c r="C33" s="23" t="s">
        <v>119</v>
      </c>
      <c r="D33" s="23" t="s">
        <v>863</v>
      </c>
      <c r="E33" s="23" t="s">
        <v>869</v>
      </c>
      <c r="F33" s="24">
        <v>39892</v>
      </c>
    </row>
    <row r="34" spans="1:6" x14ac:dyDescent="0.2">
      <c r="A34" s="31">
        <v>2609</v>
      </c>
      <c r="B34" s="23" t="s">
        <v>1766</v>
      </c>
      <c r="C34" s="23" t="s">
        <v>1466</v>
      </c>
      <c r="D34" s="23" t="s">
        <v>862</v>
      </c>
      <c r="E34" s="23" t="s">
        <v>1717</v>
      </c>
      <c r="F34" s="24">
        <v>39895</v>
      </c>
    </row>
    <row r="35" spans="1:6" x14ac:dyDescent="0.2">
      <c r="A35" s="31">
        <v>2709</v>
      </c>
      <c r="B35" s="23" t="s">
        <v>1767</v>
      </c>
      <c r="C35" s="23" t="s">
        <v>122</v>
      </c>
      <c r="D35" s="23" t="s">
        <v>862</v>
      </c>
      <c r="E35" s="23" t="s">
        <v>888</v>
      </c>
      <c r="F35" s="24">
        <v>39898</v>
      </c>
    </row>
    <row r="36" spans="1:6" x14ac:dyDescent="0.2">
      <c r="A36" s="31">
        <v>2809</v>
      </c>
      <c r="B36" s="23" t="s">
        <v>1768</v>
      </c>
      <c r="C36" s="23" t="s">
        <v>1456</v>
      </c>
      <c r="D36" s="23" t="s">
        <v>1199</v>
      </c>
      <c r="E36" s="23" t="s">
        <v>827</v>
      </c>
      <c r="F36" s="24">
        <v>39902</v>
      </c>
    </row>
    <row r="37" spans="1:6" x14ac:dyDescent="0.2">
      <c r="A37" s="31">
        <v>2909</v>
      </c>
      <c r="B37" s="23" t="s">
        <v>1769</v>
      </c>
      <c r="C37" s="23" t="s">
        <v>1709</v>
      </c>
      <c r="D37" s="23" t="s">
        <v>863</v>
      </c>
      <c r="E37" s="23" t="s">
        <v>1190</v>
      </c>
      <c r="F37" s="24">
        <v>39904</v>
      </c>
    </row>
    <row r="38" spans="1:6" x14ac:dyDescent="0.2">
      <c r="A38" s="31">
        <v>3009</v>
      </c>
      <c r="B38" s="23" t="s">
        <v>0</v>
      </c>
      <c r="C38" s="23" t="s">
        <v>123</v>
      </c>
      <c r="D38" s="23" t="s">
        <v>1199</v>
      </c>
      <c r="E38" s="23" t="s">
        <v>1218</v>
      </c>
      <c r="F38" s="24">
        <v>39904</v>
      </c>
    </row>
    <row r="39" spans="1:6" x14ac:dyDescent="0.2">
      <c r="A39" s="31">
        <v>3109</v>
      </c>
      <c r="B39" s="23" t="s">
        <v>1</v>
      </c>
      <c r="C39" s="23" t="s">
        <v>124</v>
      </c>
      <c r="D39" s="23" t="s">
        <v>863</v>
      </c>
      <c r="E39" s="23" t="s">
        <v>1188</v>
      </c>
      <c r="F39" s="24">
        <v>39905</v>
      </c>
    </row>
    <row r="40" spans="1:6" x14ac:dyDescent="0.2">
      <c r="A40" s="31">
        <v>3209</v>
      </c>
      <c r="B40" s="23" t="s">
        <v>2</v>
      </c>
      <c r="C40" s="23" t="s">
        <v>125</v>
      </c>
      <c r="D40" s="23" t="s">
        <v>1199</v>
      </c>
      <c r="E40" s="23" t="s">
        <v>1182</v>
      </c>
      <c r="F40" s="24">
        <v>39906</v>
      </c>
    </row>
    <row r="41" spans="1:6" x14ac:dyDescent="0.2">
      <c r="A41" s="31">
        <v>3309</v>
      </c>
      <c r="B41" s="23" t="s">
        <v>3</v>
      </c>
      <c r="C41" s="23" t="s">
        <v>123</v>
      </c>
      <c r="D41" s="23" t="s">
        <v>1199</v>
      </c>
      <c r="E41" s="23" t="s">
        <v>1218</v>
      </c>
      <c r="F41" s="24">
        <v>39909</v>
      </c>
    </row>
    <row r="42" spans="1:6" x14ac:dyDescent="0.2">
      <c r="A42" s="31">
        <v>3409</v>
      </c>
      <c r="B42" s="23" t="s">
        <v>4</v>
      </c>
      <c r="C42" s="23" t="s">
        <v>1712</v>
      </c>
      <c r="D42" s="23" t="s">
        <v>1199</v>
      </c>
      <c r="E42" s="23" t="s">
        <v>1224</v>
      </c>
      <c r="F42" s="24">
        <v>39909</v>
      </c>
    </row>
    <row r="43" spans="1:6" x14ac:dyDescent="0.2">
      <c r="A43" s="31">
        <v>3509</v>
      </c>
      <c r="B43" s="23" t="s">
        <v>5</v>
      </c>
      <c r="C43" s="23" t="s">
        <v>122</v>
      </c>
      <c r="D43" s="23" t="s">
        <v>862</v>
      </c>
      <c r="E43" s="23" t="s">
        <v>1182</v>
      </c>
      <c r="F43" s="24">
        <v>39938</v>
      </c>
    </row>
    <row r="44" spans="1:6" x14ac:dyDescent="0.2">
      <c r="A44" s="31">
        <v>3609</v>
      </c>
      <c r="B44" s="23" t="s">
        <v>6</v>
      </c>
      <c r="C44" s="23" t="s">
        <v>126</v>
      </c>
      <c r="D44" s="23" t="s">
        <v>862</v>
      </c>
      <c r="E44" s="23" t="s">
        <v>1190</v>
      </c>
      <c r="F44" s="24">
        <v>39947</v>
      </c>
    </row>
    <row r="45" spans="1:6" x14ac:dyDescent="0.2">
      <c r="A45" s="31">
        <v>3709</v>
      </c>
      <c r="B45" s="23" t="s">
        <v>7</v>
      </c>
      <c r="C45" s="23" t="s">
        <v>126</v>
      </c>
      <c r="D45" s="23" t="s">
        <v>862</v>
      </c>
      <c r="E45" s="23" t="s">
        <v>1214</v>
      </c>
      <c r="F45" s="24">
        <v>39948</v>
      </c>
    </row>
    <row r="46" spans="1:6" x14ac:dyDescent="0.2">
      <c r="A46" s="31">
        <v>3809</v>
      </c>
      <c r="B46" s="23" t="s">
        <v>8</v>
      </c>
      <c r="C46" s="23" t="s">
        <v>306</v>
      </c>
      <c r="D46" s="23" t="s">
        <v>863</v>
      </c>
      <c r="E46" s="23" t="s">
        <v>870</v>
      </c>
      <c r="F46" s="24">
        <v>39953</v>
      </c>
    </row>
    <row r="47" spans="1:6" x14ac:dyDescent="0.2">
      <c r="A47" s="31">
        <v>3909</v>
      </c>
      <c r="B47" s="23" t="s">
        <v>9</v>
      </c>
      <c r="C47" s="23" t="s">
        <v>307</v>
      </c>
      <c r="D47" s="23" t="s">
        <v>863</v>
      </c>
      <c r="E47" s="23" t="s">
        <v>868</v>
      </c>
      <c r="F47" s="24">
        <v>39958</v>
      </c>
    </row>
    <row r="48" spans="1:6" x14ac:dyDescent="0.2">
      <c r="A48" s="31">
        <v>4009</v>
      </c>
      <c r="B48" s="23" t="s">
        <v>10</v>
      </c>
      <c r="C48" s="23" t="s">
        <v>308</v>
      </c>
      <c r="D48" s="23" t="s">
        <v>1027</v>
      </c>
      <c r="E48" s="23" t="s">
        <v>1193</v>
      </c>
      <c r="F48" s="24">
        <v>39965</v>
      </c>
    </row>
    <row r="49" spans="1:6" ht="25.5" x14ac:dyDescent="0.2">
      <c r="A49" s="31">
        <v>4109</v>
      </c>
      <c r="B49" s="23" t="s">
        <v>11</v>
      </c>
      <c r="C49" s="23" t="s">
        <v>996</v>
      </c>
      <c r="D49" s="23" t="s">
        <v>1027</v>
      </c>
      <c r="E49" s="23" t="s">
        <v>1734</v>
      </c>
      <c r="F49" s="24">
        <v>39967</v>
      </c>
    </row>
    <row r="50" spans="1:6" ht="25.5" x14ac:dyDescent="0.2">
      <c r="A50" s="31">
        <v>4209</v>
      </c>
      <c r="B50" s="23" t="s">
        <v>12</v>
      </c>
      <c r="C50" s="23" t="s">
        <v>308</v>
      </c>
      <c r="D50" s="23" t="s">
        <v>1027</v>
      </c>
      <c r="E50" s="23" t="s">
        <v>1734</v>
      </c>
      <c r="F50" s="24">
        <v>39967</v>
      </c>
    </row>
    <row r="51" spans="1:6" x14ac:dyDescent="0.2">
      <c r="A51" s="31">
        <v>4309</v>
      </c>
      <c r="B51" s="23" t="s">
        <v>13</v>
      </c>
      <c r="C51" s="23" t="s">
        <v>309</v>
      </c>
      <c r="D51" s="23" t="s">
        <v>862</v>
      </c>
      <c r="E51" s="23" t="s">
        <v>814</v>
      </c>
      <c r="F51" s="24">
        <v>39970</v>
      </c>
    </row>
    <row r="52" spans="1:6" x14ac:dyDescent="0.2">
      <c r="A52" s="31">
        <v>4509</v>
      </c>
      <c r="B52" s="23" t="s">
        <v>14</v>
      </c>
      <c r="C52" s="23" t="s">
        <v>1466</v>
      </c>
      <c r="D52" s="23" t="s">
        <v>1199</v>
      </c>
      <c r="E52" s="23" t="s">
        <v>1182</v>
      </c>
      <c r="F52" s="24">
        <v>39970</v>
      </c>
    </row>
    <row r="53" spans="1:6" x14ac:dyDescent="0.2">
      <c r="A53" s="31">
        <v>4609</v>
      </c>
      <c r="B53" s="23" t="s">
        <v>15</v>
      </c>
      <c r="C53" s="23" t="s">
        <v>1466</v>
      </c>
      <c r="D53" s="23" t="s">
        <v>1199</v>
      </c>
      <c r="E53" s="23" t="s">
        <v>1182</v>
      </c>
      <c r="F53" s="24">
        <v>39970</v>
      </c>
    </row>
    <row r="54" spans="1:6" x14ac:dyDescent="0.2">
      <c r="A54" s="31">
        <v>4709</v>
      </c>
      <c r="B54" s="23" t="s">
        <v>16</v>
      </c>
      <c r="C54" s="23" t="s">
        <v>310</v>
      </c>
      <c r="D54" s="23" t="s">
        <v>863</v>
      </c>
      <c r="E54" s="23" t="s">
        <v>1722</v>
      </c>
      <c r="F54" s="24">
        <v>39239</v>
      </c>
    </row>
    <row r="55" spans="1:6" x14ac:dyDescent="0.2">
      <c r="A55" s="31">
        <v>4809</v>
      </c>
      <c r="B55" s="23" t="s">
        <v>17</v>
      </c>
      <c r="C55" s="23" t="s">
        <v>310</v>
      </c>
      <c r="D55" s="23" t="s">
        <v>863</v>
      </c>
      <c r="E55" s="23" t="s">
        <v>1722</v>
      </c>
      <c r="F55" s="24">
        <v>39970</v>
      </c>
    </row>
    <row r="56" spans="1:6" x14ac:dyDescent="0.2">
      <c r="A56" s="31">
        <v>4909</v>
      </c>
      <c r="B56" s="23" t="s">
        <v>18</v>
      </c>
      <c r="C56" s="23" t="s">
        <v>311</v>
      </c>
      <c r="D56" s="23" t="s">
        <v>863</v>
      </c>
      <c r="E56" s="23" t="s">
        <v>888</v>
      </c>
      <c r="F56" s="24">
        <v>39970</v>
      </c>
    </row>
    <row r="57" spans="1:6" x14ac:dyDescent="0.2">
      <c r="A57" s="31">
        <v>5009</v>
      </c>
      <c r="B57" s="23" t="s">
        <v>19</v>
      </c>
      <c r="C57" s="23" t="s">
        <v>1461</v>
      </c>
      <c r="D57" s="23" t="s">
        <v>863</v>
      </c>
      <c r="E57" s="23" t="s">
        <v>1196</v>
      </c>
      <c r="F57" s="24">
        <v>39974</v>
      </c>
    </row>
    <row r="58" spans="1:6" x14ac:dyDescent="0.2">
      <c r="A58" s="31">
        <v>5109</v>
      </c>
      <c r="B58" s="23" t="s">
        <v>20</v>
      </c>
      <c r="C58" s="23" t="s">
        <v>1018</v>
      </c>
      <c r="D58" s="23" t="s">
        <v>862</v>
      </c>
      <c r="E58" s="23" t="s">
        <v>1196</v>
      </c>
      <c r="F58" s="24">
        <v>39979</v>
      </c>
    </row>
    <row r="59" spans="1:6" x14ac:dyDescent="0.2">
      <c r="A59" s="31">
        <v>5209</v>
      </c>
      <c r="B59" s="23" t="s">
        <v>21</v>
      </c>
      <c r="C59" s="23" t="s">
        <v>1474</v>
      </c>
      <c r="D59" s="23" t="s">
        <v>863</v>
      </c>
      <c r="E59" s="23" t="s">
        <v>868</v>
      </c>
      <c r="F59" s="24">
        <v>39981</v>
      </c>
    </row>
    <row r="60" spans="1:6" x14ac:dyDescent="0.2">
      <c r="A60" s="31">
        <v>5309</v>
      </c>
      <c r="B60" s="23" t="s">
        <v>22</v>
      </c>
      <c r="C60" s="23" t="s">
        <v>312</v>
      </c>
      <c r="D60" s="23" t="s">
        <v>1199</v>
      </c>
      <c r="E60" s="23" t="s">
        <v>1182</v>
      </c>
      <c r="F60" s="24">
        <v>39981</v>
      </c>
    </row>
    <row r="61" spans="1:6" x14ac:dyDescent="0.2">
      <c r="A61" s="31">
        <v>5409</v>
      </c>
      <c r="B61" s="23" t="s">
        <v>23</v>
      </c>
      <c r="C61" s="23" t="s">
        <v>313</v>
      </c>
      <c r="D61" s="23" t="s">
        <v>863</v>
      </c>
      <c r="E61" s="23" t="s">
        <v>869</v>
      </c>
      <c r="F61" s="24">
        <v>39993</v>
      </c>
    </row>
    <row r="62" spans="1:6" x14ac:dyDescent="0.2">
      <c r="A62" s="31">
        <v>5509</v>
      </c>
      <c r="B62" s="23" t="s">
        <v>24</v>
      </c>
      <c r="C62" s="23" t="s">
        <v>996</v>
      </c>
      <c r="D62" s="23" t="s">
        <v>863</v>
      </c>
      <c r="E62" s="23" t="s">
        <v>1719</v>
      </c>
      <c r="F62" s="24">
        <v>39995</v>
      </c>
    </row>
    <row r="63" spans="1:6" x14ac:dyDescent="0.2">
      <c r="A63" s="31">
        <v>5609</v>
      </c>
      <c r="B63" s="23" t="s">
        <v>25</v>
      </c>
      <c r="C63" s="23" t="s">
        <v>112</v>
      </c>
      <c r="D63" s="23" t="s">
        <v>1199</v>
      </c>
      <c r="E63" s="23" t="s">
        <v>1224</v>
      </c>
      <c r="F63" s="24">
        <v>39996</v>
      </c>
    </row>
    <row r="64" spans="1:6" x14ac:dyDescent="0.2">
      <c r="A64" s="31">
        <v>5709</v>
      </c>
      <c r="B64" s="23" t="s">
        <v>26</v>
      </c>
      <c r="C64" s="23" t="s">
        <v>314</v>
      </c>
      <c r="D64" s="23" t="s">
        <v>862</v>
      </c>
      <c r="E64" s="23" t="s">
        <v>1214</v>
      </c>
      <c r="F64" s="24">
        <v>40007</v>
      </c>
    </row>
    <row r="65" spans="1:6" x14ac:dyDescent="0.2">
      <c r="A65" s="31">
        <v>5809</v>
      </c>
      <c r="B65" s="23" t="s">
        <v>27</v>
      </c>
      <c r="C65" s="23" t="s">
        <v>1709</v>
      </c>
      <c r="D65" s="23" t="s">
        <v>1199</v>
      </c>
      <c r="E65" s="23" t="s">
        <v>1182</v>
      </c>
      <c r="F65" s="24">
        <v>40011</v>
      </c>
    </row>
    <row r="66" spans="1:6" x14ac:dyDescent="0.2">
      <c r="A66" s="31">
        <v>5909</v>
      </c>
      <c r="B66" s="23" t="s">
        <v>28</v>
      </c>
      <c r="C66" s="23" t="s">
        <v>1709</v>
      </c>
      <c r="D66" s="23" t="s">
        <v>1199</v>
      </c>
      <c r="E66" s="23" t="s">
        <v>1182</v>
      </c>
      <c r="F66" s="24">
        <v>40011</v>
      </c>
    </row>
    <row r="67" spans="1:6" x14ac:dyDescent="0.2">
      <c r="A67" s="31">
        <v>6009</v>
      </c>
      <c r="B67" s="23" t="s">
        <v>29</v>
      </c>
      <c r="C67" s="23" t="s">
        <v>1709</v>
      </c>
      <c r="D67" s="23" t="s">
        <v>1199</v>
      </c>
      <c r="E67" s="23" t="s">
        <v>1182</v>
      </c>
      <c r="F67" s="24">
        <v>40011</v>
      </c>
    </row>
    <row r="68" spans="1:6" x14ac:dyDescent="0.2">
      <c r="A68" s="31">
        <v>6109</v>
      </c>
      <c r="B68" s="23" t="s">
        <v>30</v>
      </c>
      <c r="C68" s="23" t="s">
        <v>118</v>
      </c>
      <c r="D68" s="23" t="s">
        <v>862</v>
      </c>
      <c r="E68" s="23" t="s">
        <v>800</v>
      </c>
      <c r="F68" s="24">
        <v>40022</v>
      </c>
    </row>
    <row r="69" spans="1:6" ht="38.25" x14ac:dyDescent="0.2">
      <c r="A69" s="31">
        <v>6209</v>
      </c>
      <c r="B69" s="23" t="s">
        <v>31</v>
      </c>
      <c r="C69" s="23" t="s">
        <v>315</v>
      </c>
      <c r="D69" s="23" t="s">
        <v>863</v>
      </c>
      <c r="E69" s="23" t="s">
        <v>334</v>
      </c>
      <c r="F69" s="24">
        <v>40025</v>
      </c>
    </row>
    <row r="70" spans="1:6" x14ac:dyDescent="0.2">
      <c r="A70" s="31">
        <v>6309</v>
      </c>
      <c r="B70" s="23" t="s">
        <v>32</v>
      </c>
      <c r="C70" s="23" t="s">
        <v>1670</v>
      </c>
      <c r="D70" s="23" t="s">
        <v>862</v>
      </c>
      <c r="E70" s="23" t="s">
        <v>335</v>
      </c>
      <c r="F70" s="24">
        <v>40025</v>
      </c>
    </row>
    <row r="71" spans="1:6" x14ac:dyDescent="0.2">
      <c r="A71" s="31">
        <v>6409</v>
      </c>
      <c r="B71" s="23" t="s">
        <v>33</v>
      </c>
      <c r="C71" s="23" t="s">
        <v>118</v>
      </c>
      <c r="D71" s="23" t="s">
        <v>862</v>
      </c>
      <c r="E71" s="23" t="s">
        <v>1217</v>
      </c>
      <c r="F71" s="24">
        <v>40025</v>
      </c>
    </row>
    <row r="72" spans="1:6" x14ac:dyDescent="0.2">
      <c r="A72" s="31">
        <v>6509</v>
      </c>
      <c r="B72" s="23" t="s">
        <v>34</v>
      </c>
      <c r="C72" s="23" t="s">
        <v>118</v>
      </c>
      <c r="D72" s="23" t="s">
        <v>862</v>
      </c>
      <c r="E72" s="23" t="s">
        <v>1728</v>
      </c>
      <c r="F72" s="24">
        <v>40025</v>
      </c>
    </row>
    <row r="73" spans="1:6" x14ac:dyDescent="0.2">
      <c r="A73" s="31">
        <v>6609</v>
      </c>
      <c r="B73" s="23" t="s">
        <v>35</v>
      </c>
      <c r="C73" s="23" t="s">
        <v>1018</v>
      </c>
      <c r="D73" s="23" t="s">
        <v>862</v>
      </c>
      <c r="E73" s="23" t="s">
        <v>814</v>
      </c>
      <c r="F73" s="24">
        <v>40032</v>
      </c>
    </row>
    <row r="74" spans="1:6" x14ac:dyDescent="0.2">
      <c r="A74" s="31">
        <v>6709</v>
      </c>
      <c r="B74" s="23" t="s">
        <v>36</v>
      </c>
      <c r="C74" s="23" t="s">
        <v>1165</v>
      </c>
      <c r="D74" s="23" t="s">
        <v>863</v>
      </c>
      <c r="E74" s="23" t="s">
        <v>1722</v>
      </c>
      <c r="F74" s="24">
        <v>40035</v>
      </c>
    </row>
    <row r="75" spans="1:6" x14ac:dyDescent="0.2">
      <c r="A75" s="31">
        <v>6809</v>
      </c>
      <c r="B75" s="23" t="s">
        <v>37</v>
      </c>
      <c r="C75" s="23" t="s">
        <v>990</v>
      </c>
      <c r="D75" s="23" t="s">
        <v>863</v>
      </c>
      <c r="E75" s="23" t="s">
        <v>869</v>
      </c>
      <c r="F75" s="24">
        <v>40037</v>
      </c>
    </row>
    <row r="76" spans="1:6" x14ac:dyDescent="0.2">
      <c r="A76" s="31">
        <v>6909</v>
      </c>
      <c r="B76" s="23" t="s">
        <v>38</v>
      </c>
      <c r="C76" s="23" t="s">
        <v>316</v>
      </c>
      <c r="D76" s="23" t="s">
        <v>863</v>
      </c>
      <c r="E76" s="23" t="s">
        <v>1190</v>
      </c>
      <c r="F76" s="24">
        <v>40038</v>
      </c>
    </row>
    <row r="77" spans="1:6" x14ac:dyDescent="0.2">
      <c r="A77" s="31">
        <v>7009</v>
      </c>
      <c r="B77" s="23" t="s">
        <v>39</v>
      </c>
      <c r="C77" s="23" t="s">
        <v>1177</v>
      </c>
      <c r="D77" s="23" t="s">
        <v>863</v>
      </c>
      <c r="E77" s="23" t="s">
        <v>870</v>
      </c>
      <c r="F77" s="24">
        <v>40038</v>
      </c>
    </row>
    <row r="78" spans="1:6" x14ac:dyDescent="0.2">
      <c r="A78" s="31">
        <v>7109</v>
      </c>
      <c r="B78" s="23" t="s">
        <v>40</v>
      </c>
      <c r="C78" s="23" t="s">
        <v>317</v>
      </c>
      <c r="D78" s="23" t="s">
        <v>863</v>
      </c>
      <c r="E78" s="23" t="s">
        <v>869</v>
      </c>
      <c r="F78" s="24">
        <v>40038</v>
      </c>
    </row>
    <row r="79" spans="1:6" x14ac:dyDescent="0.2">
      <c r="A79" s="31">
        <v>7209</v>
      </c>
      <c r="B79" s="23" t="s">
        <v>41</v>
      </c>
      <c r="C79" s="23" t="s">
        <v>992</v>
      </c>
      <c r="D79" s="23" t="s">
        <v>1199</v>
      </c>
      <c r="E79" s="23" t="s">
        <v>1728</v>
      </c>
      <c r="F79" s="24">
        <v>40039</v>
      </c>
    </row>
    <row r="80" spans="1:6" x14ac:dyDescent="0.2">
      <c r="A80" s="31">
        <v>7309</v>
      </c>
      <c r="B80" s="23" t="s">
        <v>42</v>
      </c>
      <c r="C80" s="23" t="s">
        <v>318</v>
      </c>
      <c r="D80" s="23" t="s">
        <v>863</v>
      </c>
      <c r="E80" s="23" t="s">
        <v>1193</v>
      </c>
      <c r="F80" s="24">
        <v>40039</v>
      </c>
    </row>
    <row r="81" spans="1:6" x14ac:dyDescent="0.2">
      <c r="A81" s="31">
        <v>7409</v>
      </c>
      <c r="B81" s="23" t="s">
        <v>43</v>
      </c>
      <c r="C81" s="23" t="s">
        <v>992</v>
      </c>
      <c r="D81" s="23" t="s">
        <v>1199</v>
      </c>
      <c r="E81" s="23" t="s">
        <v>1728</v>
      </c>
      <c r="F81" s="24">
        <v>40039</v>
      </c>
    </row>
    <row r="82" spans="1:6" x14ac:dyDescent="0.2">
      <c r="A82" s="31">
        <v>7509</v>
      </c>
      <c r="B82" s="23" t="s">
        <v>44</v>
      </c>
      <c r="C82" s="23" t="s">
        <v>1018</v>
      </c>
      <c r="D82" s="23" t="s">
        <v>862</v>
      </c>
      <c r="E82" s="23" t="s">
        <v>336</v>
      </c>
      <c r="F82" s="24">
        <v>40039</v>
      </c>
    </row>
    <row r="83" spans="1:6" x14ac:dyDescent="0.2">
      <c r="A83" s="31">
        <v>7609</v>
      </c>
      <c r="B83" s="23" t="s">
        <v>45</v>
      </c>
      <c r="C83" s="23" t="s">
        <v>1018</v>
      </c>
      <c r="D83" s="23" t="s">
        <v>863</v>
      </c>
      <c r="E83" s="23" t="s">
        <v>868</v>
      </c>
      <c r="F83" s="24">
        <v>40042</v>
      </c>
    </row>
    <row r="84" spans="1:6" x14ac:dyDescent="0.2">
      <c r="A84" s="31">
        <v>7709</v>
      </c>
      <c r="B84" s="23" t="s">
        <v>46</v>
      </c>
      <c r="C84" s="23" t="s">
        <v>319</v>
      </c>
      <c r="D84" s="23" t="s">
        <v>863</v>
      </c>
      <c r="E84" s="23" t="s">
        <v>1182</v>
      </c>
      <c r="F84" s="24">
        <v>40053</v>
      </c>
    </row>
    <row r="85" spans="1:6" x14ac:dyDescent="0.2">
      <c r="A85" s="31">
        <v>7809</v>
      </c>
      <c r="B85" s="23" t="s">
        <v>47</v>
      </c>
      <c r="C85" s="23" t="s">
        <v>320</v>
      </c>
      <c r="D85" s="23" t="s">
        <v>862</v>
      </c>
      <c r="E85" s="23" t="s">
        <v>1735</v>
      </c>
      <c r="F85" s="24">
        <v>40053</v>
      </c>
    </row>
    <row r="86" spans="1:6" x14ac:dyDescent="0.2">
      <c r="A86" s="31">
        <v>7909</v>
      </c>
      <c r="B86" s="23" t="s">
        <v>48</v>
      </c>
      <c r="C86" s="23" t="s">
        <v>1686</v>
      </c>
      <c r="D86" s="23" t="s">
        <v>1199</v>
      </c>
      <c r="E86" s="23" t="s">
        <v>1214</v>
      </c>
      <c r="F86" s="24">
        <v>40056</v>
      </c>
    </row>
    <row r="87" spans="1:6" x14ac:dyDescent="0.2">
      <c r="A87" s="31">
        <v>8009</v>
      </c>
      <c r="B87" s="23" t="s">
        <v>49</v>
      </c>
      <c r="C87" s="23" t="s">
        <v>118</v>
      </c>
      <c r="D87" s="23" t="s">
        <v>1199</v>
      </c>
      <c r="E87" s="23" t="s">
        <v>1218</v>
      </c>
      <c r="F87" s="24">
        <v>40057</v>
      </c>
    </row>
    <row r="88" spans="1:6" x14ac:dyDescent="0.2">
      <c r="A88" s="31">
        <v>8109</v>
      </c>
      <c r="B88" s="23" t="s">
        <v>50</v>
      </c>
      <c r="C88" s="23" t="s">
        <v>321</v>
      </c>
      <c r="D88" s="23" t="s">
        <v>863</v>
      </c>
      <c r="E88" s="23" t="s">
        <v>1190</v>
      </c>
      <c r="F88" s="24">
        <v>40057</v>
      </c>
    </row>
    <row r="89" spans="1:6" x14ac:dyDescent="0.2">
      <c r="A89" s="31">
        <v>8209</v>
      </c>
      <c r="B89" s="23" t="s">
        <v>51</v>
      </c>
      <c r="C89" s="23" t="s">
        <v>322</v>
      </c>
      <c r="D89" s="23" t="s">
        <v>1027</v>
      </c>
      <c r="E89" s="23" t="s">
        <v>1211</v>
      </c>
      <c r="F89" s="24">
        <v>40067</v>
      </c>
    </row>
    <row r="90" spans="1:6" x14ac:dyDescent="0.2">
      <c r="A90" s="31">
        <v>8309</v>
      </c>
      <c r="B90" s="23" t="s">
        <v>52</v>
      </c>
      <c r="C90" s="23" t="s">
        <v>322</v>
      </c>
      <c r="D90" s="23" t="s">
        <v>863</v>
      </c>
      <c r="E90" s="23" t="s">
        <v>1211</v>
      </c>
      <c r="F90" s="24">
        <v>40067</v>
      </c>
    </row>
    <row r="91" spans="1:6" x14ac:dyDescent="0.2">
      <c r="A91" s="31">
        <v>8409</v>
      </c>
      <c r="B91" s="23" t="s">
        <v>53</v>
      </c>
      <c r="C91" s="23" t="s">
        <v>1171</v>
      </c>
      <c r="D91" s="23" t="s">
        <v>1199</v>
      </c>
      <c r="E91" s="23" t="s">
        <v>1196</v>
      </c>
      <c r="F91" s="24">
        <v>40072</v>
      </c>
    </row>
    <row r="92" spans="1:6" x14ac:dyDescent="0.2">
      <c r="A92" s="31">
        <v>8509</v>
      </c>
      <c r="B92" s="23" t="s">
        <v>54</v>
      </c>
      <c r="C92" s="23" t="s">
        <v>323</v>
      </c>
      <c r="D92" s="23" t="s">
        <v>1199</v>
      </c>
      <c r="E92" s="23" t="s">
        <v>868</v>
      </c>
      <c r="F92" s="24">
        <v>40072</v>
      </c>
    </row>
    <row r="93" spans="1:6" x14ac:dyDescent="0.2">
      <c r="A93" s="31">
        <v>8609</v>
      </c>
      <c r="B93" s="23" t="s">
        <v>55</v>
      </c>
      <c r="C93" s="23" t="s">
        <v>55</v>
      </c>
      <c r="D93" s="23" t="s">
        <v>863</v>
      </c>
      <c r="E93" s="23" t="s">
        <v>337</v>
      </c>
      <c r="F93" s="24">
        <v>40073</v>
      </c>
    </row>
    <row r="94" spans="1:6" x14ac:dyDescent="0.2">
      <c r="A94" s="31">
        <v>8709</v>
      </c>
      <c r="B94" s="23" t="s">
        <v>56</v>
      </c>
      <c r="C94" s="23" t="s">
        <v>1466</v>
      </c>
      <c r="D94" s="23" t="s">
        <v>863</v>
      </c>
      <c r="E94" s="23" t="s">
        <v>888</v>
      </c>
      <c r="F94" s="24">
        <v>40101</v>
      </c>
    </row>
    <row r="95" spans="1:6" x14ac:dyDescent="0.2">
      <c r="A95" s="31">
        <v>8809</v>
      </c>
      <c r="B95" s="23" t="s">
        <v>57</v>
      </c>
      <c r="C95" s="23" t="s">
        <v>324</v>
      </c>
      <c r="D95" s="23" t="s">
        <v>1027</v>
      </c>
      <c r="E95" s="23" t="s">
        <v>871</v>
      </c>
      <c r="F95" s="24">
        <v>40101</v>
      </c>
    </row>
    <row r="96" spans="1:6" x14ac:dyDescent="0.2">
      <c r="A96" s="31">
        <v>8909</v>
      </c>
      <c r="B96" s="23" t="s">
        <v>58</v>
      </c>
      <c r="C96" s="23" t="s">
        <v>324</v>
      </c>
      <c r="D96" s="23" t="s">
        <v>863</v>
      </c>
      <c r="E96" s="23" t="s">
        <v>871</v>
      </c>
      <c r="F96" s="24">
        <v>40102</v>
      </c>
    </row>
    <row r="97" spans="1:6" x14ac:dyDescent="0.2">
      <c r="A97" s="31">
        <v>9009</v>
      </c>
      <c r="B97" s="23" t="s">
        <v>59</v>
      </c>
      <c r="C97" s="23" t="s">
        <v>1461</v>
      </c>
      <c r="D97" s="23" t="s">
        <v>863</v>
      </c>
      <c r="E97" s="23" t="s">
        <v>1188</v>
      </c>
      <c r="F97" s="24">
        <v>40102</v>
      </c>
    </row>
    <row r="98" spans="1:6" x14ac:dyDescent="0.2">
      <c r="A98" s="31">
        <v>9109</v>
      </c>
      <c r="B98" s="23" t="s">
        <v>60</v>
      </c>
      <c r="C98" s="23" t="s">
        <v>992</v>
      </c>
      <c r="D98" s="23" t="s">
        <v>863</v>
      </c>
      <c r="E98" s="23" t="s">
        <v>1722</v>
      </c>
      <c r="F98" s="24">
        <v>40102</v>
      </c>
    </row>
    <row r="99" spans="1:6" x14ac:dyDescent="0.2">
      <c r="A99" s="31">
        <v>9209</v>
      </c>
      <c r="B99" s="23" t="s">
        <v>61</v>
      </c>
      <c r="C99" s="23" t="s">
        <v>325</v>
      </c>
      <c r="D99" s="23" t="s">
        <v>863</v>
      </c>
      <c r="E99" s="23" t="s">
        <v>1188</v>
      </c>
      <c r="F99" s="24">
        <v>40102</v>
      </c>
    </row>
    <row r="100" spans="1:6" x14ac:dyDescent="0.2">
      <c r="A100" s="31">
        <v>9309</v>
      </c>
      <c r="B100" s="23" t="s">
        <v>62</v>
      </c>
      <c r="C100" s="23" t="s">
        <v>325</v>
      </c>
      <c r="D100" s="23" t="s">
        <v>863</v>
      </c>
      <c r="E100" s="23" t="s">
        <v>1188</v>
      </c>
      <c r="F100" s="24">
        <v>40102</v>
      </c>
    </row>
    <row r="101" spans="1:6" x14ac:dyDescent="0.2">
      <c r="A101" s="31">
        <v>9409</v>
      </c>
      <c r="B101" s="23" t="s">
        <v>63</v>
      </c>
      <c r="C101" s="23" t="s">
        <v>1140</v>
      </c>
      <c r="D101" s="23" t="s">
        <v>1199</v>
      </c>
      <c r="E101" s="23" t="s">
        <v>1196</v>
      </c>
      <c r="F101" s="24">
        <v>40102</v>
      </c>
    </row>
    <row r="102" spans="1:6" x14ac:dyDescent="0.2">
      <c r="A102" s="31">
        <v>9509</v>
      </c>
      <c r="B102" s="23" t="s">
        <v>64</v>
      </c>
      <c r="C102" s="23" t="s">
        <v>1670</v>
      </c>
      <c r="D102" s="23" t="s">
        <v>1199</v>
      </c>
      <c r="E102" s="23" t="s">
        <v>1214</v>
      </c>
      <c r="F102" s="24">
        <v>40106</v>
      </c>
    </row>
    <row r="103" spans="1:6" x14ac:dyDescent="0.2">
      <c r="A103" s="31">
        <v>9609</v>
      </c>
      <c r="B103" s="23" t="s">
        <v>65</v>
      </c>
      <c r="C103" s="23" t="s">
        <v>309</v>
      </c>
      <c r="D103" s="23" t="s">
        <v>863</v>
      </c>
      <c r="E103" s="23" t="s">
        <v>870</v>
      </c>
      <c r="F103" s="24">
        <v>40107</v>
      </c>
    </row>
    <row r="104" spans="1:6" x14ac:dyDescent="0.2">
      <c r="A104" s="31">
        <v>9709</v>
      </c>
      <c r="B104" s="23" t="s">
        <v>66</v>
      </c>
      <c r="C104" s="23" t="s">
        <v>1177</v>
      </c>
      <c r="D104" s="23" t="s">
        <v>1027</v>
      </c>
      <c r="E104" s="23" t="s">
        <v>338</v>
      </c>
      <c r="F104" s="24">
        <v>40114</v>
      </c>
    </row>
    <row r="105" spans="1:6" x14ac:dyDescent="0.2">
      <c r="A105" s="31">
        <v>9809</v>
      </c>
      <c r="B105" s="23" t="s">
        <v>67</v>
      </c>
      <c r="C105" s="23" t="s">
        <v>326</v>
      </c>
      <c r="D105" s="23" t="s">
        <v>862</v>
      </c>
      <c r="E105" s="23" t="s">
        <v>339</v>
      </c>
      <c r="F105" s="24">
        <v>40120</v>
      </c>
    </row>
    <row r="106" spans="1:6" x14ac:dyDescent="0.2">
      <c r="A106" s="31">
        <v>9909</v>
      </c>
      <c r="B106" s="23" t="s">
        <v>68</v>
      </c>
      <c r="C106" s="23" t="s">
        <v>118</v>
      </c>
      <c r="D106" s="23" t="s">
        <v>1199</v>
      </c>
      <c r="E106" s="23" t="s">
        <v>1182</v>
      </c>
      <c r="F106" s="24">
        <v>40121</v>
      </c>
    </row>
    <row r="107" spans="1:6" x14ac:dyDescent="0.2">
      <c r="A107" s="31">
        <v>10009</v>
      </c>
      <c r="B107" s="23" t="s">
        <v>69</v>
      </c>
      <c r="C107" s="23" t="s">
        <v>118</v>
      </c>
      <c r="D107" s="23" t="s">
        <v>1199</v>
      </c>
      <c r="E107" s="23" t="s">
        <v>1182</v>
      </c>
      <c r="F107" s="24">
        <v>40121</v>
      </c>
    </row>
    <row r="108" spans="1:6" x14ac:dyDescent="0.2">
      <c r="A108" s="31">
        <v>10109</v>
      </c>
      <c r="B108" s="23" t="s">
        <v>70</v>
      </c>
      <c r="C108" s="23" t="s">
        <v>327</v>
      </c>
      <c r="D108" s="23" t="s">
        <v>862</v>
      </c>
      <c r="E108" s="23" t="s">
        <v>868</v>
      </c>
      <c r="F108" s="24">
        <v>40121</v>
      </c>
    </row>
    <row r="109" spans="1:6" x14ac:dyDescent="0.2">
      <c r="A109" s="31">
        <v>10209</v>
      </c>
      <c r="B109" s="23" t="s">
        <v>71</v>
      </c>
      <c r="C109" s="23" t="s">
        <v>122</v>
      </c>
      <c r="D109" s="23" t="s">
        <v>1199</v>
      </c>
      <c r="E109" s="23" t="s">
        <v>1182</v>
      </c>
      <c r="F109" s="24">
        <v>40126</v>
      </c>
    </row>
    <row r="110" spans="1:6" x14ac:dyDescent="0.2">
      <c r="A110" s="31">
        <v>10309</v>
      </c>
      <c r="B110" s="23" t="s">
        <v>72</v>
      </c>
      <c r="C110" s="23" t="s">
        <v>122</v>
      </c>
      <c r="D110" s="23" t="s">
        <v>1199</v>
      </c>
      <c r="E110" s="23" t="s">
        <v>1182</v>
      </c>
      <c r="F110" s="24">
        <v>40126</v>
      </c>
    </row>
    <row r="111" spans="1:6" x14ac:dyDescent="0.2">
      <c r="A111" s="31">
        <v>10409</v>
      </c>
      <c r="B111" s="23" t="s">
        <v>73</v>
      </c>
      <c r="C111" s="23" t="s">
        <v>1466</v>
      </c>
      <c r="D111" s="24" t="s">
        <v>1199</v>
      </c>
      <c r="E111" s="23" t="s">
        <v>1182</v>
      </c>
      <c r="F111" s="24">
        <v>40130</v>
      </c>
    </row>
    <row r="112" spans="1:6" x14ac:dyDescent="0.2">
      <c r="A112" s="31">
        <v>10509</v>
      </c>
      <c r="B112" s="23" t="s">
        <v>74</v>
      </c>
      <c r="C112" s="23" t="s">
        <v>996</v>
      </c>
      <c r="D112" s="23" t="s">
        <v>863</v>
      </c>
      <c r="E112" s="23" t="s">
        <v>1734</v>
      </c>
      <c r="F112" s="24">
        <v>40135</v>
      </c>
    </row>
    <row r="113" spans="1:6" x14ac:dyDescent="0.2">
      <c r="A113" s="31">
        <v>10609</v>
      </c>
      <c r="B113" s="23" t="s">
        <v>75</v>
      </c>
      <c r="C113" s="23" t="s">
        <v>1165</v>
      </c>
      <c r="D113" s="23" t="s">
        <v>862</v>
      </c>
      <c r="E113" s="23" t="s">
        <v>888</v>
      </c>
      <c r="F113" s="24">
        <v>40135</v>
      </c>
    </row>
    <row r="114" spans="1:6" x14ac:dyDescent="0.2">
      <c r="A114" s="31">
        <v>10709</v>
      </c>
      <c r="B114" s="23" t="s">
        <v>76</v>
      </c>
      <c r="C114" s="23" t="s">
        <v>1018</v>
      </c>
      <c r="D114" s="23" t="s">
        <v>1199</v>
      </c>
      <c r="E114" s="23" t="s">
        <v>340</v>
      </c>
      <c r="F114" s="24">
        <v>40136</v>
      </c>
    </row>
    <row r="115" spans="1:6" x14ac:dyDescent="0.2">
      <c r="A115" s="31">
        <v>10809</v>
      </c>
      <c r="B115" s="23" t="s">
        <v>77</v>
      </c>
      <c r="C115" s="23" t="s">
        <v>118</v>
      </c>
      <c r="D115" s="23" t="s">
        <v>862</v>
      </c>
      <c r="E115" s="23" t="s">
        <v>341</v>
      </c>
      <c r="F115" s="24">
        <v>40136</v>
      </c>
    </row>
    <row r="116" spans="1:6" x14ac:dyDescent="0.2">
      <c r="A116" s="31">
        <v>10909</v>
      </c>
      <c r="B116" s="23" t="s">
        <v>78</v>
      </c>
      <c r="C116" s="23" t="s">
        <v>1462</v>
      </c>
      <c r="D116" s="23" t="s">
        <v>863</v>
      </c>
      <c r="E116" s="23" t="s">
        <v>341</v>
      </c>
      <c r="F116" s="24">
        <v>40137</v>
      </c>
    </row>
    <row r="117" spans="1:6" x14ac:dyDescent="0.2">
      <c r="A117" s="31">
        <v>11009</v>
      </c>
      <c r="B117" s="23" t="s">
        <v>79</v>
      </c>
      <c r="C117" s="23" t="s">
        <v>992</v>
      </c>
      <c r="D117" s="23" t="s">
        <v>1199</v>
      </c>
      <c r="E117" s="23" t="s">
        <v>1224</v>
      </c>
      <c r="F117" s="24">
        <v>40147</v>
      </c>
    </row>
    <row r="118" spans="1:6" x14ac:dyDescent="0.2">
      <c r="A118" s="31">
        <v>11109</v>
      </c>
      <c r="B118" s="23" t="s">
        <v>80</v>
      </c>
      <c r="C118" s="23" t="s">
        <v>1462</v>
      </c>
      <c r="D118" s="23" t="s">
        <v>862</v>
      </c>
      <c r="E118" s="23" t="s">
        <v>1739</v>
      </c>
      <c r="F118" s="24">
        <v>40149</v>
      </c>
    </row>
    <row r="119" spans="1:6" x14ac:dyDescent="0.2">
      <c r="A119" s="31">
        <v>11209</v>
      </c>
      <c r="B119" s="23" t="s">
        <v>81</v>
      </c>
      <c r="C119" s="23" t="s">
        <v>1710</v>
      </c>
      <c r="D119" s="23" t="s">
        <v>863</v>
      </c>
      <c r="E119" s="23" t="s">
        <v>812</v>
      </c>
      <c r="F119" s="24">
        <v>40151</v>
      </c>
    </row>
    <row r="120" spans="1:6" ht="25.5" x14ac:dyDescent="0.2">
      <c r="A120" s="31">
        <v>11309</v>
      </c>
      <c r="B120" s="23" t="s">
        <v>82</v>
      </c>
      <c r="C120" s="23" t="s">
        <v>309</v>
      </c>
      <c r="D120" s="23" t="s">
        <v>862</v>
      </c>
      <c r="E120" s="23" t="s">
        <v>800</v>
      </c>
      <c r="F120" s="24">
        <v>40151</v>
      </c>
    </row>
    <row r="121" spans="1:6" ht="25.5" x14ac:dyDescent="0.2">
      <c r="A121" s="31">
        <v>11409</v>
      </c>
      <c r="B121" s="23" t="s">
        <v>83</v>
      </c>
      <c r="C121" s="23" t="s">
        <v>328</v>
      </c>
      <c r="D121" s="23" t="s">
        <v>1199</v>
      </c>
      <c r="E121" s="23" t="s">
        <v>1218</v>
      </c>
      <c r="F121" s="24">
        <v>40154</v>
      </c>
    </row>
    <row r="122" spans="1:6" ht="25.5" x14ac:dyDescent="0.2">
      <c r="A122" s="31">
        <v>11509</v>
      </c>
      <c r="B122" s="23" t="s">
        <v>84</v>
      </c>
      <c r="C122" s="23" t="s">
        <v>328</v>
      </c>
      <c r="D122" s="23" t="s">
        <v>1199</v>
      </c>
      <c r="E122" s="23" t="s">
        <v>1218</v>
      </c>
      <c r="F122" s="24">
        <v>40154</v>
      </c>
    </row>
    <row r="123" spans="1:6" x14ac:dyDescent="0.2">
      <c r="A123" s="31">
        <v>11609</v>
      </c>
      <c r="B123" s="23" t="s">
        <v>85</v>
      </c>
      <c r="C123" s="23" t="s">
        <v>1018</v>
      </c>
      <c r="D123" s="23" t="s">
        <v>1199</v>
      </c>
      <c r="E123" s="23" t="s">
        <v>1182</v>
      </c>
      <c r="F123" s="24">
        <v>40154</v>
      </c>
    </row>
    <row r="124" spans="1:6" ht="25.5" x14ac:dyDescent="0.2">
      <c r="A124" s="31">
        <v>11709</v>
      </c>
      <c r="B124" s="23" t="s">
        <v>86</v>
      </c>
      <c r="C124" s="79" t="s">
        <v>266</v>
      </c>
      <c r="D124" s="23" t="s">
        <v>1199</v>
      </c>
      <c r="E124" s="23" t="s">
        <v>1218</v>
      </c>
      <c r="F124" s="24">
        <v>40154</v>
      </c>
    </row>
    <row r="125" spans="1:6" x14ac:dyDescent="0.2">
      <c r="A125" s="31">
        <v>11809</v>
      </c>
      <c r="B125" s="23" t="s">
        <v>87</v>
      </c>
      <c r="C125" s="23" t="s">
        <v>1012</v>
      </c>
      <c r="D125" s="23" t="s">
        <v>1199</v>
      </c>
      <c r="E125" s="23" t="s">
        <v>1217</v>
      </c>
      <c r="F125" s="24">
        <v>40156</v>
      </c>
    </row>
    <row r="126" spans="1:6" x14ac:dyDescent="0.2">
      <c r="A126" s="31">
        <v>11909</v>
      </c>
      <c r="B126" s="23" t="s">
        <v>88</v>
      </c>
      <c r="C126" s="23" t="s">
        <v>1012</v>
      </c>
      <c r="D126" s="23" t="s">
        <v>863</v>
      </c>
      <c r="E126" s="23" t="s">
        <v>1217</v>
      </c>
      <c r="F126" s="24">
        <v>40156</v>
      </c>
    </row>
    <row r="127" spans="1:6" x14ac:dyDescent="0.2">
      <c r="A127" s="31">
        <v>12009</v>
      </c>
      <c r="B127" s="23" t="s">
        <v>89</v>
      </c>
      <c r="C127" s="23" t="s">
        <v>1706</v>
      </c>
      <c r="D127" s="23" t="s">
        <v>863</v>
      </c>
      <c r="E127" s="23" t="s">
        <v>1196</v>
      </c>
      <c r="F127" s="24">
        <v>40157</v>
      </c>
    </row>
    <row r="128" spans="1:6" ht="25.5" x14ac:dyDescent="0.2">
      <c r="A128" s="31">
        <v>12109</v>
      </c>
      <c r="B128" s="23" t="s">
        <v>90</v>
      </c>
      <c r="C128" s="23" t="s">
        <v>329</v>
      </c>
      <c r="D128" s="23" t="s">
        <v>1199</v>
      </c>
      <c r="E128" s="23" t="s">
        <v>1187</v>
      </c>
      <c r="F128" s="24">
        <v>40157</v>
      </c>
    </row>
    <row r="129" spans="1:6" ht="25.5" x14ac:dyDescent="0.2">
      <c r="A129" s="31">
        <v>12209</v>
      </c>
      <c r="B129" s="23" t="s">
        <v>91</v>
      </c>
      <c r="C129" s="23" t="s">
        <v>122</v>
      </c>
      <c r="D129" s="23" t="s">
        <v>1199</v>
      </c>
      <c r="E129" s="23" t="s">
        <v>1224</v>
      </c>
      <c r="F129" s="24">
        <v>40157</v>
      </c>
    </row>
    <row r="130" spans="1:6" x14ac:dyDescent="0.2">
      <c r="A130" s="31">
        <v>12309</v>
      </c>
      <c r="B130" s="23" t="s">
        <v>92</v>
      </c>
      <c r="C130" s="23" t="s">
        <v>1466</v>
      </c>
      <c r="D130" s="23" t="s">
        <v>1199</v>
      </c>
      <c r="E130" s="23" t="s">
        <v>1224</v>
      </c>
      <c r="F130" s="24">
        <v>40157</v>
      </c>
    </row>
    <row r="131" spans="1:6" x14ac:dyDescent="0.2">
      <c r="A131" s="31">
        <v>12409</v>
      </c>
      <c r="B131" s="23" t="s">
        <v>93</v>
      </c>
      <c r="C131" s="23" t="s">
        <v>1018</v>
      </c>
      <c r="D131" s="23" t="s">
        <v>862</v>
      </c>
      <c r="E131" s="23" t="s">
        <v>800</v>
      </c>
      <c r="F131" s="24">
        <v>40157</v>
      </c>
    </row>
    <row r="132" spans="1:6" x14ac:dyDescent="0.2">
      <c r="A132" s="31">
        <v>12509</v>
      </c>
      <c r="B132" s="23" t="s">
        <v>94</v>
      </c>
      <c r="C132" s="23" t="s">
        <v>330</v>
      </c>
      <c r="D132" s="23" t="s">
        <v>863</v>
      </c>
      <c r="E132" s="23" t="s">
        <v>875</v>
      </c>
      <c r="F132" s="24">
        <v>40158</v>
      </c>
    </row>
    <row r="133" spans="1:6" x14ac:dyDescent="0.2">
      <c r="A133" s="31">
        <v>12609</v>
      </c>
      <c r="B133" s="23" t="s">
        <v>95</v>
      </c>
      <c r="C133" s="23" t="s">
        <v>1462</v>
      </c>
      <c r="D133" s="23" t="s">
        <v>863</v>
      </c>
      <c r="E133" s="23" t="s">
        <v>795</v>
      </c>
      <c r="F133" s="24">
        <v>40161</v>
      </c>
    </row>
    <row r="134" spans="1:6" x14ac:dyDescent="0.2">
      <c r="A134" s="31">
        <v>12709</v>
      </c>
      <c r="B134" s="23" t="s">
        <v>96</v>
      </c>
      <c r="C134" s="23" t="s">
        <v>1462</v>
      </c>
      <c r="D134" s="23" t="s">
        <v>863</v>
      </c>
      <c r="E134" s="23" t="s">
        <v>795</v>
      </c>
      <c r="F134" s="24">
        <v>40161</v>
      </c>
    </row>
    <row r="135" spans="1:6" x14ac:dyDescent="0.2">
      <c r="A135" s="31">
        <v>12809</v>
      </c>
      <c r="B135" s="23" t="s">
        <v>97</v>
      </c>
      <c r="C135" s="79" t="s">
        <v>267</v>
      </c>
      <c r="D135" s="79" t="s">
        <v>246</v>
      </c>
      <c r="E135" s="23" t="s">
        <v>883</v>
      </c>
      <c r="F135" s="24">
        <v>40162</v>
      </c>
    </row>
    <row r="136" spans="1:6" x14ac:dyDescent="0.2">
      <c r="A136" s="31">
        <v>12909</v>
      </c>
      <c r="B136" s="23" t="s">
        <v>98</v>
      </c>
      <c r="C136" s="23" t="s">
        <v>1140</v>
      </c>
      <c r="D136" s="23" t="s">
        <v>1199</v>
      </c>
      <c r="E136" s="23" t="s">
        <v>1196</v>
      </c>
      <c r="F136" s="24">
        <v>40163</v>
      </c>
    </row>
    <row r="137" spans="1:6" x14ac:dyDescent="0.2">
      <c r="A137" s="31">
        <v>13009</v>
      </c>
      <c r="B137" s="23" t="s">
        <v>99</v>
      </c>
      <c r="C137" s="23" t="s">
        <v>1165</v>
      </c>
      <c r="D137" s="23" t="s">
        <v>862</v>
      </c>
      <c r="E137" s="23" t="s">
        <v>876</v>
      </c>
      <c r="F137" s="24">
        <v>40168</v>
      </c>
    </row>
    <row r="138" spans="1:6" x14ac:dyDescent="0.2">
      <c r="A138" s="31">
        <v>13109</v>
      </c>
      <c r="B138" s="23" t="s">
        <v>100</v>
      </c>
      <c r="C138" s="23" t="s">
        <v>1165</v>
      </c>
      <c r="D138" s="23" t="s">
        <v>862</v>
      </c>
      <c r="E138" s="23" t="s">
        <v>1196</v>
      </c>
      <c r="F138" s="24">
        <v>40168</v>
      </c>
    </row>
    <row r="139" spans="1:6" x14ac:dyDescent="0.2">
      <c r="A139" s="31">
        <v>13209</v>
      </c>
      <c r="B139" s="23" t="s">
        <v>101</v>
      </c>
      <c r="C139" s="23" t="s">
        <v>1165</v>
      </c>
      <c r="D139" s="23" t="s">
        <v>862</v>
      </c>
      <c r="E139" s="23" t="s">
        <v>1728</v>
      </c>
      <c r="F139" s="24">
        <v>40168</v>
      </c>
    </row>
    <row r="140" spans="1:6" x14ac:dyDescent="0.2">
      <c r="A140" s="31">
        <v>13309</v>
      </c>
      <c r="B140" s="23" t="s">
        <v>102</v>
      </c>
      <c r="C140" s="23" t="s">
        <v>331</v>
      </c>
      <c r="D140" s="23" t="s">
        <v>1199</v>
      </c>
      <c r="E140" s="23" t="s">
        <v>1717</v>
      </c>
      <c r="F140" s="24">
        <v>40168</v>
      </c>
    </row>
    <row r="141" spans="1:6" x14ac:dyDescent="0.2">
      <c r="A141" s="31">
        <v>13409</v>
      </c>
      <c r="B141" s="23" t="s">
        <v>103</v>
      </c>
      <c r="C141" s="23" t="s">
        <v>1466</v>
      </c>
      <c r="D141" s="23" t="s">
        <v>1199</v>
      </c>
      <c r="E141" s="23" t="s">
        <v>1190</v>
      </c>
      <c r="F141" s="24">
        <v>40168</v>
      </c>
    </row>
    <row r="142" spans="1:6" x14ac:dyDescent="0.2">
      <c r="A142" s="31">
        <v>13509</v>
      </c>
      <c r="B142" s="23" t="s">
        <v>104</v>
      </c>
      <c r="C142" s="23" t="s">
        <v>332</v>
      </c>
      <c r="D142" s="23" t="s">
        <v>863</v>
      </c>
      <c r="E142" s="23" t="s">
        <v>869</v>
      </c>
      <c r="F142" s="24">
        <v>40171</v>
      </c>
    </row>
    <row r="143" spans="1:6" x14ac:dyDescent="0.2">
      <c r="A143" s="31">
        <v>13609</v>
      </c>
      <c r="B143" s="23" t="s">
        <v>105</v>
      </c>
      <c r="C143" s="23" t="s">
        <v>843</v>
      </c>
      <c r="D143" s="23" t="s">
        <v>863</v>
      </c>
      <c r="E143" s="23" t="s">
        <v>869</v>
      </c>
      <c r="F143" s="24">
        <v>40176</v>
      </c>
    </row>
    <row r="144" spans="1:6" x14ac:dyDescent="0.2">
      <c r="A144" s="31">
        <v>13709</v>
      </c>
      <c r="B144" s="23" t="s">
        <v>106</v>
      </c>
      <c r="C144" s="23" t="s">
        <v>636</v>
      </c>
      <c r="D144" s="23" t="s">
        <v>1199</v>
      </c>
      <c r="E144" s="23" t="s">
        <v>868</v>
      </c>
      <c r="F144" s="24">
        <v>40177</v>
      </c>
    </row>
    <row r="145" spans="1:6" x14ac:dyDescent="0.2">
      <c r="A145" s="31">
        <v>13809</v>
      </c>
      <c r="B145" s="23" t="s">
        <v>107</v>
      </c>
      <c r="C145" s="23" t="s">
        <v>115</v>
      </c>
      <c r="D145" s="23" t="s">
        <v>1199</v>
      </c>
      <c r="E145" s="23" t="s">
        <v>868</v>
      </c>
      <c r="F145" s="24">
        <v>40177</v>
      </c>
    </row>
    <row r="146" spans="1:6" x14ac:dyDescent="0.2">
      <c r="A146" s="31"/>
      <c r="B146" s="23"/>
      <c r="C146" s="23"/>
      <c r="D146" s="23"/>
      <c r="E146" s="23"/>
      <c r="F146" s="24"/>
    </row>
    <row r="147" spans="1:6" x14ac:dyDescent="0.2">
      <c r="A147" s="31"/>
      <c r="B147" s="23"/>
      <c r="C147" s="23"/>
      <c r="D147" s="23"/>
      <c r="E147" s="23"/>
      <c r="F147" s="24"/>
    </row>
    <row r="148" spans="1:6" x14ac:dyDescent="0.2">
      <c r="A148" s="31"/>
      <c r="B148" s="23"/>
      <c r="C148" s="23"/>
      <c r="D148" s="23"/>
      <c r="E148" s="23"/>
      <c r="F148" s="24"/>
    </row>
    <row r="149" spans="1:6" x14ac:dyDescent="0.2">
      <c r="A149" s="31"/>
      <c r="B149" s="23"/>
      <c r="C149" s="23"/>
      <c r="D149" s="23"/>
      <c r="E149" s="23"/>
      <c r="F149" s="24"/>
    </row>
    <row r="150" spans="1:6" x14ac:dyDescent="0.2">
      <c r="A150" s="31"/>
      <c r="B150" s="23"/>
      <c r="C150" s="23"/>
      <c r="D150" s="23"/>
      <c r="E150" s="23"/>
      <c r="F150" s="24"/>
    </row>
    <row r="151" spans="1:6" x14ac:dyDescent="0.2">
      <c r="A151" s="31"/>
      <c r="B151" s="23"/>
      <c r="C151" s="23"/>
      <c r="D151" s="23"/>
      <c r="E151" s="23"/>
      <c r="F151" s="24"/>
    </row>
    <row r="152" spans="1:6" x14ac:dyDescent="0.2">
      <c r="A152" s="31"/>
      <c r="B152" s="23"/>
      <c r="C152" s="23"/>
      <c r="D152" s="23"/>
      <c r="E152" s="23"/>
      <c r="F152" s="24"/>
    </row>
    <row r="153" spans="1:6" x14ac:dyDescent="0.2">
      <c r="A153" s="31"/>
      <c r="B153" s="23"/>
      <c r="C153" s="23"/>
      <c r="D153" s="23"/>
      <c r="E153" s="23"/>
      <c r="F153" s="24"/>
    </row>
    <row r="154" spans="1:6" x14ac:dyDescent="0.2">
      <c r="A154" s="31"/>
      <c r="B154" s="23"/>
      <c r="C154" s="23"/>
      <c r="D154" s="23"/>
      <c r="E154" s="23"/>
      <c r="F154" s="24"/>
    </row>
    <row r="155" spans="1:6" x14ac:dyDescent="0.2">
      <c r="A155" s="31"/>
      <c r="B155" s="23"/>
      <c r="C155" s="23"/>
      <c r="D155" s="23"/>
      <c r="E155" s="23"/>
      <c r="F155" s="24"/>
    </row>
    <row r="156" spans="1:6" x14ac:dyDescent="0.2">
      <c r="A156" s="31"/>
      <c r="B156" s="23"/>
      <c r="C156" s="23"/>
      <c r="D156" s="23"/>
      <c r="E156" s="23"/>
      <c r="F156" s="24"/>
    </row>
    <row r="157" spans="1:6" x14ac:dyDescent="0.2">
      <c r="A157" s="31"/>
      <c r="B157" s="23"/>
      <c r="C157" s="23"/>
      <c r="D157" s="23"/>
      <c r="E157" s="23"/>
      <c r="F157" s="24"/>
    </row>
    <row r="158" spans="1:6" x14ac:dyDescent="0.2">
      <c r="A158" s="31"/>
      <c r="B158" s="23"/>
      <c r="C158" s="23"/>
      <c r="D158" s="23"/>
      <c r="E158" s="23"/>
      <c r="F158" s="24"/>
    </row>
    <row r="159" spans="1:6" x14ac:dyDescent="0.2">
      <c r="A159" s="31"/>
      <c r="B159" s="23"/>
      <c r="C159" s="23"/>
      <c r="D159" s="23"/>
      <c r="E159" s="23"/>
      <c r="F159" s="24"/>
    </row>
    <row r="160" spans="1:6" x14ac:dyDescent="0.2">
      <c r="A160" s="31"/>
      <c r="B160" s="23"/>
      <c r="C160" s="23"/>
      <c r="D160" s="23"/>
      <c r="E160" s="23"/>
      <c r="F160" s="24"/>
    </row>
    <row r="161" spans="1:6" x14ac:dyDescent="0.2">
      <c r="A161" s="31"/>
      <c r="B161" s="23"/>
      <c r="C161" s="23"/>
      <c r="D161" s="23"/>
      <c r="E161" s="23"/>
      <c r="F161" s="24"/>
    </row>
    <row r="162" spans="1:6" x14ac:dyDescent="0.2">
      <c r="A162" s="31"/>
      <c r="B162" s="23"/>
      <c r="C162" s="23"/>
      <c r="D162" s="23"/>
      <c r="E162" s="23"/>
      <c r="F162" s="24"/>
    </row>
    <row r="163" spans="1:6" x14ac:dyDescent="0.2">
      <c r="A163" s="31"/>
      <c r="B163" s="23"/>
      <c r="C163" s="23"/>
      <c r="D163" s="23"/>
      <c r="E163" s="23"/>
      <c r="F163" s="24"/>
    </row>
    <row r="164" spans="1:6" x14ac:dyDescent="0.2">
      <c r="A164" s="31"/>
      <c r="B164" s="23"/>
      <c r="C164" s="23"/>
      <c r="D164" s="23"/>
      <c r="E164" s="23"/>
      <c r="F164" s="24"/>
    </row>
    <row r="165" spans="1:6" x14ac:dyDescent="0.2">
      <c r="A165" s="31"/>
      <c r="B165" s="23"/>
      <c r="C165" s="23"/>
      <c r="D165" s="23"/>
      <c r="E165" s="23"/>
      <c r="F165" s="24"/>
    </row>
    <row r="166" spans="1:6" x14ac:dyDescent="0.2">
      <c r="A166" s="31"/>
      <c r="B166" s="23"/>
      <c r="C166" s="23"/>
      <c r="D166" s="23"/>
      <c r="E166" s="23"/>
      <c r="F166" s="24"/>
    </row>
    <row r="167" spans="1:6" x14ac:dyDescent="0.2">
      <c r="A167" s="31"/>
      <c r="B167" s="23"/>
      <c r="C167" s="23"/>
      <c r="D167" s="23"/>
      <c r="E167" s="23"/>
      <c r="F167" s="24"/>
    </row>
    <row r="168" spans="1:6" x14ac:dyDescent="0.2">
      <c r="A168" s="31"/>
      <c r="B168" s="23"/>
      <c r="C168" s="23"/>
      <c r="D168" s="23"/>
      <c r="E168" s="23"/>
      <c r="F168" s="24"/>
    </row>
    <row r="169" spans="1:6" x14ac:dyDescent="0.2">
      <c r="A169" s="31"/>
      <c r="B169" s="23"/>
      <c r="C169" s="23"/>
      <c r="D169" s="23"/>
      <c r="E169" s="23"/>
      <c r="F169" s="24"/>
    </row>
    <row r="170" spans="1:6" x14ac:dyDescent="0.2">
      <c r="A170" s="31"/>
      <c r="B170" s="23"/>
      <c r="C170" s="23"/>
      <c r="D170" s="23"/>
      <c r="E170" s="23"/>
      <c r="F170" s="24"/>
    </row>
    <row r="171" spans="1:6" x14ac:dyDescent="0.2">
      <c r="A171" s="60"/>
      <c r="B171" s="46"/>
      <c r="C171" s="46"/>
      <c r="D171" s="46"/>
      <c r="E171" s="46"/>
      <c r="F171" s="24"/>
    </row>
    <row r="172" spans="1:6" x14ac:dyDescent="0.2">
      <c r="A172" s="31"/>
      <c r="B172" s="23"/>
      <c r="C172" s="23"/>
      <c r="D172" s="23"/>
      <c r="E172" s="23"/>
      <c r="F172" s="24"/>
    </row>
    <row r="173" spans="1:6" x14ac:dyDescent="0.2">
      <c r="A173" s="31"/>
      <c r="B173" s="23"/>
      <c r="C173" s="23"/>
      <c r="D173" s="23"/>
      <c r="E173" s="23"/>
      <c r="F173" s="24"/>
    </row>
    <row r="174" spans="1:6" x14ac:dyDescent="0.2">
      <c r="A174" s="60"/>
      <c r="B174" s="46"/>
      <c r="C174" s="46"/>
      <c r="D174" s="23"/>
      <c r="E174" s="46"/>
      <c r="F174" s="24"/>
    </row>
    <row r="175" spans="1:6" x14ac:dyDescent="0.2">
      <c r="A175" s="60"/>
      <c r="B175" s="46"/>
      <c r="C175" s="46"/>
      <c r="D175" s="46"/>
      <c r="E175" s="46"/>
      <c r="F175" s="24"/>
    </row>
    <row r="176" spans="1:6" x14ac:dyDescent="0.2">
      <c r="A176" s="60"/>
      <c r="B176" s="46"/>
      <c r="C176" s="46"/>
      <c r="D176" s="46"/>
      <c r="E176" s="46"/>
      <c r="F176" s="24"/>
    </row>
    <row r="177" spans="1:6" x14ac:dyDescent="0.2">
      <c r="A177" s="60"/>
      <c r="B177" s="46"/>
      <c r="C177" s="46"/>
      <c r="D177" s="46"/>
      <c r="E177" s="46"/>
      <c r="F177" s="24"/>
    </row>
    <row r="178" spans="1:6" x14ac:dyDescent="0.2">
      <c r="A178" s="60"/>
      <c r="B178" s="46"/>
      <c r="C178" s="46"/>
      <c r="D178" s="23"/>
      <c r="E178" s="46"/>
      <c r="F178" s="24"/>
    </row>
    <row r="179" spans="1:6" x14ac:dyDescent="0.2">
      <c r="A179" s="60"/>
      <c r="B179" s="46"/>
      <c r="C179" s="46"/>
      <c r="D179" s="46"/>
      <c r="E179" s="46"/>
      <c r="F179" s="24"/>
    </row>
    <row r="180" spans="1:6" x14ac:dyDescent="0.2">
      <c r="A180" s="60"/>
      <c r="B180" s="46"/>
      <c r="C180" s="46"/>
      <c r="D180" s="46"/>
      <c r="E180" s="46"/>
      <c r="F180" s="24"/>
    </row>
    <row r="181" spans="1:6" x14ac:dyDescent="0.2">
      <c r="A181" s="60"/>
      <c r="B181" s="46"/>
      <c r="C181" s="46"/>
      <c r="D181" s="46"/>
      <c r="E181" s="46"/>
      <c r="F181" s="24"/>
    </row>
    <row r="182" spans="1:6" x14ac:dyDescent="0.2">
      <c r="A182" s="60"/>
      <c r="B182" s="46"/>
      <c r="C182" s="46"/>
      <c r="D182" s="46"/>
      <c r="E182" s="46"/>
      <c r="F182" s="24"/>
    </row>
    <row r="183" spans="1:6" x14ac:dyDescent="0.2">
      <c r="A183" s="60"/>
      <c r="B183" s="46"/>
      <c r="C183" s="46"/>
      <c r="D183" s="46"/>
      <c r="E183" s="46"/>
      <c r="F183" s="24"/>
    </row>
    <row r="184" spans="1:6" x14ac:dyDescent="0.2">
      <c r="A184" s="60"/>
      <c r="B184" s="46"/>
      <c r="C184" s="46"/>
      <c r="D184" s="46"/>
      <c r="E184" s="46"/>
      <c r="F184" s="24"/>
    </row>
    <row r="185" spans="1:6" x14ac:dyDescent="0.2">
      <c r="A185" s="60"/>
      <c r="B185" s="46"/>
      <c r="C185" s="46"/>
      <c r="D185" s="46"/>
      <c r="E185" s="46"/>
      <c r="F185" s="24"/>
    </row>
    <row r="186" spans="1:6" x14ac:dyDescent="0.2">
      <c r="A186" s="60"/>
      <c r="B186" s="46"/>
      <c r="C186" s="46"/>
      <c r="D186" s="46"/>
      <c r="E186" s="46"/>
      <c r="F186" s="24"/>
    </row>
    <row r="187" spans="1:6" x14ac:dyDescent="0.2">
      <c r="A187" s="60"/>
      <c r="B187" s="46"/>
      <c r="C187" s="46"/>
      <c r="D187" s="46"/>
      <c r="E187" s="46"/>
      <c r="F187" s="24"/>
    </row>
    <row r="188" spans="1:6" x14ac:dyDescent="0.2">
      <c r="A188" s="60"/>
      <c r="B188" s="46"/>
      <c r="C188" s="46"/>
      <c r="D188" s="46"/>
      <c r="E188" s="46"/>
      <c r="F188" s="24"/>
    </row>
    <row r="189" spans="1:6" x14ac:dyDescent="0.2">
      <c r="A189" s="60"/>
      <c r="B189" s="46"/>
      <c r="C189" s="46"/>
      <c r="D189" s="46"/>
      <c r="E189" s="46"/>
      <c r="F189" s="24"/>
    </row>
    <row r="190" spans="1:6" x14ac:dyDescent="0.2">
      <c r="A190" s="60"/>
      <c r="B190" s="46"/>
      <c r="C190" s="46"/>
      <c r="D190" s="23"/>
      <c r="E190" s="46"/>
      <c r="F190" s="24"/>
    </row>
    <row r="191" spans="1:6" x14ac:dyDescent="0.2">
      <c r="A191" s="60"/>
      <c r="B191" s="46"/>
      <c r="C191" s="46"/>
      <c r="D191" s="46"/>
      <c r="E191" s="46"/>
      <c r="F191" s="24"/>
    </row>
    <row r="192" spans="1:6" x14ac:dyDescent="0.2">
      <c r="A192" s="60"/>
      <c r="B192" s="46"/>
      <c r="C192" s="46"/>
      <c r="D192" s="46"/>
      <c r="E192" s="46"/>
      <c r="F192" s="24"/>
    </row>
    <row r="193" spans="1:6" x14ac:dyDescent="0.2">
      <c r="A193" s="60"/>
      <c r="B193" s="46"/>
      <c r="C193" s="46"/>
      <c r="D193" s="46"/>
      <c r="E193" s="46"/>
      <c r="F193" s="24"/>
    </row>
    <row r="194" spans="1:6" x14ac:dyDescent="0.2">
      <c r="A194" s="60"/>
      <c r="B194" s="46"/>
      <c r="C194" s="46"/>
      <c r="D194" s="46"/>
      <c r="E194" s="46"/>
      <c r="F194" s="24"/>
    </row>
    <row r="195" spans="1:6" x14ac:dyDescent="0.2">
      <c r="A195" s="60"/>
      <c r="B195" s="46"/>
      <c r="C195" s="46"/>
      <c r="D195" s="46"/>
      <c r="E195" s="46"/>
      <c r="F195" s="24"/>
    </row>
    <row r="196" spans="1:6" x14ac:dyDescent="0.2">
      <c r="A196" s="60"/>
      <c r="B196" s="46"/>
      <c r="C196" s="46"/>
      <c r="D196" s="46"/>
      <c r="E196" s="46"/>
      <c r="F196" s="24"/>
    </row>
    <row r="197" spans="1:6" x14ac:dyDescent="0.2">
      <c r="A197" s="60"/>
      <c r="B197" s="46"/>
      <c r="C197" s="46"/>
      <c r="D197" s="23"/>
      <c r="E197" s="46"/>
      <c r="F197" s="24"/>
    </row>
    <row r="198" spans="1:6" x14ac:dyDescent="0.2">
      <c r="A198" s="60"/>
      <c r="B198" s="46"/>
      <c r="C198" s="23"/>
      <c r="D198" s="23"/>
      <c r="E198" s="46"/>
      <c r="F198" s="24"/>
    </row>
    <row r="199" spans="1:6" x14ac:dyDescent="0.2">
      <c r="A199" s="31"/>
      <c r="B199" s="23"/>
      <c r="C199" s="24"/>
      <c r="D199" s="23"/>
      <c r="E199" s="23"/>
      <c r="F199" s="39"/>
    </row>
    <row r="200" spans="1:6" x14ac:dyDescent="0.2">
      <c r="A200" s="31"/>
      <c r="B200" s="23"/>
      <c r="C200" s="24"/>
      <c r="D200" s="23"/>
      <c r="E200" s="23"/>
      <c r="F200" s="39"/>
    </row>
    <row r="201" spans="1:6" x14ac:dyDescent="0.2">
      <c r="A201" s="31"/>
      <c r="B201" s="23"/>
      <c r="C201" s="24"/>
      <c r="D201" s="23"/>
      <c r="E201" s="23"/>
      <c r="F201" s="39"/>
    </row>
    <row r="202" spans="1:6" x14ac:dyDescent="0.2">
      <c r="A202" s="31"/>
      <c r="B202" s="23"/>
      <c r="C202" s="24"/>
      <c r="D202" s="23"/>
      <c r="E202" s="23"/>
      <c r="F202" s="39"/>
    </row>
    <row r="203" spans="1:6" x14ac:dyDescent="0.2">
      <c r="A203" s="31"/>
      <c r="B203" s="23"/>
      <c r="C203" s="23"/>
      <c r="D203" s="23"/>
      <c r="E203" s="23"/>
      <c r="F203" s="39"/>
    </row>
    <row r="204" spans="1:6" x14ac:dyDescent="0.2">
      <c r="A204" s="31"/>
      <c r="B204" s="23"/>
      <c r="C204" s="23"/>
      <c r="D204" s="23"/>
      <c r="E204" s="23"/>
      <c r="F204" s="39"/>
    </row>
    <row r="205" spans="1:6" x14ac:dyDescent="0.2">
      <c r="A205" s="31"/>
      <c r="B205" s="23"/>
      <c r="C205" s="23"/>
      <c r="D205" s="23"/>
      <c r="E205" s="23"/>
      <c r="F205" s="39"/>
    </row>
    <row r="206" spans="1:6" x14ac:dyDescent="0.2">
      <c r="A206" s="31"/>
      <c r="B206" s="23"/>
      <c r="C206" s="23"/>
      <c r="D206" s="23"/>
      <c r="E206" s="23"/>
      <c r="F206" s="39"/>
    </row>
    <row r="207" spans="1:6" x14ac:dyDescent="0.2">
      <c r="A207" s="31"/>
      <c r="B207" s="23"/>
      <c r="C207" s="23"/>
      <c r="D207" s="23"/>
      <c r="E207" s="23"/>
      <c r="F207" s="39"/>
    </row>
    <row r="208" spans="1:6" x14ac:dyDescent="0.2">
      <c r="A208" s="30"/>
      <c r="B208" s="22"/>
      <c r="C208" s="22"/>
      <c r="D208" s="22"/>
      <c r="E208" s="22"/>
      <c r="F208" s="40"/>
    </row>
    <row r="209" spans="1:6" x14ac:dyDescent="0.2">
      <c r="A209" s="30"/>
      <c r="B209" s="22"/>
      <c r="C209" s="22"/>
      <c r="D209" s="22"/>
      <c r="E209" s="22"/>
      <c r="F209" s="40"/>
    </row>
    <row r="210" spans="1:6" x14ac:dyDescent="0.2">
      <c r="A210" s="30"/>
      <c r="B210" s="22"/>
      <c r="C210" s="22"/>
      <c r="D210" s="22"/>
      <c r="E210" s="22"/>
      <c r="F210" s="40"/>
    </row>
    <row r="211" spans="1:6" x14ac:dyDescent="0.2">
      <c r="A211" s="30"/>
      <c r="B211" s="22"/>
      <c r="C211" s="22"/>
      <c r="D211" s="22"/>
      <c r="E211" s="22"/>
      <c r="F211" s="40"/>
    </row>
    <row r="212" spans="1:6" x14ac:dyDescent="0.2">
      <c r="A212" s="30"/>
      <c r="B212" s="22"/>
      <c r="C212" s="22"/>
      <c r="D212" s="22"/>
      <c r="E212" s="22"/>
      <c r="F212" s="40"/>
    </row>
    <row r="213" spans="1:6" x14ac:dyDescent="0.2">
      <c r="A213" s="30"/>
      <c r="B213" s="22"/>
      <c r="C213" s="22"/>
      <c r="D213" s="22"/>
      <c r="E213" s="22"/>
      <c r="F213" s="40"/>
    </row>
    <row r="214" spans="1:6" x14ac:dyDescent="0.2">
      <c r="A214" s="30"/>
      <c r="B214" s="22"/>
      <c r="C214" s="22"/>
      <c r="D214" s="22"/>
      <c r="E214" s="22"/>
      <c r="F214" s="40"/>
    </row>
    <row r="215" spans="1:6" x14ac:dyDescent="0.2">
      <c r="A215" s="30"/>
      <c r="B215" s="22"/>
      <c r="C215" s="22"/>
      <c r="D215" s="22"/>
      <c r="E215" s="22"/>
      <c r="F215" s="40"/>
    </row>
    <row r="216" spans="1:6" x14ac:dyDescent="0.2">
      <c r="A216" s="30"/>
      <c r="B216" s="22"/>
      <c r="C216" s="22"/>
      <c r="D216" s="22"/>
      <c r="E216" s="22"/>
      <c r="F216" s="40"/>
    </row>
    <row r="217" spans="1:6" x14ac:dyDescent="0.2">
      <c r="A217" s="30"/>
      <c r="B217" s="22"/>
      <c r="C217" s="22"/>
      <c r="D217" s="22"/>
      <c r="E217" s="22"/>
      <c r="F217" s="40"/>
    </row>
    <row r="218" spans="1:6" x14ac:dyDescent="0.2">
      <c r="A218" s="30"/>
      <c r="B218" s="22"/>
      <c r="C218" s="22"/>
      <c r="D218" s="22"/>
      <c r="E218" s="22"/>
      <c r="F218" s="40"/>
    </row>
    <row r="219" spans="1:6" x14ac:dyDescent="0.2">
      <c r="A219" s="30"/>
      <c r="B219" s="22"/>
      <c r="C219" s="22"/>
      <c r="D219" s="22"/>
      <c r="E219" s="22"/>
      <c r="F219" s="40"/>
    </row>
    <row r="220" spans="1:6" x14ac:dyDescent="0.2">
      <c r="A220" s="30"/>
      <c r="B220" s="22"/>
      <c r="C220" s="22"/>
      <c r="D220" s="22"/>
      <c r="E220" s="22"/>
      <c r="F220" s="40"/>
    </row>
    <row r="221" spans="1:6" x14ac:dyDescent="0.2">
      <c r="A221" s="30"/>
      <c r="B221" s="22"/>
      <c r="C221" s="22"/>
      <c r="D221" s="22"/>
      <c r="E221" s="22"/>
      <c r="F221" s="40"/>
    </row>
    <row r="222" spans="1:6" x14ac:dyDescent="0.2">
      <c r="A222" s="30"/>
      <c r="B222" s="22"/>
      <c r="C222" s="22"/>
      <c r="D222" s="22"/>
      <c r="E222" s="22"/>
      <c r="F222" s="40"/>
    </row>
    <row r="223" spans="1:6" x14ac:dyDescent="0.2">
      <c r="A223" s="30"/>
      <c r="B223" s="22"/>
      <c r="C223" s="22"/>
      <c r="D223" s="22"/>
      <c r="E223" s="22"/>
      <c r="F223" s="40"/>
    </row>
    <row r="224" spans="1:6" x14ac:dyDescent="0.2">
      <c r="A224" s="30"/>
      <c r="B224" s="22"/>
      <c r="C224" s="22"/>
      <c r="D224" s="22"/>
      <c r="E224" s="22"/>
      <c r="F224" s="40"/>
    </row>
    <row r="225" spans="1:6" x14ac:dyDescent="0.2">
      <c r="A225" s="30"/>
      <c r="B225" s="22"/>
      <c r="C225" s="22"/>
      <c r="D225" s="22"/>
      <c r="E225" s="22"/>
      <c r="F225" s="40"/>
    </row>
  </sheetData>
  <autoFilter ref="A8:F8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disablePrompts="1" count="2">
    <dataValidation type="list" allowBlank="1" showInputMessage="1" showErrorMessage="1" sqref="F1:F5">
      <formula1>$J$50:$J$125</formula1>
    </dataValidation>
    <dataValidation type="list" allowBlank="1" showInputMessage="1" showErrorMessage="1" sqref="A1:A5">
      <formula1>$I$50:$I$171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7"/>
  <sheetViews>
    <sheetView workbookViewId="0">
      <selection activeCell="K23" sqref="K23"/>
    </sheetView>
  </sheetViews>
  <sheetFormatPr defaultRowHeight="12.75" x14ac:dyDescent="0.2"/>
  <cols>
    <col min="1" max="1" width="12.42578125" style="2" bestFit="1" customWidth="1"/>
    <col min="2" max="2" width="28.7109375" style="1" customWidth="1"/>
    <col min="3" max="3" width="51.28515625" style="1" bestFit="1" customWidth="1"/>
    <col min="4" max="4" width="10.7109375" style="1" customWidth="1"/>
    <col min="5" max="5" width="15.42578125" style="1" customWidth="1"/>
    <col min="6" max="6" width="24.28515625" style="41" customWidth="1"/>
    <col min="7" max="7" width="9.140625" style="1"/>
    <col min="8" max="8" width="11.28515625" style="1" bestFit="1" customWidth="1"/>
    <col min="9" max="16384" width="9.140625" style="1"/>
  </cols>
  <sheetData>
    <row r="1" spans="1:9" ht="15.75" x14ac:dyDescent="0.25">
      <c r="B1" s="144" t="s">
        <v>833</v>
      </c>
      <c r="C1" s="144"/>
      <c r="D1" s="144"/>
      <c r="E1" s="144"/>
      <c r="F1" s="37"/>
      <c r="G1" s="10"/>
      <c r="H1" s="5"/>
    </row>
    <row r="2" spans="1:9" ht="15" x14ac:dyDescent="0.25">
      <c r="B2" s="144" t="s">
        <v>834</v>
      </c>
      <c r="C2" s="144"/>
      <c r="D2" s="144"/>
      <c r="E2" s="144"/>
      <c r="F2" s="37"/>
      <c r="G2" s="10"/>
      <c r="H2" s="6"/>
    </row>
    <row r="3" spans="1:9" ht="15" x14ac:dyDescent="0.25">
      <c r="B3" s="144" t="s">
        <v>835</v>
      </c>
      <c r="C3" s="144"/>
      <c r="D3" s="144"/>
      <c r="E3" s="144"/>
      <c r="F3" s="37"/>
      <c r="G3" s="10"/>
      <c r="H3" s="7"/>
    </row>
    <row r="4" spans="1:9" x14ac:dyDescent="0.2">
      <c r="B4" s="144" t="s">
        <v>2497</v>
      </c>
      <c r="C4" s="144"/>
      <c r="D4" s="144"/>
      <c r="E4" s="144"/>
      <c r="F4" s="37"/>
      <c r="G4" s="10"/>
      <c r="H4" s="8"/>
    </row>
    <row r="5" spans="1:9" ht="13.5" thickBot="1" x14ac:dyDescent="0.25">
      <c r="B5" s="4"/>
      <c r="C5" s="4"/>
      <c r="D5" s="4"/>
      <c r="E5" s="4"/>
      <c r="F5" s="37"/>
      <c r="G5" s="10"/>
      <c r="H5" s="8"/>
    </row>
    <row r="6" spans="1:9" ht="13.5" thickBot="1" x14ac:dyDescent="0.25">
      <c r="A6" s="146" t="s">
        <v>1028</v>
      </c>
      <c r="B6" s="27" t="s">
        <v>1029</v>
      </c>
      <c r="C6" s="27" t="s">
        <v>1030</v>
      </c>
      <c r="D6" s="148" t="s">
        <v>1031</v>
      </c>
      <c r="E6" s="148"/>
      <c r="F6" s="149"/>
    </row>
    <row r="7" spans="1:9" ht="13.5" thickBot="1" x14ac:dyDescent="0.25">
      <c r="A7" s="147"/>
      <c r="B7" s="150" t="s">
        <v>1205</v>
      </c>
      <c r="C7" s="148"/>
      <c r="D7" s="148"/>
      <c r="E7" s="27" t="s">
        <v>1200</v>
      </c>
      <c r="F7" s="3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0">
        <v>108</v>
      </c>
      <c r="B9" s="22" t="s">
        <v>1477</v>
      </c>
      <c r="C9" s="22" t="s">
        <v>1673</v>
      </c>
      <c r="D9" s="22" t="s">
        <v>863</v>
      </c>
      <c r="E9" s="22" t="s">
        <v>1189</v>
      </c>
      <c r="F9" s="42">
        <v>39457</v>
      </c>
    </row>
    <row r="10" spans="1:9" ht="13.5" thickBot="1" x14ac:dyDescent="0.25">
      <c r="A10" s="30">
        <v>208</v>
      </c>
      <c r="B10" s="22" t="s">
        <v>1478</v>
      </c>
      <c r="C10" s="22" t="s">
        <v>1664</v>
      </c>
      <c r="D10" s="22" t="s">
        <v>863</v>
      </c>
      <c r="E10" s="22" t="s">
        <v>1189</v>
      </c>
      <c r="F10" s="42">
        <v>39457</v>
      </c>
    </row>
    <row r="11" spans="1:9" x14ac:dyDescent="0.2">
      <c r="A11" s="30">
        <v>308</v>
      </c>
      <c r="B11" s="22" t="s">
        <v>1479</v>
      </c>
      <c r="C11" s="23" t="s">
        <v>1008</v>
      </c>
      <c r="D11" s="22" t="s">
        <v>863</v>
      </c>
      <c r="E11" s="22" t="s">
        <v>1718</v>
      </c>
      <c r="F11" s="42">
        <v>39457</v>
      </c>
      <c r="H11" s="34" t="s">
        <v>1204</v>
      </c>
      <c r="I11" s="15">
        <f>COUNTIF($D$9:$D$5001,"PTE")</f>
        <v>41</v>
      </c>
    </row>
    <row r="12" spans="1:9" x14ac:dyDescent="0.2">
      <c r="A12" s="30">
        <v>408</v>
      </c>
      <c r="B12" s="22" t="s">
        <v>1480</v>
      </c>
      <c r="C12" s="22" t="s">
        <v>843</v>
      </c>
      <c r="D12" s="22" t="s">
        <v>862</v>
      </c>
      <c r="E12" s="1" t="s">
        <v>829</v>
      </c>
      <c r="F12" s="42">
        <v>39461</v>
      </c>
      <c r="H12" s="33" t="s">
        <v>1203</v>
      </c>
      <c r="I12" s="17">
        <f>COUNTIF($D$9:$D$5001,"PT")</f>
        <v>11</v>
      </c>
    </row>
    <row r="13" spans="1:9" x14ac:dyDescent="0.2">
      <c r="A13" s="30">
        <v>508</v>
      </c>
      <c r="B13" s="22" t="s">
        <v>1481</v>
      </c>
      <c r="C13" s="22" t="s">
        <v>1665</v>
      </c>
      <c r="D13" s="22" t="s">
        <v>863</v>
      </c>
      <c r="E13" s="1" t="s">
        <v>878</v>
      </c>
      <c r="F13" s="42">
        <v>39465</v>
      </c>
      <c r="H13" s="33" t="s">
        <v>1202</v>
      </c>
      <c r="I13" s="17">
        <f>COUNTIF($D$9:$D$5001,"PF")</f>
        <v>136</v>
      </c>
    </row>
    <row r="14" spans="1:9" x14ac:dyDescent="0.2">
      <c r="A14" s="30">
        <v>608</v>
      </c>
      <c r="B14" s="22" t="s">
        <v>1482</v>
      </c>
      <c r="C14" s="23" t="s">
        <v>983</v>
      </c>
      <c r="D14" s="22" t="s">
        <v>863</v>
      </c>
      <c r="E14" s="22" t="s">
        <v>1189</v>
      </c>
      <c r="F14" s="42">
        <v>39469</v>
      </c>
      <c r="H14" s="33" t="s">
        <v>1201</v>
      </c>
      <c r="I14" s="17">
        <f>COUNTIF($D$9:$D$5001,"PF/PTE")</f>
        <v>2</v>
      </c>
    </row>
    <row r="15" spans="1:9" ht="13.5" thickBot="1" x14ac:dyDescent="0.25">
      <c r="A15" s="30">
        <v>708</v>
      </c>
      <c r="B15" s="22" t="s">
        <v>1483</v>
      </c>
      <c r="C15" s="23" t="s">
        <v>983</v>
      </c>
      <c r="D15" s="22" t="s">
        <v>863</v>
      </c>
      <c r="E15" s="22" t="s">
        <v>1189</v>
      </c>
      <c r="F15" s="42">
        <v>39469</v>
      </c>
      <c r="H15" s="32" t="s">
        <v>1200</v>
      </c>
      <c r="I15" s="19">
        <f>COUNTIF($D$9:$D$5001,"Pré-Mistura")</f>
        <v>0</v>
      </c>
    </row>
    <row r="16" spans="1:9" ht="13.5" thickBot="1" x14ac:dyDescent="0.25">
      <c r="A16" s="30">
        <v>808</v>
      </c>
      <c r="B16" s="22" t="s">
        <v>1484</v>
      </c>
      <c r="C16" s="23" t="s">
        <v>1438</v>
      </c>
      <c r="D16" s="22" t="s">
        <v>863</v>
      </c>
      <c r="E16" s="23" t="s">
        <v>812</v>
      </c>
      <c r="F16" s="42">
        <v>39472</v>
      </c>
      <c r="H16" s="56" t="s">
        <v>246</v>
      </c>
      <c r="I16" s="57">
        <f>COUNTIF($D$9:$D$4999,"Biológico")</f>
        <v>1</v>
      </c>
    </row>
    <row r="17" spans="1:9" ht="13.5" thickBot="1" x14ac:dyDescent="0.25">
      <c r="A17" s="30">
        <v>908</v>
      </c>
      <c r="B17" s="22" t="s">
        <v>1485</v>
      </c>
      <c r="C17" s="22" t="s">
        <v>1666</v>
      </c>
      <c r="D17" s="22" t="s">
        <v>863</v>
      </c>
      <c r="E17" s="22" t="s">
        <v>1719</v>
      </c>
      <c r="F17" s="42">
        <v>39472</v>
      </c>
    </row>
    <row r="18" spans="1:9" ht="13.5" thickBot="1" x14ac:dyDescent="0.25">
      <c r="A18" s="30">
        <v>1008</v>
      </c>
      <c r="B18" s="22" t="s">
        <v>1486</v>
      </c>
      <c r="C18" s="22" t="s">
        <v>1667</v>
      </c>
      <c r="D18" s="22" t="s">
        <v>863</v>
      </c>
      <c r="E18" s="1" t="s">
        <v>878</v>
      </c>
      <c r="F18" s="42">
        <v>39475</v>
      </c>
      <c r="H18" s="35" t="s">
        <v>1206</v>
      </c>
      <c r="I18" s="36">
        <f>SUM(I11:I15)</f>
        <v>190</v>
      </c>
    </row>
    <row r="19" spans="1:9" x14ac:dyDescent="0.2">
      <c r="A19" s="30">
        <v>1208</v>
      </c>
      <c r="B19" s="22" t="s">
        <v>1488</v>
      </c>
      <c r="C19" s="22" t="s">
        <v>1667</v>
      </c>
      <c r="D19" s="22" t="s">
        <v>863</v>
      </c>
      <c r="E19" s="1" t="s">
        <v>878</v>
      </c>
      <c r="F19" s="42">
        <v>39475</v>
      </c>
    </row>
    <row r="20" spans="1:9" x14ac:dyDescent="0.2">
      <c r="A20" s="30">
        <v>1308</v>
      </c>
      <c r="B20" s="22" t="s">
        <v>1489</v>
      </c>
      <c r="C20" s="104" t="s">
        <v>1139</v>
      </c>
      <c r="D20" s="22" t="s">
        <v>862</v>
      </c>
      <c r="E20" s="1" t="s">
        <v>829</v>
      </c>
      <c r="F20" s="42">
        <v>39477</v>
      </c>
    </row>
    <row r="21" spans="1:9" x14ac:dyDescent="0.2">
      <c r="A21" s="30">
        <v>1108</v>
      </c>
      <c r="B21" s="22" t="s">
        <v>1487</v>
      </c>
      <c r="C21" s="22" t="s">
        <v>1667</v>
      </c>
      <c r="D21" s="22" t="s">
        <v>863</v>
      </c>
      <c r="E21" s="1" t="s">
        <v>878</v>
      </c>
      <c r="F21" s="42">
        <v>39477</v>
      </c>
    </row>
    <row r="22" spans="1:9" x14ac:dyDescent="0.2">
      <c r="A22" s="30">
        <v>1408</v>
      </c>
      <c r="B22" s="22" t="s">
        <v>1490</v>
      </c>
      <c r="C22" s="23" t="s">
        <v>1140</v>
      </c>
      <c r="D22" s="22" t="s">
        <v>863</v>
      </c>
      <c r="E22" s="22" t="s">
        <v>831</v>
      </c>
      <c r="F22" s="42">
        <v>39486</v>
      </c>
    </row>
    <row r="23" spans="1:9" x14ac:dyDescent="0.2">
      <c r="A23" s="30">
        <v>1508</v>
      </c>
      <c r="B23" s="22" t="s">
        <v>1491</v>
      </c>
      <c r="C23" s="22" t="s">
        <v>1668</v>
      </c>
      <c r="D23" s="22" t="s">
        <v>863</v>
      </c>
      <c r="E23" s="22" t="s">
        <v>1720</v>
      </c>
      <c r="F23" s="42">
        <v>39486</v>
      </c>
    </row>
    <row r="24" spans="1:9" x14ac:dyDescent="0.2">
      <c r="A24" s="30">
        <v>1608</v>
      </c>
      <c r="B24" s="22" t="s">
        <v>1492</v>
      </c>
      <c r="C24" s="23" t="s">
        <v>1448</v>
      </c>
      <c r="D24" s="22" t="s">
        <v>863</v>
      </c>
      <c r="E24" s="22" t="s">
        <v>884</v>
      </c>
      <c r="F24" s="42">
        <v>39486</v>
      </c>
    </row>
    <row r="25" spans="1:9" x14ac:dyDescent="0.2">
      <c r="A25" s="30">
        <v>1708</v>
      </c>
      <c r="B25" s="22" t="s">
        <v>1493</v>
      </c>
      <c r="C25" s="22" t="s">
        <v>1670</v>
      </c>
      <c r="D25" s="22" t="s">
        <v>862</v>
      </c>
      <c r="E25" s="1" t="s">
        <v>829</v>
      </c>
      <c r="F25" s="42">
        <v>39492</v>
      </c>
    </row>
    <row r="26" spans="1:9" x14ac:dyDescent="0.2">
      <c r="A26" s="30">
        <v>1808</v>
      </c>
      <c r="B26" s="22" t="s">
        <v>1494</v>
      </c>
      <c r="C26" s="83" t="s">
        <v>1461</v>
      </c>
      <c r="D26" s="22" t="s">
        <v>862</v>
      </c>
      <c r="E26" s="22" t="s">
        <v>1189</v>
      </c>
      <c r="F26" s="42">
        <v>39497</v>
      </c>
    </row>
    <row r="27" spans="1:9" x14ac:dyDescent="0.2">
      <c r="A27" s="30">
        <v>1908</v>
      </c>
      <c r="B27" s="22" t="s">
        <v>1495</v>
      </c>
      <c r="C27" s="22" t="s">
        <v>1671</v>
      </c>
      <c r="D27" s="22" t="s">
        <v>863</v>
      </c>
      <c r="E27" s="22" t="s">
        <v>1729</v>
      </c>
      <c r="F27" s="42">
        <v>39514</v>
      </c>
    </row>
    <row r="28" spans="1:9" x14ac:dyDescent="0.2">
      <c r="A28" s="30">
        <v>2008</v>
      </c>
      <c r="B28" s="22" t="s">
        <v>1496</v>
      </c>
      <c r="C28" s="22" t="s">
        <v>864</v>
      </c>
      <c r="D28" s="22" t="s">
        <v>863</v>
      </c>
      <c r="E28" s="22" t="s">
        <v>1195</v>
      </c>
      <c r="F28" s="42">
        <v>39517</v>
      </c>
    </row>
    <row r="29" spans="1:9" x14ac:dyDescent="0.2">
      <c r="A29" s="30">
        <v>2108</v>
      </c>
      <c r="B29" s="22" t="s">
        <v>1497</v>
      </c>
      <c r="C29" s="22" t="s">
        <v>1022</v>
      </c>
      <c r="D29" s="22" t="s">
        <v>862</v>
      </c>
      <c r="E29" s="22" t="s">
        <v>1195</v>
      </c>
      <c r="F29" s="42">
        <v>39517</v>
      </c>
    </row>
    <row r="30" spans="1:9" x14ac:dyDescent="0.2">
      <c r="A30" s="30">
        <v>2208</v>
      </c>
      <c r="B30" s="22" t="s">
        <v>1498</v>
      </c>
      <c r="C30" s="22" t="s">
        <v>1672</v>
      </c>
      <c r="D30" s="22" t="s">
        <v>862</v>
      </c>
      <c r="E30" s="64" t="s">
        <v>877</v>
      </c>
      <c r="F30" s="42">
        <v>39524</v>
      </c>
    </row>
    <row r="31" spans="1:9" x14ac:dyDescent="0.2">
      <c r="A31" s="30">
        <v>2308</v>
      </c>
      <c r="B31" s="22" t="s">
        <v>1499</v>
      </c>
      <c r="C31" s="22" t="s">
        <v>1673</v>
      </c>
      <c r="D31" s="22" t="s">
        <v>863</v>
      </c>
      <c r="E31" s="22" t="s">
        <v>1722</v>
      </c>
      <c r="F31" s="42">
        <v>39524</v>
      </c>
    </row>
    <row r="32" spans="1:9" x14ac:dyDescent="0.2">
      <c r="A32" s="30">
        <v>2408</v>
      </c>
      <c r="B32" s="22" t="s">
        <v>1500</v>
      </c>
      <c r="C32" s="83" t="s">
        <v>2225</v>
      </c>
      <c r="D32" s="22" t="s">
        <v>863</v>
      </c>
      <c r="E32" s="22" t="s">
        <v>803</v>
      </c>
      <c r="F32" s="42">
        <v>39526</v>
      </c>
    </row>
    <row r="33" spans="1:6" x14ac:dyDescent="0.2">
      <c r="A33" s="30">
        <v>2508</v>
      </c>
      <c r="B33" s="22" t="s">
        <v>1501</v>
      </c>
      <c r="C33" s="22" t="s">
        <v>1674</v>
      </c>
      <c r="D33" s="22" t="s">
        <v>1027</v>
      </c>
      <c r="E33" s="22" t="s">
        <v>1722</v>
      </c>
      <c r="F33" s="42">
        <v>39526</v>
      </c>
    </row>
    <row r="34" spans="1:6" hidden="1" x14ac:dyDescent="0.2">
      <c r="A34" s="30">
        <v>2708</v>
      </c>
      <c r="B34" s="22" t="s">
        <v>1502</v>
      </c>
      <c r="C34" s="9" t="s">
        <v>147</v>
      </c>
      <c r="D34" s="22" t="s">
        <v>863</v>
      </c>
      <c r="E34" s="22" t="s">
        <v>884</v>
      </c>
      <c r="F34" s="42">
        <v>39540</v>
      </c>
    </row>
    <row r="35" spans="1:6" x14ac:dyDescent="0.2">
      <c r="A35" s="30">
        <v>2808</v>
      </c>
      <c r="B35" s="22" t="s">
        <v>1503</v>
      </c>
      <c r="C35" s="22" t="s">
        <v>864</v>
      </c>
      <c r="D35" s="22" t="s">
        <v>863</v>
      </c>
      <c r="E35" s="22" t="s">
        <v>1195</v>
      </c>
      <c r="F35" s="42">
        <v>39540</v>
      </c>
    </row>
    <row r="36" spans="1:6" x14ac:dyDescent="0.2">
      <c r="A36" s="30">
        <v>2908</v>
      </c>
      <c r="B36" s="22" t="s">
        <v>1504</v>
      </c>
      <c r="C36" s="83" t="s">
        <v>1699</v>
      </c>
      <c r="D36" s="22" t="s">
        <v>863</v>
      </c>
      <c r="E36" s="1" t="s">
        <v>878</v>
      </c>
      <c r="F36" s="42">
        <v>39540</v>
      </c>
    </row>
    <row r="37" spans="1:6" x14ac:dyDescent="0.2">
      <c r="A37" s="30">
        <v>3008</v>
      </c>
      <c r="B37" s="22" t="s">
        <v>1505</v>
      </c>
      <c r="C37" s="23" t="s">
        <v>1472</v>
      </c>
      <c r="D37" s="22" t="s">
        <v>863</v>
      </c>
      <c r="E37" s="1" t="s">
        <v>878</v>
      </c>
      <c r="F37" s="42">
        <v>39540</v>
      </c>
    </row>
    <row r="38" spans="1:6" x14ac:dyDescent="0.2">
      <c r="A38" s="30">
        <v>2608</v>
      </c>
      <c r="B38" s="22"/>
      <c r="C38" s="22"/>
      <c r="D38" s="22"/>
      <c r="E38" s="22"/>
      <c r="F38" s="42">
        <v>39540</v>
      </c>
    </row>
    <row r="39" spans="1:6" x14ac:dyDescent="0.2">
      <c r="A39" s="30">
        <v>3108</v>
      </c>
      <c r="B39" s="22" t="s">
        <v>1506</v>
      </c>
      <c r="C39" s="22" t="s">
        <v>1675</v>
      </c>
      <c r="D39" s="22" t="s">
        <v>1027</v>
      </c>
      <c r="E39" s="88" t="s">
        <v>1723</v>
      </c>
      <c r="F39" s="42">
        <v>39541</v>
      </c>
    </row>
    <row r="40" spans="1:6" x14ac:dyDescent="0.2">
      <c r="A40" s="30">
        <v>3208</v>
      </c>
      <c r="B40" s="22" t="s">
        <v>1507</v>
      </c>
      <c r="C40" s="83" t="s">
        <v>1461</v>
      </c>
      <c r="D40" s="22" t="s">
        <v>862</v>
      </c>
      <c r="E40" s="22" t="s">
        <v>1184</v>
      </c>
      <c r="F40" s="42">
        <v>39541</v>
      </c>
    </row>
    <row r="41" spans="1:6" x14ac:dyDescent="0.2">
      <c r="A41" s="30">
        <v>3308</v>
      </c>
      <c r="B41" s="22" t="s">
        <v>1508</v>
      </c>
      <c r="C41" s="22" t="s">
        <v>1675</v>
      </c>
      <c r="D41" s="22" t="s">
        <v>863</v>
      </c>
      <c r="E41" s="88" t="s">
        <v>1723</v>
      </c>
      <c r="F41" s="42">
        <v>39542</v>
      </c>
    </row>
    <row r="42" spans="1:6" x14ac:dyDescent="0.2">
      <c r="A42" s="30">
        <v>3408</v>
      </c>
      <c r="B42" s="22" t="s">
        <v>1509</v>
      </c>
      <c r="C42" s="23" t="s">
        <v>1438</v>
      </c>
      <c r="D42" s="22" t="s">
        <v>863</v>
      </c>
      <c r="E42" s="23" t="s">
        <v>812</v>
      </c>
      <c r="F42" s="42">
        <v>39548</v>
      </c>
    </row>
    <row r="43" spans="1:6" x14ac:dyDescent="0.2">
      <c r="A43" s="30">
        <v>3508</v>
      </c>
      <c r="B43" s="22" t="s">
        <v>1510</v>
      </c>
      <c r="C43" s="83" t="s">
        <v>2213</v>
      </c>
      <c r="D43" s="22" t="s">
        <v>863</v>
      </c>
      <c r="E43" s="1" t="s">
        <v>1724</v>
      </c>
      <c r="F43" s="42">
        <v>39556</v>
      </c>
    </row>
    <row r="44" spans="1:6" x14ac:dyDescent="0.2">
      <c r="A44" s="30">
        <v>3608</v>
      </c>
      <c r="B44" s="22" t="s">
        <v>1511</v>
      </c>
      <c r="C44" s="22" t="s">
        <v>1670</v>
      </c>
      <c r="D44" s="22" t="s">
        <v>862</v>
      </c>
      <c r="E44" s="22" t="s">
        <v>1725</v>
      </c>
      <c r="F44" s="42">
        <v>39560</v>
      </c>
    </row>
    <row r="45" spans="1:6" x14ac:dyDescent="0.2">
      <c r="A45" s="30">
        <v>3708</v>
      </c>
      <c r="B45" s="22" t="s">
        <v>1512</v>
      </c>
      <c r="C45" s="22" t="s">
        <v>1680</v>
      </c>
      <c r="D45" s="22" t="s">
        <v>862</v>
      </c>
      <c r="E45" s="1" t="s">
        <v>1717</v>
      </c>
      <c r="F45" s="42">
        <v>39560</v>
      </c>
    </row>
    <row r="46" spans="1:6" x14ac:dyDescent="0.2">
      <c r="A46" s="30">
        <v>3808</v>
      </c>
      <c r="B46" s="22" t="s">
        <v>1513</v>
      </c>
      <c r="C46" s="22" t="s">
        <v>1676</v>
      </c>
      <c r="D46" s="22" t="s">
        <v>862</v>
      </c>
      <c r="E46" s="1" t="s">
        <v>1717</v>
      </c>
      <c r="F46" s="42">
        <v>39560</v>
      </c>
    </row>
    <row r="47" spans="1:6" x14ac:dyDescent="0.2">
      <c r="A47" s="30">
        <v>3908</v>
      </c>
      <c r="B47" s="22" t="s">
        <v>1514</v>
      </c>
      <c r="C47" s="104" t="s">
        <v>1139</v>
      </c>
      <c r="D47" s="22" t="s">
        <v>862</v>
      </c>
      <c r="E47" s="1" t="s">
        <v>1717</v>
      </c>
      <c r="F47" s="42">
        <v>39560</v>
      </c>
    </row>
    <row r="48" spans="1:6" x14ac:dyDescent="0.2">
      <c r="A48" s="30">
        <v>4008</v>
      </c>
      <c r="B48" s="22" t="s">
        <v>1515</v>
      </c>
      <c r="C48" s="23" t="s">
        <v>1166</v>
      </c>
      <c r="D48" s="22" t="s">
        <v>863</v>
      </c>
      <c r="E48" s="1" t="s">
        <v>816</v>
      </c>
      <c r="F48" s="42">
        <v>39560</v>
      </c>
    </row>
    <row r="49" spans="1:6" x14ac:dyDescent="0.2">
      <c r="A49" s="30">
        <v>4108</v>
      </c>
      <c r="B49" s="22" t="s">
        <v>1516</v>
      </c>
      <c r="C49" s="83" t="s">
        <v>1677</v>
      </c>
      <c r="D49" s="22" t="s">
        <v>862</v>
      </c>
      <c r="E49" s="1" t="s">
        <v>1214</v>
      </c>
      <c r="F49" s="42">
        <v>39561</v>
      </c>
    </row>
    <row r="50" spans="1:6" x14ac:dyDescent="0.2">
      <c r="A50" s="30">
        <v>4208</v>
      </c>
      <c r="B50" s="22" t="s">
        <v>1517</v>
      </c>
      <c r="C50" s="23" t="s">
        <v>1166</v>
      </c>
      <c r="D50" s="22" t="s">
        <v>863</v>
      </c>
      <c r="E50" s="22" t="s">
        <v>884</v>
      </c>
      <c r="F50" s="42">
        <v>39561</v>
      </c>
    </row>
    <row r="51" spans="1:6" x14ac:dyDescent="0.2">
      <c r="A51" s="30">
        <v>4308</v>
      </c>
      <c r="B51" s="22" t="s">
        <v>1518</v>
      </c>
      <c r="C51" s="22" t="s">
        <v>1670</v>
      </c>
      <c r="D51" s="22" t="s">
        <v>862</v>
      </c>
      <c r="E51" s="22" t="s">
        <v>1726</v>
      </c>
      <c r="F51" s="42">
        <v>39561</v>
      </c>
    </row>
    <row r="52" spans="1:6" x14ac:dyDescent="0.2">
      <c r="A52" s="30">
        <v>4408</v>
      </c>
      <c r="B52" s="22" t="s">
        <v>1519</v>
      </c>
      <c r="C52" s="22" t="s">
        <v>1678</v>
      </c>
      <c r="D52" s="22" t="s">
        <v>863</v>
      </c>
      <c r="E52" s="22" t="s">
        <v>803</v>
      </c>
      <c r="F52" s="42">
        <v>39563</v>
      </c>
    </row>
    <row r="53" spans="1:6" x14ac:dyDescent="0.2">
      <c r="A53" s="30">
        <v>4508</v>
      </c>
      <c r="B53" s="22" t="s">
        <v>1520</v>
      </c>
      <c r="C53" s="83" t="s">
        <v>2223</v>
      </c>
      <c r="D53" s="22" t="s">
        <v>863</v>
      </c>
      <c r="E53" s="1" t="s">
        <v>878</v>
      </c>
      <c r="F53" s="42">
        <v>39566</v>
      </c>
    </row>
    <row r="54" spans="1:6" x14ac:dyDescent="0.2">
      <c r="A54" s="30">
        <v>4708</v>
      </c>
      <c r="B54" s="22" t="s">
        <v>1521</v>
      </c>
      <c r="C54" s="23" t="s">
        <v>1468</v>
      </c>
      <c r="D54" s="22" t="s">
        <v>1027</v>
      </c>
      <c r="E54" s="88" t="s">
        <v>825</v>
      </c>
      <c r="F54" s="42">
        <v>39575</v>
      </c>
    </row>
    <row r="55" spans="1:6" x14ac:dyDescent="0.2">
      <c r="A55" s="30">
        <v>4808</v>
      </c>
      <c r="B55" s="22" t="s">
        <v>1522</v>
      </c>
      <c r="C55" s="22" t="s">
        <v>864</v>
      </c>
      <c r="D55" s="22" t="s">
        <v>862</v>
      </c>
      <c r="E55" s="22" t="s">
        <v>1184</v>
      </c>
      <c r="F55" s="42">
        <v>39580</v>
      </c>
    </row>
    <row r="56" spans="1:6" x14ac:dyDescent="0.2">
      <c r="A56" s="30">
        <v>4908</v>
      </c>
      <c r="B56" s="22" t="s">
        <v>1523</v>
      </c>
      <c r="C56" s="23" t="s">
        <v>992</v>
      </c>
      <c r="D56" s="22" t="s">
        <v>863</v>
      </c>
      <c r="E56" s="1" t="s">
        <v>827</v>
      </c>
      <c r="F56" s="42">
        <v>39581</v>
      </c>
    </row>
    <row r="57" spans="1:6" x14ac:dyDescent="0.2">
      <c r="A57" s="30">
        <v>5008</v>
      </c>
      <c r="B57" s="22" t="s">
        <v>1524</v>
      </c>
      <c r="C57" s="22" t="s">
        <v>1679</v>
      </c>
      <c r="D57" s="22" t="s">
        <v>1027</v>
      </c>
      <c r="E57" s="22" t="s">
        <v>803</v>
      </c>
      <c r="F57" s="42">
        <v>39587</v>
      </c>
    </row>
    <row r="58" spans="1:6" x14ac:dyDescent="0.2">
      <c r="A58" s="30">
        <v>5108</v>
      </c>
      <c r="B58" s="22" t="s">
        <v>1525</v>
      </c>
      <c r="C58" s="22" t="s">
        <v>1679</v>
      </c>
      <c r="D58" s="22" t="s">
        <v>863</v>
      </c>
      <c r="E58" s="22" t="s">
        <v>803</v>
      </c>
      <c r="F58" s="42">
        <v>39587</v>
      </c>
    </row>
    <row r="59" spans="1:6" x14ac:dyDescent="0.2">
      <c r="A59" s="30">
        <v>5208</v>
      </c>
      <c r="B59" s="22" t="s">
        <v>1526</v>
      </c>
      <c r="C59" s="23" t="s">
        <v>1160</v>
      </c>
      <c r="D59" s="22" t="s">
        <v>863</v>
      </c>
      <c r="E59" s="64" t="s">
        <v>877</v>
      </c>
      <c r="F59" s="42">
        <v>39588</v>
      </c>
    </row>
    <row r="60" spans="1:6" x14ac:dyDescent="0.2">
      <c r="A60" s="30">
        <v>5408</v>
      </c>
      <c r="B60" s="22" t="s">
        <v>1528</v>
      </c>
      <c r="C60" s="104" t="s">
        <v>1139</v>
      </c>
      <c r="D60" s="22" t="s">
        <v>862</v>
      </c>
      <c r="E60" s="23" t="s">
        <v>795</v>
      </c>
      <c r="F60" s="42">
        <v>39594</v>
      </c>
    </row>
    <row r="61" spans="1:6" x14ac:dyDescent="0.2">
      <c r="A61" s="30">
        <v>5308</v>
      </c>
      <c r="B61" s="22" t="s">
        <v>1527</v>
      </c>
      <c r="C61" s="23" t="s">
        <v>992</v>
      </c>
      <c r="D61" s="22" t="s">
        <v>863</v>
      </c>
      <c r="E61" s="1" t="s">
        <v>829</v>
      </c>
      <c r="F61" s="42">
        <v>39595</v>
      </c>
    </row>
    <row r="62" spans="1:6" x14ac:dyDescent="0.2">
      <c r="A62" s="30">
        <v>5508</v>
      </c>
      <c r="B62" s="22" t="s">
        <v>1529</v>
      </c>
      <c r="C62" s="22" t="s">
        <v>1668</v>
      </c>
      <c r="D62" s="22" t="s">
        <v>863</v>
      </c>
      <c r="E62" s="22" t="s">
        <v>1718</v>
      </c>
      <c r="F62" s="42">
        <v>39595</v>
      </c>
    </row>
    <row r="63" spans="1:6" x14ac:dyDescent="0.2">
      <c r="A63" s="30">
        <v>5608</v>
      </c>
      <c r="B63" s="22" t="s">
        <v>1530</v>
      </c>
      <c r="C63" s="22" t="s">
        <v>1680</v>
      </c>
      <c r="D63" s="22" t="s">
        <v>863</v>
      </c>
      <c r="E63" s="64" t="s">
        <v>797</v>
      </c>
      <c r="F63" s="42">
        <v>39595</v>
      </c>
    </row>
    <row r="64" spans="1:6" x14ac:dyDescent="0.2">
      <c r="A64" s="30">
        <v>5708</v>
      </c>
      <c r="B64" s="22" t="s">
        <v>1531</v>
      </c>
      <c r="C64" s="22" t="s">
        <v>864</v>
      </c>
      <c r="D64" s="22" t="s">
        <v>863</v>
      </c>
      <c r="E64" s="22" t="s">
        <v>1189</v>
      </c>
      <c r="F64" s="42">
        <v>39595</v>
      </c>
    </row>
    <row r="65" spans="1:6" x14ac:dyDescent="0.2">
      <c r="A65" s="30">
        <v>5908</v>
      </c>
      <c r="B65" s="22" t="s">
        <v>1532</v>
      </c>
      <c r="C65" s="22" t="s">
        <v>864</v>
      </c>
      <c r="D65" s="22" t="s">
        <v>863</v>
      </c>
      <c r="E65" s="22" t="s">
        <v>1189</v>
      </c>
      <c r="F65" s="42">
        <v>39595</v>
      </c>
    </row>
    <row r="66" spans="1:6" x14ac:dyDescent="0.2">
      <c r="A66" s="30">
        <v>5808</v>
      </c>
      <c r="B66" s="22" t="s">
        <v>864</v>
      </c>
      <c r="C66" s="22" t="s">
        <v>864</v>
      </c>
      <c r="D66" s="22" t="s">
        <v>863</v>
      </c>
      <c r="E66" s="22" t="s">
        <v>1189</v>
      </c>
      <c r="F66" s="42">
        <v>39596</v>
      </c>
    </row>
    <row r="67" spans="1:6" x14ac:dyDescent="0.2">
      <c r="A67" s="30">
        <v>6008</v>
      </c>
      <c r="B67" s="22" t="s">
        <v>1533</v>
      </c>
      <c r="C67" s="22" t="s">
        <v>864</v>
      </c>
      <c r="D67" s="22" t="s">
        <v>863</v>
      </c>
      <c r="E67" s="22" t="s">
        <v>1189</v>
      </c>
      <c r="F67" s="42">
        <v>39596</v>
      </c>
    </row>
    <row r="68" spans="1:6" x14ac:dyDescent="0.2">
      <c r="A68" s="30">
        <v>6108</v>
      </c>
      <c r="B68" s="22" t="s">
        <v>1534</v>
      </c>
      <c r="C68" s="22" t="s">
        <v>1002</v>
      </c>
      <c r="D68" s="22" t="s">
        <v>863</v>
      </c>
      <c r="E68" s="22" t="s">
        <v>1189</v>
      </c>
      <c r="F68" s="42">
        <v>39598</v>
      </c>
    </row>
    <row r="69" spans="1:6" x14ac:dyDescent="0.2">
      <c r="A69" s="30">
        <v>6208</v>
      </c>
      <c r="B69" s="22" t="s">
        <v>1535</v>
      </c>
      <c r="C69" s="22" t="s">
        <v>115</v>
      </c>
      <c r="D69" s="22" t="s">
        <v>863</v>
      </c>
      <c r="E69" s="23" t="s">
        <v>812</v>
      </c>
      <c r="F69" s="42">
        <v>39601</v>
      </c>
    </row>
    <row r="70" spans="1:6" x14ac:dyDescent="0.2">
      <c r="A70" s="30">
        <v>6308</v>
      </c>
      <c r="B70" s="22" t="s">
        <v>1536</v>
      </c>
      <c r="C70" s="22" t="s">
        <v>859</v>
      </c>
      <c r="D70" s="22" t="s">
        <v>863</v>
      </c>
      <c r="E70" s="88" t="s">
        <v>805</v>
      </c>
      <c r="F70" s="42">
        <v>39601</v>
      </c>
    </row>
    <row r="71" spans="1:6" x14ac:dyDescent="0.2">
      <c r="A71" s="30">
        <v>6408</v>
      </c>
      <c r="B71" s="22" t="s">
        <v>1537</v>
      </c>
      <c r="C71" s="22" t="s">
        <v>1664</v>
      </c>
      <c r="D71" s="22" t="s">
        <v>1027</v>
      </c>
      <c r="E71" s="22" t="s">
        <v>1727</v>
      </c>
      <c r="F71" s="42">
        <v>39602</v>
      </c>
    </row>
    <row r="72" spans="1:6" x14ac:dyDescent="0.2">
      <c r="A72" s="30">
        <v>6508</v>
      </c>
      <c r="B72" s="22" t="s">
        <v>1538</v>
      </c>
      <c r="C72" s="23" t="s">
        <v>992</v>
      </c>
      <c r="D72" s="22" t="s">
        <v>862</v>
      </c>
      <c r="E72" s="22" t="s">
        <v>1195</v>
      </c>
      <c r="F72" s="42">
        <v>39604</v>
      </c>
    </row>
    <row r="73" spans="1:6" x14ac:dyDescent="0.2">
      <c r="A73" s="30">
        <v>6608</v>
      </c>
      <c r="B73" s="22" t="s">
        <v>1539</v>
      </c>
      <c r="C73" s="83" t="s">
        <v>2239</v>
      </c>
      <c r="D73" s="22" t="s">
        <v>863</v>
      </c>
      <c r="E73" s="88" t="s">
        <v>1723</v>
      </c>
      <c r="F73" s="42">
        <v>39605</v>
      </c>
    </row>
    <row r="74" spans="1:6" x14ac:dyDescent="0.2">
      <c r="A74" s="30">
        <v>6708</v>
      </c>
      <c r="B74" s="22" t="s">
        <v>1540</v>
      </c>
      <c r="C74" s="22" t="s">
        <v>1670</v>
      </c>
      <c r="D74" s="22" t="s">
        <v>863</v>
      </c>
      <c r="E74" s="1" t="s">
        <v>829</v>
      </c>
      <c r="F74" s="42">
        <v>39605</v>
      </c>
    </row>
    <row r="75" spans="1:6" x14ac:dyDescent="0.2">
      <c r="A75" s="30">
        <v>6808</v>
      </c>
      <c r="B75" s="22" t="s">
        <v>1541</v>
      </c>
      <c r="C75" s="79" t="s">
        <v>2231</v>
      </c>
      <c r="D75" s="22" t="s">
        <v>1027</v>
      </c>
      <c r="E75" s="22" t="s">
        <v>1189</v>
      </c>
      <c r="F75" s="42">
        <v>39617</v>
      </c>
    </row>
    <row r="76" spans="1:6" x14ac:dyDescent="0.2">
      <c r="A76" s="30">
        <v>6908</v>
      </c>
      <c r="B76" s="22" t="s">
        <v>1542</v>
      </c>
      <c r="C76" s="83" t="s">
        <v>1461</v>
      </c>
      <c r="D76" s="22" t="s">
        <v>863</v>
      </c>
      <c r="E76" s="22" t="s">
        <v>1728</v>
      </c>
      <c r="F76" s="42">
        <v>39622</v>
      </c>
    </row>
    <row r="77" spans="1:6" x14ac:dyDescent="0.2">
      <c r="A77" s="30">
        <v>7108</v>
      </c>
      <c r="B77" s="83" t="s">
        <v>1544</v>
      </c>
      <c r="C77" s="23" t="s">
        <v>1166</v>
      </c>
      <c r="D77" s="22" t="s">
        <v>863</v>
      </c>
      <c r="E77" s="22" t="s">
        <v>1183</v>
      </c>
      <c r="F77" s="42">
        <v>39626</v>
      </c>
    </row>
    <row r="78" spans="1:6" x14ac:dyDescent="0.2">
      <c r="A78" s="30">
        <v>7208</v>
      </c>
      <c r="B78" s="22" t="s">
        <v>1545</v>
      </c>
      <c r="C78" s="22" t="s">
        <v>1682</v>
      </c>
      <c r="D78" s="22" t="s">
        <v>863</v>
      </c>
      <c r="E78" s="88" t="s">
        <v>1723</v>
      </c>
      <c r="F78" s="42">
        <v>39626</v>
      </c>
    </row>
    <row r="79" spans="1:6" x14ac:dyDescent="0.2">
      <c r="A79" s="30">
        <v>7308</v>
      </c>
      <c r="B79" s="22" t="s">
        <v>1546</v>
      </c>
      <c r="C79" s="23" t="s">
        <v>1180</v>
      </c>
      <c r="D79" s="22" t="s">
        <v>863</v>
      </c>
      <c r="E79" s="22" t="s">
        <v>1183</v>
      </c>
      <c r="F79" s="42">
        <v>39629</v>
      </c>
    </row>
    <row r="80" spans="1:6" x14ac:dyDescent="0.2">
      <c r="A80" s="30">
        <v>7008</v>
      </c>
      <c r="B80" s="22" t="s">
        <v>1543</v>
      </c>
      <c r="C80" s="22" t="s">
        <v>1681</v>
      </c>
      <c r="D80" s="22" t="s">
        <v>863</v>
      </c>
      <c r="E80" s="23" t="s">
        <v>812</v>
      </c>
      <c r="F80" s="42">
        <v>39630</v>
      </c>
    </row>
    <row r="81" spans="1:6" x14ac:dyDescent="0.2">
      <c r="A81" s="30">
        <v>7408</v>
      </c>
      <c r="B81" s="22" t="s">
        <v>1547</v>
      </c>
      <c r="C81" s="22" t="s">
        <v>1683</v>
      </c>
      <c r="D81" s="22" t="s">
        <v>1027</v>
      </c>
      <c r="E81" s="88" t="s">
        <v>1723</v>
      </c>
      <c r="F81" s="42">
        <v>39630</v>
      </c>
    </row>
    <row r="82" spans="1:6" x14ac:dyDescent="0.2">
      <c r="A82" s="30">
        <v>7508</v>
      </c>
      <c r="B82" s="22" t="s">
        <v>1548</v>
      </c>
      <c r="C82" s="83" t="s">
        <v>1461</v>
      </c>
      <c r="D82" s="22" t="s">
        <v>863</v>
      </c>
      <c r="E82" s="22" t="s">
        <v>1728</v>
      </c>
      <c r="F82" s="42">
        <v>39630</v>
      </c>
    </row>
    <row r="83" spans="1:6" x14ac:dyDescent="0.2">
      <c r="A83" s="30">
        <v>7608</v>
      </c>
      <c r="B83" s="22" t="s">
        <v>1549</v>
      </c>
      <c r="C83" s="22" t="s">
        <v>1684</v>
      </c>
      <c r="D83" s="22" t="s">
        <v>862</v>
      </c>
      <c r="E83" s="88" t="s">
        <v>805</v>
      </c>
      <c r="F83" s="42">
        <v>39630</v>
      </c>
    </row>
    <row r="84" spans="1:6" x14ac:dyDescent="0.2">
      <c r="A84" s="30">
        <v>7708</v>
      </c>
      <c r="B84" s="22" t="s">
        <v>1550</v>
      </c>
      <c r="C84" s="83" t="s">
        <v>1671</v>
      </c>
      <c r="D84" s="22" t="s">
        <v>862</v>
      </c>
      <c r="E84" s="64" t="s">
        <v>877</v>
      </c>
      <c r="F84" s="42">
        <v>39630</v>
      </c>
    </row>
    <row r="85" spans="1:6" x14ac:dyDescent="0.2">
      <c r="A85" s="30">
        <v>7808</v>
      </c>
      <c r="B85" s="22" t="s">
        <v>1551</v>
      </c>
      <c r="C85" s="23" t="s">
        <v>1455</v>
      </c>
      <c r="D85" s="22" t="s">
        <v>862</v>
      </c>
      <c r="E85" s="23" t="s">
        <v>335</v>
      </c>
      <c r="F85" s="42">
        <v>39630</v>
      </c>
    </row>
    <row r="86" spans="1:6" x14ac:dyDescent="0.2">
      <c r="A86" s="30">
        <v>7908</v>
      </c>
      <c r="B86" s="22" t="s">
        <v>1552</v>
      </c>
      <c r="C86" s="104" t="s">
        <v>1139</v>
      </c>
      <c r="D86" s="22" t="s">
        <v>863</v>
      </c>
      <c r="E86" s="1" t="s">
        <v>829</v>
      </c>
      <c r="F86" s="42">
        <v>39631</v>
      </c>
    </row>
    <row r="87" spans="1:6" x14ac:dyDescent="0.2">
      <c r="A87" s="30">
        <v>8008</v>
      </c>
      <c r="B87" s="22" t="s">
        <v>1553</v>
      </c>
      <c r="C87" s="22" t="s">
        <v>115</v>
      </c>
      <c r="D87" s="22" t="s">
        <v>863</v>
      </c>
      <c r="E87" s="23" t="s">
        <v>812</v>
      </c>
      <c r="F87" s="42">
        <v>39631</v>
      </c>
    </row>
    <row r="88" spans="1:6" x14ac:dyDescent="0.2">
      <c r="A88" s="30">
        <v>8108</v>
      </c>
      <c r="B88" s="22" t="s">
        <v>1554</v>
      </c>
      <c r="C88" s="22" t="s">
        <v>1002</v>
      </c>
      <c r="D88" s="22" t="s">
        <v>863</v>
      </c>
      <c r="E88" s="22" t="s">
        <v>1189</v>
      </c>
      <c r="F88" s="42">
        <v>39631</v>
      </c>
    </row>
    <row r="89" spans="1:6" x14ac:dyDescent="0.2">
      <c r="A89" s="30">
        <v>8208</v>
      </c>
      <c r="B89" s="22" t="s">
        <v>1555</v>
      </c>
      <c r="C89" s="22" t="s">
        <v>1687</v>
      </c>
      <c r="D89" s="22" t="s">
        <v>863</v>
      </c>
      <c r="E89" s="23" t="s">
        <v>874</v>
      </c>
      <c r="F89" s="42">
        <v>39632</v>
      </c>
    </row>
    <row r="90" spans="1:6" x14ac:dyDescent="0.2">
      <c r="A90" s="30">
        <v>8308</v>
      </c>
      <c r="B90" s="22" t="s">
        <v>1556</v>
      </c>
      <c r="C90" s="22" t="s">
        <v>1688</v>
      </c>
      <c r="D90" s="22" t="s">
        <v>1027</v>
      </c>
      <c r="E90" s="22" t="s">
        <v>803</v>
      </c>
      <c r="F90" s="42">
        <v>39633</v>
      </c>
    </row>
    <row r="91" spans="1:6" x14ac:dyDescent="0.2">
      <c r="A91" s="30">
        <v>4608</v>
      </c>
      <c r="B91" s="22" t="s">
        <v>631</v>
      </c>
      <c r="C91" s="22" t="s">
        <v>115</v>
      </c>
      <c r="D91" s="22" t="s">
        <v>863</v>
      </c>
      <c r="E91" s="22" t="s">
        <v>1729</v>
      </c>
      <c r="F91" s="42">
        <v>39636</v>
      </c>
    </row>
    <row r="92" spans="1:6" x14ac:dyDescent="0.2">
      <c r="A92" s="30">
        <v>8408</v>
      </c>
      <c r="B92" s="22" t="s">
        <v>1557</v>
      </c>
      <c r="C92" s="83" t="s">
        <v>2247</v>
      </c>
      <c r="D92" s="22" t="s">
        <v>863</v>
      </c>
      <c r="E92" s="88" t="s">
        <v>1723</v>
      </c>
      <c r="F92" s="42">
        <v>39636</v>
      </c>
    </row>
    <row r="93" spans="1:6" x14ac:dyDescent="0.2">
      <c r="A93" s="30">
        <v>8508</v>
      </c>
      <c r="B93" s="22" t="s">
        <v>1558</v>
      </c>
      <c r="C93" s="22" t="s">
        <v>1689</v>
      </c>
      <c r="D93" s="22" t="s">
        <v>863</v>
      </c>
      <c r="E93" s="1" t="s">
        <v>1214</v>
      </c>
      <c r="F93" s="42">
        <v>39636</v>
      </c>
    </row>
    <row r="94" spans="1:6" x14ac:dyDescent="0.2">
      <c r="A94" s="30">
        <v>8608</v>
      </c>
      <c r="B94" s="22" t="s">
        <v>1559</v>
      </c>
      <c r="C94" s="83" t="s">
        <v>2232</v>
      </c>
      <c r="D94" s="22" t="s">
        <v>863</v>
      </c>
      <c r="E94" s="22" t="s">
        <v>803</v>
      </c>
      <c r="F94" s="42">
        <v>39636</v>
      </c>
    </row>
    <row r="95" spans="1:6" x14ac:dyDescent="0.2">
      <c r="A95" s="30">
        <v>8708</v>
      </c>
      <c r="B95" s="22" t="s">
        <v>1560</v>
      </c>
      <c r="C95" s="22" t="s">
        <v>1688</v>
      </c>
      <c r="D95" s="22" t="s">
        <v>863</v>
      </c>
      <c r="E95" s="22" t="s">
        <v>803</v>
      </c>
      <c r="F95" s="42">
        <v>39637</v>
      </c>
    </row>
    <row r="96" spans="1:6" x14ac:dyDescent="0.2">
      <c r="A96" s="30">
        <v>8908</v>
      </c>
      <c r="B96" s="22" t="s">
        <v>1562</v>
      </c>
      <c r="C96" s="83" t="s">
        <v>2236</v>
      </c>
      <c r="D96" s="22" t="s">
        <v>863</v>
      </c>
      <c r="E96" s="83" t="s">
        <v>1723</v>
      </c>
      <c r="F96" s="42">
        <v>39638</v>
      </c>
    </row>
    <row r="97" spans="1:6" x14ac:dyDescent="0.2">
      <c r="A97" s="30">
        <v>8808</v>
      </c>
      <c r="B97" s="22" t="s">
        <v>1561</v>
      </c>
      <c r="C97" s="22" t="s">
        <v>1673</v>
      </c>
      <c r="D97" s="22" t="s">
        <v>863</v>
      </c>
      <c r="E97" s="22" t="s">
        <v>1729</v>
      </c>
      <c r="F97" s="42">
        <v>39639</v>
      </c>
    </row>
    <row r="98" spans="1:6" x14ac:dyDescent="0.2">
      <c r="A98" s="30">
        <v>9008</v>
      </c>
      <c r="B98" s="22" t="s">
        <v>1563</v>
      </c>
      <c r="C98" s="22" t="s">
        <v>1690</v>
      </c>
      <c r="D98" s="22" t="s">
        <v>863</v>
      </c>
      <c r="E98" s="23" t="s">
        <v>874</v>
      </c>
      <c r="F98" s="42">
        <v>39639</v>
      </c>
    </row>
    <row r="99" spans="1:6" x14ac:dyDescent="0.2">
      <c r="A99" s="30">
        <v>9108</v>
      </c>
      <c r="B99" s="22" t="s">
        <v>1564</v>
      </c>
      <c r="C99" s="22" t="s">
        <v>843</v>
      </c>
      <c r="D99" s="22" t="s">
        <v>863</v>
      </c>
      <c r="E99" s="22" t="s">
        <v>1722</v>
      </c>
      <c r="F99" s="42">
        <v>39639</v>
      </c>
    </row>
    <row r="100" spans="1:6" x14ac:dyDescent="0.2">
      <c r="A100" s="30">
        <v>9208</v>
      </c>
      <c r="B100" s="22" t="s">
        <v>1565</v>
      </c>
      <c r="C100" s="22" t="s">
        <v>1691</v>
      </c>
      <c r="D100" s="22" t="s">
        <v>862</v>
      </c>
      <c r="E100" s="22" t="s">
        <v>803</v>
      </c>
      <c r="F100" s="42">
        <v>39644</v>
      </c>
    </row>
    <row r="101" spans="1:6" x14ac:dyDescent="0.2">
      <c r="A101" s="30">
        <v>9308</v>
      </c>
      <c r="B101" s="22" t="s">
        <v>1566</v>
      </c>
      <c r="C101" s="22" t="s">
        <v>843</v>
      </c>
      <c r="D101" s="22" t="s">
        <v>863</v>
      </c>
      <c r="E101" s="22" t="s">
        <v>884</v>
      </c>
      <c r="F101" s="42">
        <v>39646</v>
      </c>
    </row>
    <row r="102" spans="1:6" x14ac:dyDescent="0.2">
      <c r="A102" s="30">
        <v>9408</v>
      </c>
      <c r="B102" s="22" t="s">
        <v>1567</v>
      </c>
      <c r="C102" s="22" t="s">
        <v>115</v>
      </c>
      <c r="D102" s="22" t="s">
        <v>862</v>
      </c>
      <c r="E102" s="64" t="s">
        <v>877</v>
      </c>
      <c r="F102" s="42">
        <v>39650</v>
      </c>
    </row>
    <row r="103" spans="1:6" x14ac:dyDescent="0.2">
      <c r="A103" s="30">
        <v>9508</v>
      </c>
      <c r="B103" s="22" t="s">
        <v>1568</v>
      </c>
      <c r="C103" s="23" t="s">
        <v>851</v>
      </c>
      <c r="D103" s="22" t="s">
        <v>863</v>
      </c>
      <c r="E103" s="1" t="s">
        <v>1717</v>
      </c>
      <c r="F103" s="42">
        <v>39650</v>
      </c>
    </row>
    <row r="104" spans="1:6" x14ac:dyDescent="0.2">
      <c r="A104" s="30">
        <v>9608</v>
      </c>
      <c r="B104" s="22" t="s">
        <v>1569</v>
      </c>
      <c r="C104" s="23" t="s">
        <v>1180</v>
      </c>
      <c r="D104" s="22" t="s">
        <v>863</v>
      </c>
      <c r="E104" s="22" t="s">
        <v>1729</v>
      </c>
      <c r="F104" s="42">
        <v>39650</v>
      </c>
    </row>
    <row r="105" spans="1:6" x14ac:dyDescent="0.2">
      <c r="A105" s="30">
        <v>9708</v>
      </c>
      <c r="B105" s="22" t="s">
        <v>1570</v>
      </c>
      <c r="C105" s="83" t="s">
        <v>595</v>
      </c>
      <c r="D105" s="22" t="s">
        <v>1027</v>
      </c>
      <c r="E105" s="88" t="s">
        <v>1723</v>
      </c>
      <c r="F105" s="42">
        <v>39650</v>
      </c>
    </row>
    <row r="106" spans="1:6" x14ac:dyDescent="0.2">
      <c r="A106" s="30">
        <v>9808</v>
      </c>
      <c r="B106" s="22" t="s">
        <v>1571</v>
      </c>
      <c r="C106" s="22" t="s">
        <v>1694</v>
      </c>
      <c r="D106" s="22" t="s">
        <v>863</v>
      </c>
      <c r="E106" s="88" t="s">
        <v>1723</v>
      </c>
      <c r="F106" s="42">
        <v>39650</v>
      </c>
    </row>
    <row r="107" spans="1:6" x14ac:dyDescent="0.2">
      <c r="A107" s="30">
        <v>9908</v>
      </c>
      <c r="B107" s="22" t="s">
        <v>1572</v>
      </c>
      <c r="C107" s="22" t="s">
        <v>1668</v>
      </c>
      <c r="D107" s="22" t="s">
        <v>863</v>
      </c>
      <c r="E107" s="22" t="s">
        <v>1730</v>
      </c>
      <c r="F107" s="42">
        <v>39650</v>
      </c>
    </row>
    <row r="108" spans="1:6" x14ac:dyDescent="0.2">
      <c r="A108" s="30">
        <v>10008</v>
      </c>
      <c r="B108" s="22" t="s">
        <v>1573</v>
      </c>
      <c r="C108" s="83" t="s">
        <v>1677</v>
      </c>
      <c r="D108" s="22" t="s">
        <v>862</v>
      </c>
      <c r="E108" s="22" t="s">
        <v>831</v>
      </c>
      <c r="F108" s="42">
        <v>39650</v>
      </c>
    </row>
    <row r="109" spans="1:6" x14ac:dyDescent="0.2">
      <c r="A109" s="30">
        <v>10108</v>
      </c>
      <c r="B109" s="22" t="s">
        <v>1574</v>
      </c>
      <c r="C109" s="88" t="s">
        <v>2072</v>
      </c>
      <c r="D109" s="22" t="s">
        <v>862</v>
      </c>
      <c r="E109" s="22" t="s">
        <v>831</v>
      </c>
      <c r="F109" s="42">
        <v>39650</v>
      </c>
    </row>
    <row r="110" spans="1:6" x14ac:dyDescent="0.2">
      <c r="A110" s="30">
        <v>10208</v>
      </c>
      <c r="B110" s="22" t="s">
        <v>1575</v>
      </c>
      <c r="C110" s="1" t="s">
        <v>510</v>
      </c>
      <c r="D110" s="22" t="s">
        <v>863</v>
      </c>
      <c r="E110" s="64" t="s">
        <v>797</v>
      </c>
      <c r="F110" s="42">
        <v>39660</v>
      </c>
    </row>
    <row r="111" spans="1:6" x14ac:dyDescent="0.2">
      <c r="A111" s="30">
        <v>10308</v>
      </c>
      <c r="B111" s="22" t="s">
        <v>1576</v>
      </c>
      <c r="C111" s="83" t="s">
        <v>595</v>
      </c>
      <c r="D111" s="22" t="s">
        <v>863</v>
      </c>
      <c r="E111" s="88" t="s">
        <v>1723</v>
      </c>
      <c r="F111" s="42">
        <v>39661</v>
      </c>
    </row>
    <row r="112" spans="1:6" x14ac:dyDescent="0.2">
      <c r="A112" s="30">
        <v>10408</v>
      </c>
      <c r="B112" s="22" t="s">
        <v>1577</v>
      </c>
      <c r="C112" s="22" t="s">
        <v>1670</v>
      </c>
      <c r="D112" s="22" t="s">
        <v>862</v>
      </c>
      <c r="E112" s="22" t="s">
        <v>1731</v>
      </c>
      <c r="F112" s="42">
        <v>39661</v>
      </c>
    </row>
    <row r="113" spans="1:6" x14ac:dyDescent="0.2">
      <c r="A113" s="30">
        <v>10508</v>
      </c>
      <c r="B113" s="22" t="s">
        <v>1578</v>
      </c>
      <c r="C113" s="22" t="s">
        <v>115</v>
      </c>
      <c r="D113" s="22" t="s">
        <v>863</v>
      </c>
      <c r="E113" s="23" t="s">
        <v>812</v>
      </c>
      <c r="F113" s="42">
        <v>39667</v>
      </c>
    </row>
    <row r="114" spans="1:6" x14ac:dyDescent="0.2">
      <c r="A114" s="30">
        <v>10608</v>
      </c>
      <c r="B114" s="22" t="s">
        <v>1579</v>
      </c>
      <c r="C114" s="22" t="s">
        <v>115</v>
      </c>
      <c r="D114" s="22" t="s">
        <v>863</v>
      </c>
      <c r="E114" s="23" t="s">
        <v>812</v>
      </c>
      <c r="F114" s="42">
        <v>39667</v>
      </c>
    </row>
    <row r="115" spans="1:6" x14ac:dyDescent="0.2">
      <c r="A115" s="30">
        <v>10708</v>
      </c>
      <c r="B115" s="22" t="s">
        <v>1580</v>
      </c>
      <c r="C115" s="83" t="s">
        <v>1461</v>
      </c>
      <c r="D115" s="22" t="s">
        <v>1027</v>
      </c>
      <c r="E115" s="22" t="s">
        <v>1729</v>
      </c>
      <c r="F115" s="42">
        <v>39668</v>
      </c>
    </row>
    <row r="116" spans="1:6" x14ac:dyDescent="0.2">
      <c r="A116" s="30">
        <v>10808</v>
      </c>
      <c r="B116" s="22" t="s">
        <v>1581</v>
      </c>
      <c r="C116" s="23" t="s">
        <v>839</v>
      </c>
      <c r="D116" s="22" t="s">
        <v>863</v>
      </c>
      <c r="E116" s="1" t="s">
        <v>829</v>
      </c>
      <c r="F116" s="42">
        <v>39672</v>
      </c>
    </row>
    <row r="117" spans="1:6" x14ac:dyDescent="0.2">
      <c r="A117" s="30">
        <v>10908</v>
      </c>
      <c r="B117" s="22" t="s">
        <v>1582</v>
      </c>
      <c r="C117" s="23" t="s">
        <v>1475</v>
      </c>
      <c r="D117" s="22" t="s">
        <v>862</v>
      </c>
      <c r="E117" s="1" t="s">
        <v>829</v>
      </c>
      <c r="F117" s="42">
        <v>39672</v>
      </c>
    </row>
    <row r="118" spans="1:6" x14ac:dyDescent="0.2">
      <c r="A118" s="30">
        <v>11108</v>
      </c>
      <c r="B118" s="22" t="s">
        <v>1583</v>
      </c>
      <c r="C118" s="22" t="s">
        <v>1670</v>
      </c>
      <c r="D118" s="22" t="s">
        <v>863</v>
      </c>
      <c r="E118" s="22" t="s">
        <v>1184</v>
      </c>
      <c r="F118" s="42">
        <v>39674</v>
      </c>
    </row>
    <row r="119" spans="1:6" x14ac:dyDescent="0.2">
      <c r="A119" s="30">
        <v>11208</v>
      </c>
      <c r="B119" s="22" t="s">
        <v>1584</v>
      </c>
      <c r="C119" s="83" t="s">
        <v>1461</v>
      </c>
      <c r="D119" s="22" t="s">
        <v>862</v>
      </c>
      <c r="E119" s="1" t="s">
        <v>798</v>
      </c>
      <c r="F119" s="42">
        <v>39675</v>
      </c>
    </row>
    <row r="120" spans="1:6" x14ac:dyDescent="0.2">
      <c r="A120" s="30">
        <v>11308</v>
      </c>
      <c r="B120" s="22" t="s">
        <v>1585</v>
      </c>
      <c r="C120" s="104" t="s">
        <v>1139</v>
      </c>
      <c r="D120" s="22" t="s">
        <v>862</v>
      </c>
      <c r="E120" s="88" t="s">
        <v>1723</v>
      </c>
      <c r="F120" s="42">
        <v>39678</v>
      </c>
    </row>
    <row r="121" spans="1:6" x14ac:dyDescent="0.2">
      <c r="A121" s="30">
        <v>11408</v>
      </c>
      <c r="B121" s="22" t="s">
        <v>1586</v>
      </c>
      <c r="C121" s="22" t="s">
        <v>1670</v>
      </c>
      <c r="D121" s="22" t="s">
        <v>862</v>
      </c>
      <c r="E121" s="1" t="s">
        <v>1717</v>
      </c>
      <c r="F121" s="42">
        <v>39678</v>
      </c>
    </row>
    <row r="122" spans="1:6" x14ac:dyDescent="0.2">
      <c r="A122" s="30">
        <v>11508</v>
      </c>
      <c r="B122" s="22" t="s">
        <v>1587</v>
      </c>
      <c r="C122" s="43" t="s">
        <v>1697</v>
      </c>
      <c r="D122" s="22" t="s">
        <v>862</v>
      </c>
      <c r="E122" s="1" t="s">
        <v>1732</v>
      </c>
      <c r="F122" s="42">
        <v>39679</v>
      </c>
    </row>
    <row r="123" spans="1:6" x14ac:dyDescent="0.2">
      <c r="A123" s="30">
        <v>11608</v>
      </c>
      <c r="B123" s="22" t="s">
        <v>1588</v>
      </c>
      <c r="C123" s="43" t="s">
        <v>1698</v>
      </c>
      <c r="D123" s="83" t="s">
        <v>246</v>
      </c>
      <c r="E123" s="22" t="s">
        <v>1733</v>
      </c>
      <c r="F123" s="42">
        <v>39685</v>
      </c>
    </row>
    <row r="124" spans="1:6" x14ac:dyDescent="0.2">
      <c r="A124" s="30">
        <v>11708</v>
      </c>
      <c r="B124" s="22" t="s">
        <v>1589</v>
      </c>
      <c r="C124" s="83" t="s">
        <v>1461</v>
      </c>
      <c r="D124" s="22" t="s">
        <v>863</v>
      </c>
      <c r="E124" s="22" t="s">
        <v>1183</v>
      </c>
      <c r="F124" s="42">
        <v>39685</v>
      </c>
    </row>
    <row r="125" spans="1:6" x14ac:dyDescent="0.2">
      <c r="A125" s="30">
        <v>11808</v>
      </c>
      <c r="B125" s="22" t="s">
        <v>1590</v>
      </c>
      <c r="C125" s="23" t="s">
        <v>1438</v>
      </c>
      <c r="D125" s="22" t="s">
        <v>863</v>
      </c>
      <c r="E125" s="23" t="s">
        <v>812</v>
      </c>
      <c r="F125" s="42">
        <v>39686</v>
      </c>
    </row>
    <row r="126" spans="1:6" x14ac:dyDescent="0.2">
      <c r="A126" s="30">
        <v>11908</v>
      </c>
      <c r="B126" s="22" t="s">
        <v>1591</v>
      </c>
      <c r="C126" s="23" t="s">
        <v>1149</v>
      </c>
      <c r="D126" s="22" t="s">
        <v>863</v>
      </c>
      <c r="E126" s="1" t="s">
        <v>798</v>
      </c>
      <c r="F126" s="42">
        <v>39687</v>
      </c>
    </row>
    <row r="127" spans="1:6" x14ac:dyDescent="0.2">
      <c r="A127" s="30">
        <v>12008</v>
      </c>
      <c r="B127" s="22" t="s">
        <v>1592</v>
      </c>
      <c r="C127" s="83" t="s">
        <v>1699</v>
      </c>
      <c r="D127" s="22" t="s">
        <v>863</v>
      </c>
      <c r="E127" s="23" t="s">
        <v>488</v>
      </c>
      <c r="F127" s="42">
        <v>39688</v>
      </c>
    </row>
    <row r="128" spans="1:6" x14ac:dyDescent="0.2">
      <c r="A128" s="30">
        <v>12108</v>
      </c>
      <c r="B128" s="22" t="s">
        <v>1593</v>
      </c>
      <c r="C128" s="43" t="s">
        <v>1700</v>
      </c>
      <c r="D128" s="22" t="s">
        <v>863</v>
      </c>
      <c r="E128" s="22" t="s">
        <v>1735</v>
      </c>
      <c r="F128" s="42">
        <v>39692</v>
      </c>
    </row>
    <row r="129" spans="1:6" x14ac:dyDescent="0.2">
      <c r="A129" s="30">
        <v>12208</v>
      </c>
      <c r="B129" s="22" t="s">
        <v>1594</v>
      </c>
      <c r="C129" s="43" t="s">
        <v>1700</v>
      </c>
      <c r="D129" s="22" t="s">
        <v>863</v>
      </c>
      <c r="E129" s="22" t="s">
        <v>1735</v>
      </c>
      <c r="F129" s="42">
        <v>39692</v>
      </c>
    </row>
    <row r="130" spans="1:6" x14ac:dyDescent="0.2">
      <c r="A130" s="30">
        <v>12308</v>
      </c>
      <c r="B130" s="22" t="s">
        <v>1595</v>
      </c>
      <c r="C130" s="23" t="s">
        <v>1448</v>
      </c>
      <c r="D130" s="22" t="s">
        <v>863</v>
      </c>
      <c r="E130" s="22" t="s">
        <v>1735</v>
      </c>
      <c r="F130" s="42">
        <v>39693</v>
      </c>
    </row>
    <row r="131" spans="1:6" x14ac:dyDescent="0.2">
      <c r="A131" s="30">
        <v>12408</v>
      </c>
      <c r="B131" s="22" t="s">
        <v>1596</v>
      </c>
      <c r="C131" s="23" t="s">
        <v>1448</v>
      </c>
      <c r="D131" s="22" t="s">
        <v>863</v>
      </c>
      <c r="E131" s="22" t="s">
        <v>1735</v>
      </c>
      <c r="F131" s="42">
        <v>39693</v>
      </c>
    </row>
    <row r="132" spans="1:6" x14ac:dyDescent="0.2">
      <c r="A132" s="30">
        <v>12508</v>
      </c>
      <c r="B132" s="22" t="s">
        <v>1597</v>
      </c>
      <c r="C132" s="43" t="s">
        <v>1701</v>
      </c>
      <c r="D132" s="22" t="s">
        <v>863</v>
      </c>
      <c r="E132" s="22" t="s">
        <v>803</v>
      </c>
      <c r="F132" s="42">
        <v>39699</v>
      </c>
    </row>
    <row r="133" spans="1:6" x14ac:dyDescent="0.2">
      <c r="A133" s="30">
        <v>12608</v>
      </c>
      <c r="B133" s="22" t="s">
        <v>1598</v>
      </c>
      <c r="C133" s="22" t="s">
        <v>843</v>
      </c>
      <c r="D133" s="22" t="s">
        <v>863</v>
      </c>
      <c r="E133" s="22" t="s">
        <v>831</v>
      </c>
      <c r="F133" s="42">
        <v>39703</v>
      </c>
    </row>
    <row r="134" spans="1:6" x14ac:dyDescent="0.2">
      <c r="A134" s="30">
        <v>12708</v>
      </c>
      <c r="B134" s="22" t="s">
        <v>1599</v>
      </c>
      <c r="C134" s="43" t="s">
        <v>1702</v>
      </c>
      <c r="D134" s="22" t="s">
        <v>863</v>
      </c>
      <c r="E134" s="22" t="s">
        <v>1736</v>
      </c>
      <c r="F134" s="42">
        <v>39714</v>
      </c>
    </row>
    <row r="135" spans="1:6" x14ac:dyDescent="0.2">
      <c r="A135" s="30">
        <v>12808</v>
      </c>
      <c r="B135" s="22" t="s">
        <v>1600</v>
      </c>
      <c r="C135" s="83" t="s">
        <v>1677</v>
      </c>
      <c r="D135" s="22" t="s">
        <v>862</v>
      </c>
      <c r="E135" s="1" t="s">
        <v>829</v>
      </c>
      <c r="F135" s="42">
        <v>39714</v>
      </c>
    </row>
    <row r="136" spans="1:6" x14ac:dyDescent="0.2">
      <c r="A136" s="30">
        <v>12908</v>
      </c>
      <c r="B136" s="22" t="s">
        <v>1601</v>
      </c>
      <c r="C136" s="104" t="s">
        <v>1139</v>
      </c>
      <c r="D136" s="22" t="s">
        <v>863</v>
      </c>
      <c r="E136" s="88" t="s">
        <v>1723</v>
      </c>
      <c r="F136" s="42">
        <v>39715</v>
      </c>
    </row>
    <row r="137" spans="1:6" x14ac:dyDescent="0.2">
      <c r="A137" s="30">
        <v>13108</v>
      </c>
      <c r="B137" s="22" t="s">
        <v>1603</v>
      </c>
      <c r="C137" s="9" t="s">
        <v>147</v>
      </c>
      <c r="D137" s="22" t="s">
        <v>863</v>
      </c>
      <c r="E137" s="22" t="s">
        <v>1189</v>
      </c>
      <c r="F137" s="42">
        <v>39717</v>
      </c>
    </row>
    <row r="138" spans="1:6" x14ac:dyDescent="0.2">
      <c r="A138" s="30">
        <v>13208</v>
      </c>
      <c r="B138" s="22" t="s">
        <v>1604</v>
      </c>
      <c r="C138" s="43" t="s">
        <v>1676</v>
      </c>
      <c r="D138" s="22" t="s">
        <v>863</v>
      </c>
      <c r="E138" s="22" t="s">
        <v>1195</v>
      </c>
      <c r="F138" s="42">
        <v>39720</v>
      </c>
    </row>
    <row r="139" spans="1:6" x14ac:dyDescent="0.2">
      <c r="A139" s="30">
        <v>13308</v>
      </c>
      <c r="B139" s="22" t="s">
        <v>1605</v>
      </c>
      <c r="C139" s="9" t="s">
        <v>147</v>
      </c>
      <c r="D139" s="22" t="s">
        <v>863</v>
      </c>
      <c r="E139" s="22" t="s">
        <v>1189</v>
      </c>
      <c r="F139" s="42">
        <v>39720</v>
      </c>
    </row>
    <row r="140" spans="1:6" x14ac:dyDescent="0.2">
      <c r="A140" s="30">
        <v>13008</v>
      </c>
      <c r="B140" s="22" t="s">
        <v>1602</v>
      </c>
      <c r="C140" s="43" t="s">
        <v>1703</v>
      </c>
      <c r="D140" s="22" t="s">
        <v>863</v>
      </c>
      <c r="E140" s="64" t="s">
        <v>797</v>
      </c>
      <c r="F140" s="42">
        <v>39723</v>
      </c>
    </row>
    <row r="141" spans="1:6" x14ac:dyDescent="0.2">
      <c r="A141" s="30">
        <v>13408</v>
      </c>
      <c r="B141" s="22" t="s">
        <v>1606</v>
      </c>
      <c r="C141" s="9" t="s">
        <v>147</v>
      </c>
      <c r="D141" s="22" t="s">
        <v>863</v>
      </c>
      <c r="E141" s="22" t="s">
        <v>1189</v>
      </c>
      <c r="F141" s="42">
        <v>39727</v>
      </c>
    </row>
    <row r="142" spans="1:6" x14ac:dyDescent="0.2">
      <c r="A142" s="30">
        <v>13508</v>
      </c>
      <c r="B142" s="22" t="s">
        <v>1607</v>
      </c>
      <c r="C142" s="104" t="s">
        <v>1139</v>
      </c>
      <c r="D142" s="22" t="s">
        <v>863</v>
      </c>
      <c r="E142" s="23" t="s">
        <v>795</v>
      </c>
      <c r="F142" s="42">
        <v>39727</v>
      </c>
    </row>
    <row r="143" spans="1:6" x14ac:dyDescent="0.2">
      <c r="A143" s="30">
        <v>13608</v>
      </c>
      <c r="B143" s="22" t="s">
        <v>1608</v>
      </c>
      <c r="C143" s="104" t="s">
        <v>1139</v>
      </c>
      <c r="D143" s="22" t="s">
        <v>862</v>
      </c>
      <c r="E143" s="88" t="s">
        <v>1723</v>
      </c>
      <c r="F143" s="42">
        <v>39727</v>
      </c>
    </row>
    <row r="144" spans="1:6" x14ac:dyDescent="0.2">
      <c r="A144" s="30">
        <v>13708</v>
      </c>
      <c r="B144" s="22" t="s">
        <v>1609</v>
      </c>
      <c r="C144" s="79" t="s">
        <v>2211</v>
      </c>
      <c r="D144" s="22" t="s">
        <v>863</v>
      </c>
      <c r="E144" s="1" t="s">
        <v>889</v>
      </c>
      <c r="F144" s="42">
        <v>39730</v>
      </c>
    </row>
    <row r="145" spans="1:6" x14ac:dyDescent="0.2">
      <c r="A145" s="30">
        <v>13808</v>
      </c>
      <c r="B145" s="22" t="s">
        <v>1610</v>
      </c>
      <c r="C145" s="9" t="s">
        <v>147</v>
      </c>
      <c r="D145" s="22" t="s">
        <v>863</v>
      </c>
      <c r="E145" s="22" t="s">
        <v>1189</v>
      </c>
      <c r="F145" s="42">
        <v>39737</v>
      </c>
    </row>
    <row r="146" spans="1:6" x14ac:dyDescent="0.2">
      <c r="A146" s="30">
        <v>13908</v>
      </c>
      <c r="B146" s="22" t="s">
        <v>1611</v>
      </c>
      <c r="C146" s="23" t="s">
        <v>1458</v>
      </c>
      <c r="D146" s="22" t="s">
        <v>863</v>
      </c>
      <c r="E146" s="23" t="s">
        <v>812</v>
      </c>
      <c r="F146" s="42">
        <v>39741</v>
      </c>
    </row>
    <row r="147" spans="1:6" x14ac:dyDescent="0.2">
      <c r="A147" s="30">
        <v>14008</v>
      </c>
      <c r="B147" s="22" t="s">
        <v>1612</v>
      </c>
      <c r="C147" s="22" t="s">
        <v>843</v>
      </c>
      <c r="D147" s="22" t="s">
        <v>863</v>
      </c>
      <c r="E147" s="1" t="s">
        <v>798</v>
      </c>
      <c r="F147" s="42">
        <v>39742</v>
      </c>
    </row>
    <row r="148" spans="1:6" x14ac:dyDescent="0.2">
      <c r="A148" s="30">
        <v>14108</v>
      </c>
      <c r="B148" s="22" t="s">
        <v>1613</v>
      </c>
      <c r="C148" s="23" t="s">
        <v>983</v>
      </c>
      <c r="D148" s="22" t="s">
        <v>863</v>
      </c>
      <c r="E148" s="22" t="s">
        <v>1189</v>
      </c>
      <c r="F148" s="42">
        <v>39744</v>
      </c>
    </row>
    <row r="149" spans="1:6" x14ac:dyDescent="0.2">
      <c r="A149" s="30">
        <v>14208</v>
      </c>
      <c r="B149" s="22" t="s">
        <v>1614</v>
      </c>
      <c r="C149" s="23" t="s">
        <v>983</v>
      </c>
      <c r="D149" s="22" t="s">
        <v>863</v>
      </c>
      <c r="E149" s="22" t="s">
        <v>1189</v>
      </c>
      <c r="F149" s="42">
        <v>39744</v>
      </c>
    </row>
    <row r="150" spans="1:6" x14ac:dyDescent="0.2">
      <c r="A150" s="30">
        <v>14308</v>
      </c>
      <c r="B150" s="22" t="s">
        <v>1615</v>
      </c>
      <c r="C150" s="83" t="s">
        <v>1461</v>
      </c>
      <c r="D150" s="22" t="s">
        <v>863</v>
      </c>
      <c r="E150" s="22" t="s">
        <v>818</v>
      </c>
      <c r="F150" s="42">
        <v>39755</v>
      </c>
    </row>
    <row r="151" spans="1:6" x14ac:dyDescent="0.2">
      <c r="A151" s="30">
        <v>14408</v>
      </c>
      <c r="B151" s="22" t="s">
        <v>1616</v>
      </c>
      <c r="C151" s="23" t="s">
        <v>992</v>
      </c>
      <c r="D151" s="22" t="s">
        <v>862</v>
      </c>
      <c r="E151" s="22" t="s">
        <v>1183</v>
      </c>
      <c r="F151" s="42">
        <v>39756</v>
      </c>
    </row>
    <row r="152" spans="1:6" x14ac:dyDescent="0.2">
      <c r="A152" s="30">
        <v>14508</v>
      </c>
      <c r="B152" s="22" t="s">
        <v>1617</v>
      </c>
      <c r="C152" s="23" t="s">
        <v>992</v>
      </c>
      <c r="D152" s="22" t="s">
        <v>862</v>
      </c>
      <c r="E152" s="22" t="s">
        <v>1728</v>
      </c>
      <c r="F152" s="42">
        <v>39758</v>
      </c>
    </row>
    <row r="153" spans="1:6" x14ac:dyDescent="0.2">
      <c r="A153" s="30">
        <v>14608</v>
      </c>
      <c r="B153" s="22" t="s">
        <v>1618</v>
      </c>
      <c r="C153" s="43" t="s">
        <v>1704</v>
      </c>
      <c r="D153" s="22" t="s">
        <v>862</v>
      </c>
      <c r="E153" s="22" t="s">
        <v>1729</v>
      </c>
      <c r="F153" s="42">
        <v>39758</v>
      </c>
    </row>
    <row r="154" spans="1:6" x14ac:dyDescent="0.2">
      <c r="A154" s="30">
        <v>14708</v>
      </c>
      <c r="B154" s="22" t="s">
        <v>1619</v>
      </c>
      <c r="C154" s="43" t="s">
        <v>1704</v>
      </c>
      <c r="D154" s="22" t="s">
        <v>862</v>
      </c>
      <c r="E154" s="64" t="s">
        <v>877</v>
      </c>
      <c r="F154" s="42">
        <v>39758</v>
      </c>
    </row>
    <row r="155" spans="1:6" x14ac:dyDescent="0.2">
      <c r="A155" s="30">
        <v>14808</v>
      </c>
      <c r="B155" s="22" t="s">
        <v>1620</v>
      </c>
      <c r="C155" s="43" t="s">
        <v>1705</v>
      </c>
      <c r="D155" s="22" t="s">
        <v>1027</v>
      </c>
      <c r="E155" s="22" t="s">
        <v>803</v>
      </c>
      <c r="F155" s="42">
        <v>39758</v>
      </c>
    </row>
    <row r="156" spans="1:6" x14ac:dyDescent="0.2">
      <c r="A156" s="30">
        <v>14908</v>
      </c>
      <c r="B156" s="22" t="s">
        <v>1621</v>
      </c>
      <c r="C156" s="64" t="s">
        <v>195</v>
      </c>
      <c r="D156" s="22" t="s">
        <v>1199</v>
      </c>
      <c r="E156" s="1" t="s">
        <v>1717</v>
      </c>
      <c r="F156" s="42">
        <v>39759</v>
      </c>
    </row>
    <row r="157" spans="1:6" x14ac:dyDescent="0.2">
      <c r="A157" s="30">
        <v>15008</v>
      </c>
      <c r="B157" s="22" t="s">
        <v>1622</v>
      </c>
      <c r="C157" s="22" t="s">
        <v>843</v>
      </c>
      <c r="D157" s="22" t="s">
        <v>1199</v>
      </c>
      <c r="E157" s="1" t="s">
        <v>829</v>
      </c>
      <c r="F157" s="42">
        <v>39764</v>
      </c>
    </row>
    <row r="158" spans="1:6" x14ac:dyDescent="0.2">
      <c r="A158" s="30">
        <v>15108</v>
      </c>
      <c r="B158" s="22" t="s">
        <v>1623</v>
      </c>
      <c r="C158" s="23" t="s">
        <v>1448</v>
      </c>
      <c r="D158" s="22" t="s">
        <v>863</v>
      </c>
      <c r="E158" s="1" t="s">
        <v>827</v>
      </c>
      <c r="F158" s="42">
        <v>39766</v>
      </c>
    </row>
    <row r="159" spans="1:6" x14ac:dyDescent="0.2">
      <c r="A159" s="30">
        <v>15208</v>
      </c>
      <c r="B159" s="22" t="s">
        <v>1624</v>
      </c>
      <c r="C159" s="23" t="s">
        <v>839</v>
      </c>
      <c r="D159" s="22" t="s">
        <v>862</v>
      </c>
      <c r="E159" s="1" t="s">
        <v>798</v>
      </c>
      <c r="F159" s="44">
        <v>39770</v>
      </c>
    </row>
    <row r="160" spans="1:6" x14ac:dyDescent="0.2">
      <c r="A160" s="30">
        <v>15308</v>
      </c>
      <c r="B160" s="22" t="s">
        <v>1625</v>
      </c>
      <c r="C160" s="23" t="s">
        <v>851</v>
      </c>
      <c r="D160" s="22" t="s">
        <v>862</v>
      </c>
      <c r="E160" s="1" t="s">
        <v>798</v>
      </c>
      <c r="F160" s="44">
        <v>39770</v>
      </c>
    </row>
    <row r="161" spans="1:6" x14ac:dyDescent="0.2">
      <c r="A161" s="30">
        <v>15408</v>
      </c>
      <c r="B161" s="22" t="s">
        <v>1626</v>
      </c>
      <c r="C161" s="22" t="s">
        <v>1707</v>
      </c>
      <c r="D161" s="22" t="s">
        <v>863</v>
      </c>
      <c r="E161" s="22" t="s">
        <v>803</v>
      </c>
      <c r="F161" s="44">
        <v>39771</v>
      </c>
    </row>
    <row r="162" spans="1:6" x14ac:dyDescent="0.2">
      <c r="A162" s="30">
        <v>15508</v>
      </c>
      <c r="B162" s="22" t="s">
        <v>1627</v>
      </c>
      <c r="C162" s="23" t="s">
        <v>992</v>
      </c>
      <c r="D162" s="22" t="s">
        <v>863</v>
      </c>
      <c r="E162" s="22" t="s">
        <v>1195</v>
      </c>
      <c r="F162" s="44">
        <v>39771</v>
      </c>
    </row>
    <row r="163" spans="1:6" x14ac:dyDescent="0.2">
      <c r="A163" s="30">
        <v>15608</v>
      </c>
      <c r="B163" s="22" t="s">
        <v>1628</v>
      </c>
      <c r="C163" s="64" t="s">
        <v>1891</v>
      </c>
      <c r="D163" s="22" t="s">
        <v>863</v>
      </c>
      <c r="E163" s="88" t="s">
        <v>805</v>
      </c>
      <c r="F163" s="44">
        <v>39776</v>
      </c>
    </row>
    <row r="164" spans="1:6" x14ac:dyDescent="0.2">
      <c r="A164" s="30">
        <v>15708</v>
      </c>
      <c r="B164" s="22" t="s">
        <v>1629</v>
      </c>
      <c r="C164" s="64" t="s">
        <v>1891</v>
      </c>
      <c r="D164" s="22" t="s">
        <v>863</v>
      </c>
      <c r="E164" s="88" t="s">
        <v>805</v>
      </c>
      <c r="F164" s="44">
        <v>39776</v>
      </c>
    </row>
    <row r="165" spans="1:6" x14ac:dyDescent="0.2">
      <c r="A165" s="30">
        <v>15808</v>
      </c>
      <c r="B165" s="22" t="s">
        <v>1630</v>
      </c>
      <c r="C165" s="83" t="s">
        <v>1461</v>
      </c>
      <c r="D165" s="22" t="s">
        <v>863</v>
      </c>
      <c r="E165" s="22" t="s">
        <v>1183</v>
      </c>
      <c r="F165" s="44">
        <v>39776</v>
      </c>
    </row>
    <row r="166" spans="1:6" x14ac:dyDescent="0.2">
      <c r="A166" s="30">
        <v>15908</v>
      </c>
      <c r="B166" s="22" t="s">
        <v>1631</v>
      </c>
      <c r="C166" s="83" t="s">
        <v>1671</v>
      </c>
      <c r="D166" s="22" t="s">
        <v>863</v>
      </c>
      <c r="E166" s="64" t="s">
        <v>877</v>
      </c>
      <c r="F166" s="44">
        <v>39776</v>
      </c>
    </row>
    <row r="167" spans="1:6" x14ac:dyDescent="0.2">
      <c r="A167" s="30">
        <v>16008</v>
      </c>
      <c r="B167" s="22" t="s">
        <v>1632</v>
      </c>
      <c r="C167" s="83" t="s">
        <v>1671</v>
      </c>
      <c r="D167" s="22" t="s">
        <v>863</v>
      </c>
      <c r="E167" s="64" t="s">
        <v>877</v>
      </c>
      <c r="F167" s="44">
        <v>39777</v>
      </c>
    </row>
    <row r="168" spans="1:6" x14ac:dyDescent="0.2">
      <c r="A168" s="30">
        <v>16108</v>
      </c>
      <c r="B168" s="22" t="s">
        <v>1633</v>
      </c>
      <c r="C168" s="22" t="s">
        <v>1672</v>
      </c>
      <c r="D168" s="22" t="s">
        <v>863</v>
      </c>
      <c r="E168" s="64" t="s">
        <v>877</v>
      </c>
      <c r="F168" s="44">
        <v>39777</v>
      </c>
    </row>
    <row r="169" spans="1:6" x14ac:dyDescent="0.2">
      <c r="A169" s="30">
        <v>16208</v>
      </c>
      <c r="B169" s="22" t="s">
        <v>1634</v>
      </c>
      <c r="C169" s="23" t="s">
        <v>995</v>
      </c>
      <c r="D169" s="22" t="s">
        <v>863</v>
      </c>
      <c r="E169" s="22" t="s">
        <v>1729</v>
      </c>
      <c r="F169" s="44">
        <v>39777</v>
      </c>
    </row>
    <row r="170" spans="1:6" x14ac:dyDescent="0.2">
      <c r="A170" s="30">
        <v>16308</v>
      </c>
      <c r="B170" s="22" t="s">
        <v>1635</v>
      </c>
      <c r="C170" s="23" t="s">
        <v>995</v>
      </c>
      <c r="D170" s="22" t="s">
        <v>863</v>
      </c>
      <c r="E170" s="22" t="s">
        <v>1729</v>
      </c>
      <c r="F170" s="44">
        <v>39777</v>
      </c>
    </row>
    <row r="171" spans="1:6" x14ac:dyDescent="0.2">
      <c r="A171" s="30">
        <v>16408</v>
      </c>
      <c r="B171" s="22" t="s">
        <v>1636</v>
      </c>
      <c r="C171" s="83" t="s">
        <v>1671</v>
      </c>
      <c r="D171" s="22" t="s">
        <v>863</v>
      </c>
      <c r="E171" s="64" t="s">
        <v>877</v>
      </c>
      <c r="F171" s="44">
        <v>39778</v>
      </c>
    </row>
    <row r="172" spans="1:6" x14ac:dyDescent="0.2">
      <c r="A172" s="30">
        <v>16508</v>
      </c>
      <c r="B172" s="22" t="s">
        <v>1637</v>
      </c>
      <c r="C172" s="83" t="s">
        <v>1677</v>
      </c>
      <c r="D172" s="22" t="s">
        <v>863</v>
      </c>
      <c r="E172" s="22" t="s">
        <v>803</v>
      </c>
      <c r="F172" s="44">
        <v>39778</v>
      </c>
    </row>
    <row r="173" spans="1:6" x14ac:dyDescent="0.2">
      <c r="A173" s="61">
        <v>16608</v>
      </c>
      <c r="B173" s="45" t="s">
        <v>1638</v>
      </c>
      <c r="C173" s="45" t="s">
        <v>1705</v>
      </c>
      <c r="D173" s="45" t="s">
        <v>863</v>
      </c>
      <c r="E173" s="22" t="s">
        <v>803</v>
      </c>
      <c r="F173" s="44">
        <v>39779</v>
      </c>
    </row>
    <row r="174" spans="1:6" x14ac:dyDescent="0.2">
      <c r="A174" s="30">
        <v>16708</v>
      </c>
      <c r="B174" s="22" t="s">
        <v>1639</v>
      </c>
      <c r="C174" s="23" t="s">
        <v>1180</v>
      </c>
      <c r="D174" s="22" t="s">
        <v>863</v>
      </c>
      <c r="E174" s="23" t="s">
        <v>1190</v>
      </c>
      <c r="F174" s="44">
        <v>39793</v>
      </c>
    </row>
    <row r="175" spans="1:6" x14ac:dyDescent="0.2">
      <c r="A175" s="30">
        <v>16808</v>
      </c>
      <c r="B175" s="22" t="s">
        <v>1640</v>
      </c>
      <c r="C175" s="23" t="s">
        <v>1140</v>
      </c>
      <c r="D175" s="22" t="s">
        <v>862</v>
      </c>
      <c r="E175" s="1" t="s">
        <v>798</v>
      </c>
      <c r="F175" s="44">
        <v>39793</v>
      </c>
    </row>
    <row r="176" spans="1:6" x14ac:dyDescent="0.2">
      <c r="A176" s="61">
        <v>16908</v>
      </c>
      <c r="B176" s="45" t="s">
        <v>1641</v>
      </c>
      <c r="C176" s="83" t="s">
        <v>1461</v>
      </c>
      <c r="D176" s="22" t="s">
        <v>862</v>
      </c>
      <c r="E176" s="1" t="s">
        <v>1717</v>
      </c>
      <c r="F176" s="44">
        <v>39793</v>
      </c>
    </row>
    <row r="177" spans="1:6" x14ac:dyDescent="0.2">
      <c r="A177" s="61">
        <v>17008</v>
      </c>
      <c r="B177" s="45" t="s">
        <v>1642</v>
      </c>
      <c r="C177" s="45" t="s">
        <v>1711</v>
      </c>
      <c r="D177" s="45" t="s">
        <v>863</v>
      </c>
      <c r="E177" s="1" t="s">
        <v>878</v>
      </c>
      <c r="F177" s="44">
        <v>39794</v>
      </c>
    </row>
    <row r="178" spans="1:6" x14ac:dyDescent="0.2">
      <c r="A178" s="61">
        <v>17108</v>
      </c>
      <c r="B178" s="45" t="s">
        <v>1643</v>
      </c>
      <c r="C178" s="23" t="s">
        <v>843</v>
      </c>
      <c r="D178" s="45" t="s">
        <v>863</v>
      </c>
      <c r="E178" s="22" t="s">
        <v>1722</v>
      </c>
      <c r="F178" s="44">
        <v>39794</v>
      </c>
    </row>
    <row r="179" spans="1:6" x14ac:dyDescent="0.2">
      <c r="A179" s="61">
        <v>17208</v>
      </c>
      <c r="B179" s="45" t="s">
        <v>1644</v>
      </c>
      <c r="C179" s="79" t="s">
        <v>2231</v>
      </c>
      <c r="D179" s="45" t="s">
        <v>863</v>
      </c>
      <c r="E179" s="22" t="s">
        <v>1189</v>
      </c>
      <c r="F179" s="44">
        <v>39799</v>
      </c>
    </row>
    <row r="180" spans="1:6" x14ac:dyDescent="0.2">
      <c r="A180" s="61">
        <v>17308</v>
      </c>
      <c r="B180" s="45" t="s">
        <v>1645</v>
      </c>
      <c r="C180" s="23" t="s">
        <v>839</v>
      </c>
      <c r="D180" s="22" t="s">
        <v>862</v>
      </c>
      <c r="E180" s="22" t="s">
        <v>831</v>
      </c>
      <c r="F180" s="44">
        <v>39800</v>
      </c>
    </row>
    <row r="181" spans="1:6" x14ac:dyDescent="0.2">
      <c r="A181" s="61">
        <v>17408</v>
      </c>
      <c r="B181" s="45" t="s">
        <v>1646</v>
      </c>
      <c r="C181" s="22" t="s">
        <v>1670</v>
      </c>
      <c r="D181" s="45" t="s">
        <v>863</v>
      </c>
      <c r="E181" s="22" t="s">
        <v>831</v>
      </c>
      <c r="F181" s="44">
        <v>39800</v>
      </c>
    </row>
    <row r="182" spans="1:6" x14ac:dyDescent="0.2">
      <c r="A182" s="61">
        <v>17508</v>
      </c>
      <c r="B182" s="45" t="s">
        <v>1647</v>
      </c>
      <c r="C182" s="22" t="s">
        <v>1673</v>
      </c>
      <c r="D182" s="45" t="s">
        <v>863</v>
      </c>
      <c r="E182" s="22" t="s">
        <v>1722</v>
      </c>
      <c r="F182" s="44">
        <v>39800</v>
      </c>
    </row>
    <row r="183" spans="1:6" x14ac:dyDescent="0.2">
      <c r="A183" s="61">
        <v>17608</v>
      </c>
      <c r="B183" s="45" t="s">
        <v>1648</v>
      </c>
      <c r="C183" s="22" t="s">
        <v>1673</v>
      </c>
      <c r="D183" s="45" t="s">
        <v>863</v>
      </c>
      <c r="E183" s="22" t="s">
        <v>1722</v>
      </c>
      <c r="F183" s="44">
        <v>39800</v>
      </c>
    </row>
    <row r="184" spans="1:6" x14ac:dyDescent="0.2">
      <c r="A184" s="61">
        <v>17708</v>
      </c>
      <c r="B184" s="45" t="s">
        <v>1649</v>
      </c>
      <c r="C184" s="22" t="s">
        <v>1673</v>
      </c>
      <c r="D184" s="45" t="s">
        <v>863</v>
      </c>
      <c r="E184" s="22" t="s">
        <v>1722</v>
      </c>
      <c r="F184" s="44">
        <v>39800</v>
      </c>
    </row>
    <row r="185" spans="1:6" x14ac:dyDescent="0.2">
      <c r="A185" s="61">
        <v>17808</v>
      </c>
      <c r="B185" s="45" t="s">
        <v>1650</v>
      </c>
      <c r="C185" s="22" t="s">
        <v>1664</v>
      </c>
      <c r="D185" s="45" t="s">
        <v>863</v>
      </c>
      <c r="E185" s="22" t="s">
        <v>1722</v>
      </c>
      <c r="F185" s="44">
        <v>39804</v>
      </c>
    </row>
    <row r="186" spans="1:6" x14ac:dyDescent="0.2">
      <c r="A186" s="61">
        <v>17908</v>
      </c>
      <c r="B186" s="45" t="s">
        <v>1651</v>
      </c>
      <c r="C186" s="22" t="s">
        <v>1670</v>
      </c>
      <c r="D186" s="45" t="s">
        <v>863</v>
      </c>
      <c r="E186" s="22" t="s">
        <v>1184</v>
      </c>
      <c r="F186" s="44">
        <v>39804</v>
      </c>
    </row>
    <row r="187" spans="1:6" x14ac:dyDescent="0.2">
      <c r="A187" s="61">
        <v>18008</v>
      </c>
      <c r="B187" s="45" t="s">
        <v>1652</v>
      </c>
      <c r="C187" s="45" t="s">
        <v>1713</v>
      </c>
      <c r="D187" s="45" t="s">
        <v>863</v>
      </c>
      <c r="E187" s="45" t="s">
        <v>1738</v>
      </c>
      <c r="F187" s="44">
        <v>39805</v>
      </c>
    </row>
    <row r="188" spans="1:6" x14ac:dyDescent="0.2">
      <c r="A188" s="61">
        <v>18108</v>
      </c>
      <c r="B188" s="45" t="s">
        <v>1653</v>
      </c>
      <c r="C188" s="22" t="s">
        <v>1673</v>
      </c>
      <c r="D188" s="45" t="s">
        <v>863</v>
      </c>
      <c r="E188" s="22" t="s">
        <v>1722</v>
      </c>
      <c r="F188" s="44">
        <v>39805</v>
      </c>
    </row>
    <row r="189" spans="1:6" x14ac:dyDescent="0.2">
      <c r="A189" s="61">
        <v>18208</v>
      </c>
      <c r="B189" s="45" t="s">
        <v>1654</v>
      </c>
      <c r="C189" s="1" t="s">
        <v>673</v>
      </c>
      <c r="D189" s="45" t="s">
        <v>863</v>
      </c>
      <c r="E189" s="23" t="s">
        <v>812</v>
      </c>
      <c r="F189" s="44">
        <v>39805</v>
      </c>
    </row>
    <row r="190" spans="1:6" x14ac:dyDescent="0.2">
      <c r="A190" s="61">
        <v>18308</v>
      </c>
      <c r="B190" s="45" t="s">
        <v>1655</v>
      </c>
      <c r="C190" s="45" t="s">
        <v>1714</v>
      </c>
      <c r="D190" s="45" t="s">
        <v>863</v>
      </c>
      <c r="E190" s="22" t="s">
        <v>803</v>
      </c>
      <c r="F190" s="44">
        <v>39805</v>
      </c>
    </row>
    <row r="191" spans="1:6" x14ac:dyDescent="0.2">
      <c r="A191" s="61">
        <v>18408</v>
      </c>
      <c r="B191" s="45" t="s">
        <v>1656</v>
      </c>
      <c r="C191" s="103" t="s">
        <v>2233</v>
      </c>
      <c r="D191" s="45" t="s">
        <v>863</v>
      </c>
      <c r="E191" s="88" t="s">
        <v>1723</v>
      </c>
      <c r="F191" s="44">
        <v>39805</v>
      </c>
    </row>
    <row r="192" spans="1:6" x14ac:dyDescent="0.2">
      <c r="A192" s="61">
        <v>18508</v>
      </c>
      <c r="B192" s="45" t="s">
        <v>1657</v>
      </c>
      <c r="C192" s="22" t="s">
        <v>864</v>
      </c>
      <c r="D192" s="22" t="s">
        <v>862</v>
      </c>
      <c r="E192" s="1" t="s">
        <v>1717</v>
      </c>
      <c r="F192" s="44">
        <v>39805</v>
      </c>
    </row>
    <row r="193" spans="1:6" x14ac:dyDescent="0.2">
      <c r="A193" s="61">
        <v>18608</v>
      </c>
      <c r="B193" s="45" t="s">
        <v>1658</v>
      </c>
      <c r="C193" s="23" t="s">
        <v>1138</v>
      </c>
      <c r="D193" s="45" t="s">
        <v>863</v>
      </c>
      <c r="E193" s="22" t="s">
        <v>1735</v>
      </c>
      <c r="F193" s="44">
        <v>39806</v>
      </c>
    </row>
    <row r="194" spans="1:6" x14ac:dyDescent="0.2">
      <c r="A194" s="61">
        <v>18708</v>
      </c>
      <c r="B194" s="45" t="s">
        <v>1659</v>
      </c>
      <c r="C194" s="45" t="s">
        <v>1715</v>
      </c>
      <c r="D194" s="45" t="s">
        <v>863</v>
      </c>
      <c r="E194" s="66" t="s">
        <v>178</v>
      </c>
      <c r="F194" s="44">
        <v>39806</v>
      </c>
    </row>
    <row r="195" spans="1:6" x14ac:dyDescent="0.2">
      <c r="A195" s="61">
        <v>18808</v>
      </c>
      <c r="B195" s="45" t="s">
        <v>1660</v>
      </c>
      <c r="C195" s="23" t="s">
        <v>1149</v>
      </c>
      <c r="D195" s="45" t="s">
        <v>863</v>
      </c>
      <c r="E195" s="22" t="s">
        <v>1729</v>
      </c>
      <c r="F195" s="44">
        <v>39808</v>
      </c>
    </row>
    <row r="196" spans="1:6" x14ac:dyDescent="0.2">
      <c r="A196" s="61">
        <v>18908</v>
      </c>
      <c r="B196" s="45" t="s">
        <v>1661</v>
      </c>
      <c r="C196" s="103" t="s">
        <v>2244</v>
      </c>
      <c r="D196" s="45" t="s">
        <v>863</v>
      </c>
      <c r="E196" s="88" t="s">
        <v>1723</v>
      </c>
      <c r="F196" s="44">
        <v>39808</v>
      </c>
    </row>
    <row r="197" spans="1:6" x14ac:dyDescent="0.2">
      <c r="A197" s="61">
        <v>19008</v>
      </c>
      <c r="B197" s="45" t="s">
        <v>1662</v>
      </c>
      <c r="C197" s="103" t="s">
        <v>2227</v>
      </c>
      <c r="D197" s="45" t="s">
        <v>863</v>
      </c>
      <c r="E197" s="23" t="s">
        <v>795</v>
      </c>
      <c r="F197" s="44">
        <v>39811</v>
      </c>
    </row>
    <row r="198" spans="1:6" x14ac:dyDescent="0.2">
      <c r="A198" s="61">
        <v>19108</v>
      </c>
      <c r="B198" s="45" t="s">
        <v>1663</v>
      </c>
      <c r="C198" s="23" t="s">
        <v>851</v>
      </c>
      <c r="D198" s="45" t="s">
        <v>863</v>
      </c>
      <c r="E198" s="1" t="s">
        <v>1214</v>
      </c>
      <c r="F198" s="44">
        <v>39812</v>
      </c>
    </row>
    <row r="199" spans="1:6" x14ac:dyDescent="0.2">
      <c r="A199" s="61">
        <v>19208</v>
      </c>
      <c r="B199" s="103" t="s">
        <v>2218</v>
      </c>
      <c r="C199" s="1" t="s">
        <v>857</v>
      </c>
      <c r="D199" s="22" t="s">
        <v>863</v>
      </c>
      <c r="E199" s="1" t="s">
        <v>1732</v>
      </c>
      <c r="F199" s="44">
        <v>39813</v>
      </c>
    </row>
    <row r="200" spans="1:6" x14ac:dyDescent="0.2">
      <c r="A200" s="61">
        <v>19308</v>
      </c>
      <c r="B200" s="45" t="s">
        <v>1740</v>
      </c>
      <c r="C200" s="22" t="s">
        <v>635</v>
      </c>
      <c r="D200" s="22" t="s">
        <v>863</v>
      </c>
      <c r="E200" s="22" t="s">
        <v>1722</v>
      </c>
      <c r="F200" s="44">
        <v>39813</v>
      </c>
    </row>
    <row r="201" spans="1:6" x14ac:dyDescent="0.2">
      <c r="A201" s="31"/>
      <c r="B201" s="23"/>
      <c r="C201" s="24"/>
      <c r="D201" s="23"/>
      <c r="E201" s="23"/>
      <c r="F201" s="39"/>
    </row>
    <row r="202" spans="1:6" x14ac:dyDescent="0.2">
      <c r="A202" s="31"/>
      <c r="B202" s="23"/>
      <c r="C202" s="24"/>
      <c r="D202" s="23"/>
      <c r="E202" s="23"/>
      <c r="F202" s="39"/>
    </row>
    <row r="203" spans="1:6" x14ac:dyDescent="0.2">
      <c r="A203" s="31"/>
      <c r="B203" s="23"/>
      <c r="C203" s="24"/>
      <c r="D203" s="23"/>
      <c r="E203" s="23"/>
      <c r="F203" s="39"/>
    </row>
    <row r="204" spans="1:6" x14ac:dyDescent="0.2">
      <c r="A204" s="31"/>
      <c r="B204" s="23"/>
      <c r="C204" s="24"/>
      <c r="D204" s="23"/>
      <c r="E204" s="23"/>
      <c r="F204" s="39"/>
    </row>
    <row r="205" spans="1:6" x14ac:dyDescent="0.2">
      <c r="A205" s="31"/>
      <c r="B205" s="23"/>
      <c r="C205" s="23"/>
      <c r="D205" s="23"/>
      <c r="E205" s="23"/>
      <c r="F205" s="39"/>
    </row>
    <row r="206" spans="1:6" x14ac:dyDescent="0.2">
      <c r="A206" s="31"/>
      <c r="B206" s="23"/>
      <c r="C206" s="23"/>
      <c r="D206" s="23"/>
      <c r="E206" s="23"/>
      <c r="F206" s="39"/>
    </row>
    <row r="207" spans="1:6" x14ac:dyDescent="0.2">
      <c r="A207" s="31"/>
      <c r="B207" s="23"/>
      <c r="C207" s="23"/>
      <c r="D207" s="23"/>
      <c r="E207" s="23"/>
      <c r="F207" s="39"/>
    </row>
    <row r="208" spans="1:6" x14ac:dyDescent="0.2">
      <c r="A208" s="31"/>
      <c r="B208" s="23"/>
      <c r="C208" s="23"/>
      <c r="D208" s="23"/>
      <c r="E208" s="23"/>
      <c r="F208" s="39"/>
    </row>
    <row r="209" spans="1:6" x14ac:dyDescent="0.2">
      <c r="A209" s="31"/>
      <c r="B209" s="23"/>
      <c r="C209" s="23"/>
      <c r="D209" s="23"/>
      <c r="E209" s="23"/>
      <c r="F209" s="39"/>
    </row>
    <row r="210" spans="1:6" x14ac:dyDescent="0.2">
      <c r="A210" s="30"/>
      <c r="B210" s="22"/>
      <c r="C210" s="22"/>
      <c r="D210" s="22"/>
      <c r="E210" s="22"/>
      <c r="F210" s="40"/>
    </row>
    <row r="211" spans="1:6" x14ac:dyDescent="0.2">
      <c r="A211" s="30"/>
      <c r="B211" s="22"/>
      <c r="C211" s="22"/>
      <c r="D211" s="22"/>
      <c r="E211" s="22"/>
      <c r="F211" s="40"/>
    </row>
    <row r="212" spans="1:6" x14ac:dyDescent="0.2">
      <c r="A212" s="30"/>
      <c r="B212" s="22"/>
      <c r="C212" s="22"/>
      <c r="D212" s="22"/>
      <c r="E212" s="22"/>
      <c r="F212" s="40"/>
    </row>
    <row r="213" spans="1:6" x14ac:dyDescent="0.2">
      <c r="A213" s="30"/>
      <c r="B213" s="22"/>
      <c r="C213" s="22"/>
      <c r="D213" s="22"/>
      <c r="E213" s="22"/>
      <c r="F213" s="40"/>
    </row>
    <row r="214" spans="1:6" x14ac:dyDescent="0.2">
      <c r="A214" s="30"/>
      <c r="B214" s="22"/>
      <c r="C214" s="22"/>
      <c r="D214" s="22"/>
      <c r="E214" s="22"/>
      <c r="F214" s="40"/>
    </row>
    <row r="215" spans="1:6" x14ac:dyDescent="0.2">
      <c r="A215" s="30"/>
      <c r="B215" s="22"/>
      <c r="C215" s="22"/>
      <c r="D215" s="22"/>
      <c r="E215" s="22"/>
      <c r="F215" s="40"/>
    </row>
    <row r="216" spans="1:6" x14ac:dyDescent="0.2">
      <c r="A216" s="30"/>
      <c r="B216" s="22"/>
      <c r="C216" s="22"/>
      <c r="D216" s="22"/>
      <c r="E216" s="22"/>
      <c r="F216" s="40"/>
    </row>
    <row r="217" spans="1:6" x14ac:dyDescent="0.2">
      <c r="A217" s="30"/>
      <c r="B217" s="22"/>
      <c r="C217" s="22"/>
      <c r="D217" s="22"/>
      <c r="E217" s="22"/>
      <c r="F217" s="40"/>
    </row>
    <row r="218" spans="1:6" x14ac:dyDescent="0.2">
      <c r="A218" s="30"/>
      <c r="B218" s="22"/>
      <c r="C218" s="22"/>
      <c r="D218" s="22"/>
      <c r="E218" s="22"/>
      <c r="F218" s="40"/>
    </row>
    <row r="219" spans="1:6" x14ac:dyDescent="0.2">
      <c r="A219" s="30"/>
      <c r="B219" s="22"/>
      <c r="C219" s="22"/>
      <c r="D219" s="22"/>
      <c r="E219" s="22"/>
      <c r="F219" s="40"/>
    </row>
    <row r="220" spans="1:6" x14ac:dyDescent="0.2">
      <c r="A220" s="30"/>
      <c r="B220" s="22"/>
      <c r="C220" s="22"/>
      <c r="D220" s="22"/>
      <c r="E220" s="22"/>
      <c r="F220" s="40"/>
    </row>
    <row r="221" spans="1:6" x14ac:dyDescent="0.2">
      <c r="A221" s="30"/>
      <c r="B221" s="22"/>
      <c r="C221" s="22"/>
      <c r="D221" s="22"/>
      <c r="E221" s="22"/>
      <c r="F221" s="40"/>
    </row>
    <row r="222" spans="1:6" x14ac:dyDescent="0.2">
      <c r="A222" s="30"/>
      <c r="B222" s="22"/>
      <c r="C222" s="22"/>
      <c r="D222" s="22"/>
      <c r="E222" s="22"/>
      <c r="F222" s="40"/>
    </row>
    <row r="223" spans="1:6" x14ac:dyDescent="0.2">
      <c r="A223" s="30"/>
      <c r="B223" s="22"/>
      <c r="C223" s="22"/>
      <c r="D223" s="22"/>
      <c r="E223" s="22"/>
      <c r="F223" s="40"/>
    </row>
    <row r="224" spans="1:6" x14ac:dyDescent="0.2">
      <c r="A224" s="30"/>
      <c r="B224" s="22"/>
      <c r="C224" s="22"/>
      <c r="D224" s="22"/>
      <c r="E224" s="22"/>
      <c r="F224" s="40"/>
    </row>
    <row r="225" spans="1:6" x14ac:dyDescent="0.2">
      <c r="A225" s="30"/>
      <c r="B225" s="22"/>
      <c r="C225" s="22"/>
      <c r="D225" s="22"/>
      <c r="E225" s="22"/>
      <c r="F225" s="40"/>
    </row>
    <row r="226" spans="1:6" x14ac:dyDescent="0.2">
      <c r="A226" s="30"/>
      <c r="B226" s="22"/>
      <c r="C226" s="22"/>
      <c r="D226" s="22"/>
      <c r="E226" s="22"/>
      <c r="F226" s="40"/>
    </row>
    <row r="227" spans="1:6" x14ac:dyDescent="0.2">
      <c r="A227" s="30"/>
      <c r="B227" s="22"/>
      <c r="C227" s="22"/>
      <c r="D227" s="22"/>
      <c r="E227" s="22"/>
      <c r="F227" s="40"/>
    </row>
  </sheetData>
  <autoFilter ref="A8:I8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disablePrompts="1" count="3">
    <dataValidation type="list" allowBlank="1" showInputMessage="1" showErrorMessage="1" errorTitle="ERRO!" sqref="H1:H5">
      <formula1>$N$51:$N$93</formula1>
    </dataValidation>
    <dataValidation type="list" allowBlank="1" showInputMessage="1" showErrorMessage="1" sqref="A1:A5">
      <formula1>$L$51:$L$173</formula1>
    </dataValidation>
    <dataValidation type="list" allowBlank="1" showInputMessage="1" showErrorMessage="1" sqref="F1:F5">
      <formula1>$M$51:$M$127</formula1>
    </dataValidation>
  </dataValidations>
  <pageMargins left="0.75" right="0.75" top="1" bottom="1" header="0.49212598499999999" footer="0.49212598499999999"/>
  <pageSetup paperSize="9" orientation="portrait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workbookViewId="0">
      <selection activeCell="F2" sqref="F2"/>
    </sheetView>
  </sheetViews>
  <sheetFormatPr defaultRowHeight="12.75" x14ac:dyDescent="0.2"/>
  <cols>
    <col min="1" max="1" width="12.42578125" style="2" bestFit="1" customWidth="1"/>
    <col min="2" max="2" width="27.710937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4" style="1" customWidth="1"/>
    <col min="7" max="7" width="9.140625" style="1"/>
    <col min="8" max="8" width="11.28515625" style="1" bestFit="1" customWidth="1"/>
    <col min="9" max="16384" width="9.140625" style="1"/>
  </cols>
  <sheetData>
    <row r="1" spans="1:9" ht="15.75" x14ac:dyDescent="0.25">
      <c r="B1" s="144" t="s">
        <v>833</v>
      </c>
      <c r="C1" s="144"/>
      <c r="D1" s="144"/>
      <c r="E1" s="144"/>
      <c r="F1" s="10"/>
      <c r="G1" s="10"/>
      <c r="H1" s="5"/>
    </row>
    <row r="2" spans="1:9" ht="15" x14ac:dyDescent="0.25">
      <c r="B2" s="144" t="s">
        <v>834</v>
      </c>
      <c r="C2" s="144"/>
      <c r="D2" s="144"/>
      <c r="E2" s="144"/>
      <c r="F2" s="10"/>
      <c r="G2" s="10"/>
      <c r="H2" s="6"/>
    </row>
    <row r="3" spans="1:9" ht="15" x14ac:dyDescent="0.25">
      <c r="B3" s="144" t="s">
        <v>835</v>
      </c>
      <c r="C3" s="144"/>
      <c r="D3" s="144"/>
      <c r="E3" s="144"/>
      <c r="F3" s="10"/>
      <c r="G3" s="10"/>
      <c r="H3" s="7"/>
    </row>
    <row r="4" spans="1:9" x14ac:dyDescent="0.2">
      <c r="B4" s="144" t="s">
        <v>2497</v>
      </c>
      <c r="C4" s="144"/>
      <c r="D4" s="144"/>
      <c r="E4" s="144"/>
      <c r="F4" s="10"/>
      <c r="G4" s="10"/>
      <c r="H4" s="8"/>
    </row>
    <row r="5" spans="1:9" ht="13.5" thickBot="1" x14ac:dyDescent="0.25">
      <c r="B5" s="4"/>
      <c r="C5" s="4"/>
      <c r="D5" s="4"/>
      <c r="E5" s="4"/>
      <c r="F5" s="10"/>
      <c r="G5" s="10"/>
      <c r="H5" s="8"/>
    </row>
    <row r="6" spans="1:9" ht="13.5" thickBot="1" x14ac:dyDescent="0.25">
      <c r="A6" s="146" t="s">
        <v>1028</v>
      </c>
      <c r="B6" s="27" t="s">
        <v>1029</v>
      </c>
      <c r="C6" s="27" t="s">
        <v>1030</v>
      </c>
      <c r="D6" s="148" t="s">
        <v>1031</v>
      </c>
      <c r="E6" s="148"/>
      <c r="F6" s="149"/>
    </row>
    <row r="7" spans="1:9" ht="13.5" thickBot="1" x14ac:dyDescent="0.25">
      <c r="A7" s="147"/>
      <c r="B7" s="150" t="s">
        <v>1205</v>
      </c>
      <c r="C7" s="148"/>
      <c r="D7" s="148"/>
      <c r="E7" s="27" t="s">
        <v>1200</v>
      </c>
      <c r="F7" s="2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107</v>
      </c>
      <c r="B9" s="23" t="s">
        <v>1227</v>
      </c>
      <c r="C9" s="23" t="s">
        <v>1429</v>
      </c>
      <c r="D9" s="23" t="s">
        <v>863</v>
      </c>
      <c r="E9" s="22" t="s">
        <v>1722</v>
      </c>
      <c r="F9" s="24">
        <v>39104</v>
      </c>
    </row>
    <row r="10" spans="1:9" ht="13.5" thickBot="1" x14ac:dyDescent="0.25">
      <c r="A10" s="31">
        <v>207</v>
      </c>
      <c r="B10" s="23" t="s">
        <v>1228</v>
      </c>
      <c r="C10" s="88" t="s">
        <v>1430</v>
      </c>
      <c r="D10" s="23" t="s">
        <v>1027</v>
      </c>
      <c r="E10" s="23" t="s">
        <v>812</v>
      </c>
      <c r="F10" s="24">
        <v>39104</v>
      </c>
    </row>
    <row r="11" spans="1:9" x14ac:dyDescent="0.2">
      <c r="A11" s="31">
        <v>307</v>
      </c>
      <c r="B11" s="23" t="s">
        <v>1229</v>
      </c>
      <c r="C11" s="23" t="s">
        <v>1431</v>
      </c>
      <c r="D11" s="23" t="s">
        <v>1027</v>
      </c>
      <c r="E11" s="22" t="s">
        <v>803</v>
      </c>
      <c r="F11" s="24">
        <v>39111</v>
      </c>
      <c r="H11" s="34" t="s">
        <v>1204</v>
      </c>
      <c r="I11" s="15">
        <f>COUNTIF($D$9:$D$5002,"PTE")</f>
        <v>33</v>
      </c>
    </row>
    <row r="12" spans="1:9" x14ac:dyDescent="0.2">
      <c r="A12" s="31">
        <v>407</v>
      </c>
      <c r="B12" s="23" t="s">
        <v>1230</v>
      </c>
      <c r="C12" s="23" t="s">
        <v>1432</v>
      </c>
      <c r="D12" s="23" t="s">
        <v>1027</v>
      </c>
      <c r="E12" s="1" t="s">
        <v>878</v>
      </c>
      <c r="F12" s="24">
        <v>39111</v>
      </c>
      <c r="H12" s="33" t="s">
        <v>1203</v>
      </c>
      <c r="I12" s="17">
        <f>COUNTIF($D$9:$D$5002,"PT")</f>
        <v>21</v>
      </c>
    </row>
    <row r="13" spans="1:9" x14ac:dyDescent="0.2">
      <c r="A13" s="31">
        <v>507</v>
      </c>
      <c r="B13" s="23" t="s">
        <v>1231</v>
      </c>
      <c r="C13" s="24" t="s">
        <v>1433</v>
      </c>
      <c r="D13" s="24" t="s">
        <v>1027</v>
      </c>
      <c r="E13" s="1" t="s">
        <v>878</v>
      </c>
      <c r="F13" s="24">
        <v>39111</v>
      </c>
      <c r="H13" s="33" t="s">
        <v>1202</v>
      </c>
      <c r="I13" s="17">
        <f>COUNTIF($D$9:$D$5002,"PF")</f>
        <v>130</v>
      </c>
    </row>
    <row r="14" spans="1:9" x14ac:dyDescent="0.2">
      <c r="A14" s="31">
        <v>607</v>
      </c>
      <c r="B14" s="23" t="s">
        <v>1232</v>
      </c>
      <c r="C14" s="23" t="s">
        <v>1434</v>
      </c>
      <c r="D14" s="23" t="s">
        <v>862</v>
      </c>
      <c r="E14" s="88" t="s">
        <v>1723</v>
      </c>
      <c r="F14" s="24">
        <v>39111</v>
      </c>
      <c r="H14" s="33" t="s">
        <v>1201</v>
      </c>
      <c r="I14" s="17">
        <f>COUNTIF($D$9:$D$5002,"PF/PTE")</f>
        <v>19</v>
      </c>
    </row>
    <row r="15" spans="1:9" ht="13.5" thickBot="1" x14ac:dyDescent="0.25">
      <c r="A15" s="31">
        <v>707</v>
      </c>
      <c r="B15" s="23" t="s">
        <v>1233</v>
      </c>
      <c r="C15" s="104" t="s">
        <v>1139</v>
      </c>
      <c r="D15" s="23" t="s">
        <v>1027</v>
      </c>
      <c r="E15" s="23" t="s">
        <v>812</v>
      </c>
      <c r="F15" s="24">
        <v>39111</v>
      </c>
      <c r="H15" s="32" t="s">
        <v>1200</v>
      </c>
      <c r="I15" s="19">
        <f>COUNTIF($D$9:$D$5002,"Pré-Mistura")</f>
        <v>0</v>
      </c>
    </row>
    <row r="16" spans="1:9" ht="13.5" thickBot="1" x14ac:dyDescent="0.25">
      <c r="A16" s="31">
        <v>807</v>
      </c>
      <c r="B16" s="23" t="s">
        <v>1234</v>
      </c>
      <c r="C16" s="23" t="s">
        <v>1435</v>
      </c>
      <c r="D16" s="23" t="s">
        <v>1027</v>
      </c>
      <c r="E16" s="1" t="s">
        <v>878</v>
      </c>
      <c r="F16" s="24">
        <v>39111</v>
      </c>
    </row>
    <row r="17" spans="1:9" ht="13.5" thickBot="1" x14ac:dyDescent="0.25">
      <c r="A17" s="31">
        <v>907</v>
      </c>
      <c r="B17" s="23" t="s">
        <v>1235</v>
      </c>
      <c r="C17" s="104" t="s">
        <v>1139</v>
      </c>
      <c r="D17" s="23" t="s">
        <v>863</v>
      </c>
      <c r="E17" s="23" t="s">
        <v>812</v>
      </c>
      <c r="F17" s="24">
        <v>39113</v>
      </c>
      <c r="H17" s="35" t="s">
        <v>1206</v>
      </c>
      <c r="I17" s="36">
        <f>SUM(I11:I15)</f>
        <v>203</v>
      </c>
    </row>
    <row r="18" spans="1:9" x14ac:dyDescent="0.2">
      <c r="A18" s="31">
        <v>1007</v>
      </c>
      <c r="B18" s="23" t="s">
        <v>1236</v>
      </c>
      <c r="C18" s="23" t="s">
        <v>1436</v>
      </c>
      <c r="D18" s="23" t="s">
        <v>863</v>
      </c>
      <c r="E18" s="23" t="s">
        <v>812</v>
      </c>
      <c r="F18" s="24">
        <v>39113</v>
      </c>
    </row>
    <row r="19" spans="1:9" x14ac:dyDescent="0.2">
      <c r="A19" s="31">
        <v>1107</v>
      </c>
      <c r="B19" s="23" t="s">
        <v>1237</v>
      </c>
      <c r="C19" s="23" t="s">
        <v>1437</v>
      </c>
      <c r="D19" s="23" t="s">
        <v>1027</v>
      </c>
      <c r="E19" s="1" t="s">
        <v>878</v>
      </c>
      <c r="F19" s="24">
        <v>39122</v>
      </c>
    </row>
    <row r="20" spans="1:9" x14ac:dyDescent="0.2">
      <c r="A20" s="31">
        <v>1207</v>
      </c>
      <c r="B20" s="23" t="s">
        <v>1238</v>
      </c>
      <c r="C20" s="23" t="s">
        <v>1438</v>
      </c>
      <c r="D20" s="23" t="s">
        <v>1027</v>
      </c>
      <c r="E20" s="23" t="s">
        <v>812</v>
      </c>
      <c r="F20" s="24">
        <v>39122</v>
      </c>
    </row>
    <row r="21" spans="1:9" x14ac:dyDescent="0.2">
      <c r="A21" s="31">
        <v>1307</v>
      </c>
      <c r="B21" s="23" t="s">
        <v>1239</v>
      </c>
      <c r="C21" s="23" t="s">
        <v>1439</v>
      </c>
      <c r="D21" s="23" t="s">
        <v>1027</v>
      </c>
      <c r="E21" s="66" t="s">
        <v>178</v>
      </c>
      <c r="F21" s="24">
        <v>39126</v>
      </c>
    </row>
    <row r="22" spans="1:9" x14ac:dyDescent="0.2">
      <c r="A22" s="31">
        <v>1407</v>
      </c>
      <c r="B22" s="23" t="s">
        <v>1240</v>
      </c>
      <c r="C22" s="23" t="s">
        <v>1440</v>
      </c>
      <c r="D22" s="23" t="s">
        <v>862</v>
      </c>
      <c r="E22" s="88" t="s">
        <v>1723</v>
      </c>
      <c r="F22" s="24">
        <v>39139</v>
      </c>
    </row>
    <row r="23" spans="1:9" x14ac:dyDescent="0.2">
      <c r="A23" s="31">
        <v>1507</v>
      </c>
      <c r="B23" s="23" t="s">
        <v>1241</v>
      </c>
      <c r="C23" s="23" t="s">
        <v>1441</v>
      </c>
      <c r="D23" s="23" t="s">
        <v>863</v>
      </c>
      <c r="E23" s="22" t="s">
        <v>803</v>
      </c>
      <c r="F23" s="24">
        <v>39141</v>
      </c>
    </row>
    <row r="24" spans="1:9" x14ac:dyDescent="0.2">
      <c r="A24" s="31">
        <v>1607</v>
      </c>
      <c r="B24" s="23" t="s">
        <v>1242</v>
      </c>
      <c r="C24" s="22" t="s">
        <v>864</v>
      </c>
      <c r="D24" s="23" t="s">
        <v>862</v>
      </c>
      <c r="E24" s="1" t="s">
        <v>1717</v>
      </c>
      <c r="F24" s="24">
        <v>39141</v>
      </c>
    </row>
    <row r="25" spans="1:9" x14ac:dyDescent="0.2">
      <c r="A25" s="31">
        <v>1707</v>
      </c>
      <c r="B25" s="23" t="s">
        <v>1243</v>
      </c>
      <c r="C25" s="22" t="s">
        <v>864</v>
      </c>
      <c r="D25" s="23" t="s">
        <v>862</v>
      </c>
      <c r="E25" s="22" t="s">
        <v>884</v>
      </c>
      <c r="F25" s="24">
        <v>39153</v>
      </c>
    </row>
    <row r="26" spans="1:9" x14ac:dyDescent="0.2">
      <c r="A26" s="31">
        <v>1807</v>
      </c>
      <c r="B26" s="23" t="s">
        <v>1244</v>
      </c>
      <c r="C26" s="23" t="s">
        <v>636</v>
      </c>
      <c r="D26" s="23" t="s">
        <v>862</v>
      </c>
      <c r="E26" s="22" t="s">
        <v>1729</v>
      </c>
      <c r="F26" s="24">
        <v>39153</v>
      </c>
    </row>
    <row r="27" spans="1:9" x14ac:dyDescent="0.2">
      <c r="A27" s="31">
        <v>1907</v>
      </c>
      <c r="B27" s="23" t="s">
        <v>1245</v>
      </c>
      <c r="C27" s="22" t="s">
        <v>115</v>
      </c>
      <c r="D27" s="23" t="s">
        <v>1027</v>
      </c>
      <c r="E27" s="23" t="s">
        <v>812</v>
      </c>
      <c r="F27" s="24">
        <v>39155</v>
      </c>
    </row>
    <row r="28" spans="1:9" ht="25.5" x14ac:dyDescent="0.2">
      <c r="A28" s="31">
        <v>2007</v>
      </c>
      <c r="B28" s="23" t="s">
        <v>1246</v>
      </c>
      <c r="C28" s="23" t="s">
        <v>1442</v>
      </c>
      <c r="D28" s="23" t="s">
        <v>863</v>
      </c>
      <c r="E28" s="23" t="s">
        <v>891</v>
      </c>
      <c r="F28" s="24">
        <v>39155</v>
      </c>
    </row>
    <row r="29" spans="1:9" x14ac:dyDescent="0.2">
      <c r="A29" s="31">
        <v>2107</v>
      </c>
      <c r="B29" s="23" t="s">
        <v>1247</v>
      </c>
      <c r="C29" s="23" t="s">
        <v>1439</v>
      </c>
      <c r="D29" s="23" t="s">
        <v>863</v>
      </c>
      <c r="E29" s="66" t="s">
        <v>178</v>
      </c>
      <c r="F29" s="24">
        <v>39155</v>
      </c>
    </row>
    <row r="30" spans="1:9" x14ac:dyDescent="0.2">
      <c r="A30" s="31">
        <v>2207</v>
      </c>
      <c r="B30" s="23" t="s">
        <v>1248</v>
      </c>
      <c r="C30" s="1" t="s">
        <v>841</v>
      </c>
      <c r="D30" s="23" t="s">
        <v>862</v>
      </c>
      <c r="E30" s="22" t="s">
        <v>1184</v>
      </c>
      <c r="F30" s="24">
        <v>39157</v>
      </c>
    </row>
    <row r="31" spans="1:9" x14ac:dyDescent="0.2">
      <c r="A31" s="31">
        <v>2307</v>
      </c>
      <c r="B31" s="23" t="s">
        <v>1249</v>
      </c>
      <c r="C31" s="23" t="s">
        <v>1180</v>
      </c>
      <c r="D31" s="23" t="s">
        <v>863</v>
      </c>
      <c r="E31" s="1" t="s">
        <v>798</v>
      </c>
      <c r="F31" s="24">
        <v>39157</v>
      </c>
    </row>
    <row r="32" spans="1:9" x14ac:dyDescent="0.2">
      <c r="A32" s="31">
        <v>2407</v>
      </c>
      <c r="B32" s="23" t="s">
        <v>1250</v>
      </c>
      <c r="C32" s="79" t="s">
        <v>2242</v>
      </c>
      <c r="D32" s="23" t="s">
        <v>863</v>
      </c>
      <c r="E32" s="22" t="s">
        <v>803</v>
      </c>
      <c r="F32" s="24">
        <v>39157</v>
      </c>
    </row>
    <row r="33" spans="1:6" x14ac:dyDescent="0.2">
      <c r="A33" s="31">
        <v>2507</v>
      </c>
      <c r="B33" s="23" t="s">
        <v>1251</v>
      </c>
      <c r="C33" s="22" t="s">
        <v>1670</v>
      </c>
      <c r="D33" s="23" t="s">
        <v>1199</v>
      </c>
      <c r="E33" s="22" t="s">
        <v>831</v>
      </c>
      <c r="F33" s="24">
        <v>39161</v>
      </c>
    </row>
    <row r="34" spans="1:6" x14ac:dyDescent="0.2">
      <c r="A34" s="31">
        <v>2607</v>
      </c>
      <c r="B34" s="23" t="s">
        <v>1252</v>
      </c>
      <c r="C34" s="23" t="s">
        <v>1448</v>
      </c>
      <c r="D34" s="23" t="s">
        <v>863</v>
      </c>
      <c r="E34" s="22" t="s">
        <v>1735</v>
      </c>
      <c r="F34" s="24">
        <v>39163</v>
      </c>
    </row>
    <row r="35" spans="1:6" x14ac:dyDescent="0.2">
      <c r="A35" s="31">
        <v>2707</v>
      </c>
      <c r="B35" s="23" t="s">
        <v>1253</v>
      </c>
      <c r="C35" s="23" t="s">
        <v>992</v>
      </c>
      <c r="D35" s="23" t="s">
        <v>862</v>
      </c>
      <c r="E35" s="1" t="s">
        <v>827</v>
      </c>
      <c r="F35" s="24">
        <v>39163</v>
      </c>
    </row>
    <row r="36" spans="1:6" x14ac:dyDescent="0.2">
      <c r="A36" s="31">
        <v>2807</v>
      </c>
      <c r="B36" s="23" t="s">
        <v>1254</v>
      </c>
      <c r="C36" s="23" t="s">
        <v>1445</v>
      </c>
      <c r="D36" s="23" t="s">
        <v>863</v>
      </c>
      <c r="E36" s="88" t="s">
        <v>1723</v>
      </c>
      <c r="F36" s="24">
        <v>39163</v>
      </c>
    </row>
    <row r="37" spans="1:6" x14ac:dyDescent="0.2">
      <c r="A37" s="31">
        <v>2907</v>
      </c>
      <c r="B37" s="23" t="s">
        <v>1255</v>
      </c>
      <c r="C37" s="23" t="s">
        <v>839</v>
      </c>
      <c r="D37" s="23" t="s">
        <v>1027</v>
      </c>
      <c r="E37" s="22" t="s">
        <v>1722</v>
      </c>
      <c r="F37" s="24">
        <v>39167</v>
      </c>
    </row>
    <row r="38" spans="1:6" ht="25.5" x14ac:dyDescent="0.2">
      <c r="A38" s="31">
        <v>3007</v>
      </c>
      <c r="B38" s="23" t="s">
        <v>1256</v>
      </c>
      <c r="C38" s="23" t="s">
        <v>1446</v>
      </c>
      <c r="D38" s="23" t="s">
        <v>863</v>
      </c>
      <c r="E38" s="23" t="s">
        <v>1207</v>
      </c>
      <c r="F38" s="24">
        <v>39170</v>
      </c>
    </row>
    <row r="39" spans="1:6" x14ac:dyDescent="0.2">
      <c r="A39" s="31">
        <v>3107</v>
      </c>
      <c r="B39" s="23" t="s">
        <v>1257</v>
      </c>
      <c r="C39" s="23" t="s">
        <v>1447</v>
      </c>
      <c r="D39" s="23" t="s">
        <v>863</v>
      </c>
      <c r="E39" s="88" t="s">
        <v>1832</v>
      </c>
      <c r="F39" s="24">
        <v>39170</v>
      </c>
    </row>
    <row r="40" spans="1:6" x14ac:dyDescent="0.2">
      <c r="A40" s="31">
        <v>3207</v>
      </c>
      <c r="B40" s="23" t="s">
        <v>1258</v>
      </c>
      <c r="C40" s="23" t="s">
        <v>636</v>
      </c>
      <c r="D40" s="23" t="s">
        <v>863</v>
      </c>
      <c r="E40" s="23" t="s">
        <v>812</v>
      </c>
      <c r="F40" s="24">
        <v>39175</v>
      </c>
    </row>
    <row r="41" spans="1:6" x14ac:dyDescent="0.2">
      <c r="A41" s="31">
        <v>3307</v>
      </c>
      <c r="B41" s="23" t="s">
        <v>1259</v>
      </c>
      <c r="C41" s="23" t="s">
        <v>1159</v>
      </c>
      <c r="D41" s="23" t="s">
        <v>863</v>
      </c>
      <c r="E41" s="23" t="s">
        <v>812</v>
      </c>
      <c r="F41" s="24">
        <v>39175</v>
      </c>
    </row>
    <row r="42" spans="1:6" x14ac:dyDescent="0.2">
      <c r="A42" s="31">
        <v>3407</v>
      </c>
      <c r="B42" s="23" t="s">
        <v>1260</v>
      </c>
      <c r="C42" s="104" t="s">
        <v>1139</v>
      </c>
      <c r="D42" s="23" t="s">
        <v>863</v>
      </c>
      <c r="E42" s="64" t="s">
        <v>877</v>
      </c>
      <c r="F42" s="24">
        <v>39182</v>
      </c>
    </row>
    <row r="43" spans="1:6" x14ac:dyDescent="0.2">
      <c r="A43" s="31">
        <v>3507</v>
      </c>
      <c r="B43" s="23" t="s">
        <v>1261</v>
      </c>
      <c r="C43" s="23" t="s">
        <v>1448</v>
      </c>
      <c r="D43" s="23" t="s">
        <v>862</v>
      </c>
      <c r="E43" s="1" t="s">
        <v>1717</v>
      </c>
      <c r="F43" s="24">
        <v>39182</v>
      </c>
    </row>
    <row r="44" spans="1:6" x14ac:dyDescent="0.2">
      <c r="A44" s="31">
        <v>3607</v>
      </c>
      <c r="B44" s="23" t="s">
        <v>1262</v>
      </c>
      <c r="C44" s="104" t="s">
        <v>1139</v>
      </c>
      <c r="D44" s="23" t="s">
        <v>1199</v>
      </c>
      <c r="E44" s="1" t="s">
        <v>889</v>
      </c>
      <c r="F44" s="24">
        <v>39191</v>
      </c>
    </row>
    <row r="45" spans="1:6" x14ac:dyDescent="0.2">
      <c r="A45" s="31">
        <v>3707</v>
      </c>
      <c r="B45" s="23" t="s">
        <v>1263</v>
      </c>
      <c r="C45" s="104" t="s">
        <v>1139</v>
      </c>
      <c r="D45" s="23" t="s">
        <v>1199</v>
      </c>
      <c r="E45" s="1" t="s">
        <v>889</v>
      </c>
      <c r="F45" s="24">
        <v>39191</v>
      </c>
    </row>
    <row r="46" spans="1:6" x14ac:dyDescent="0.2">
      <c r="A46" s="31">
        <v>3807</v>
      </c>
      <c r="B46" s="23" t="s">
        <v>1264</v>
      </c>
      <c r="C46" s="104" t="s">
        <v>1139</v>
      </c>
      <c r="D46" s="23" t="s">
        <v>1199</v>
      </c>
      <c r="E46" s="1" t="s">
        <v>889</v>
      </c>
      <c r="F46" s="24">
        <v>39191</v>
      </c>
    </row>
    <row r="47" spans="1:6" x14ac:dyDescent="0.2">
      <c r="A47" s="31">
        <v>3907</v>
      </c>
      <c r="B47" s="23" t="s">
        <v>1265</v>
      </c>
      <c r="C47" s="79" t="s">
        <v>2246</v>
      </c>
      <c r="D47" s="23" t="s">
        <v>1199</v>
      </c>
      <c r="E47" s="1" t="s">
        <v>1717</v>
      </c>
      <c r="F47" s="24">
        <v>39198</v>
      </c>
    </row>
    <row r="48" spans="1:6" x14ac:dyDescent="0.2">
      <c r="A48" s="31">
        <v>4007</v>
      </c>
      <c r="B48" s="23" t="s">
        <v>1266</v>
      </c>
      <c r="C48" s="23" t="s">
        <v>1445</v>
      </c>
      <c r="D48" s="23" t="s">
        <v>863</v>
      </c>
      <c r="E48" s="88" t="s">
        <v>1723</v>
      </c>
      <c r="F48" s="24">
        <v>39199</v>
      </c>
    </row>
    <row r="49" spans="1:6" x14ac:dyDescent="0.2">
      <c r="A49" s="31">
        <v>4107</v>
      </c>
      <c r="B49" s="23" t="s">
        <v>1267</v>
      </c>
      <c r="C49" s="22" t="s">
        <v>1664</v>
      </c>
      <c r="D49" s="23" t="s">
        <v>862</v>
      </c>
      <c r="E49" s="22" t="s">
        <v>1189</v>
      </c>
      <c r="F49" s="24">
        <v>39206</v>
      </c>
    </row>
    <row r="50" spans="1:6" x14ac:dyDescent="0.2">
      <c r="A50" s="31">
        <v>4207</v>
      </c>
      <c r="B50" s="23" t="s">
        <v>1268</v>
      </c>
      <c r="C50" s="23" t="s">
        <v>1451</v>
      </c>
      <c r="D50" s="23" t="s">
        <v>863</v>
      </c>
      <c r="E50" s="23" t="s">
        <v>1209</v>
      </c>
      <c r="F50" s="24">
        <v>39210</v>
      </c>
    </row>
    <row r="51" spans="1:6" x14ac:dyDescent="0.2">
      <c r="A51" s="31">
        <v>4307</v>
      </c>
      <c r="B51" s="23" t="s">
        <v>1269</v>
      </c>
      <c r="C51" s="23" t="s">
        <v>1451</v>
      </c>
      <c r="D51" s="23" t="s">
        <v>863</v>
      </c>
      <c r="E51" s="23" t="s">
        <v>1209</v>
      </c>
      <c r="F51" s="24">
        <v>39210</v>
      </c>
    </row>
    <row r="52" spans="1:6" x14ac:dyDescent="0.2">
      <c r="A52" s="31">
        <v>4407</v>
      </c>
      <c r="B52" s="23" t="s">
        <v>1270</v>
      </c>
      <c r="C52" s="22" t="s">
        <v>115</v>
      </c>
      <c r="D52" s="23" t="s">
        <v>862</v>
      </c>
      <c r="E52" s="22" t="s">
        <v>1729</v>
      </c>
      <c r="F52" s="24">
        <v>39212</v>
      </c>
    </row>
    <row r="53" spans="1:6" x14ac:dyDescent="0.2">
      <c r="A53" s="31">
        <v>4507</v>
      </c>
      <c r="B53" s="23" t="s">
        <v>1271</v>
      </c>
      <c r="C53" s="22" t="s">
        <v>1668</v>
      </c>
      <c r="D53" s="23" t="s">
        <v>863</v>
      </c>
      <c r="E53" s="23" t="s">
        <v>1210</v>
      </c>
      <c r="F53" s="24">
        <v>39212</v>
      </c>
    </row>
    <row r="54" spans="1:6" x14ac:dyDescent="0.2">
      <c r="A54" s="31">
        <v>4607</v>
      </c>
      <c r="B54" s="23" t="s">
        <v>1272</v>
      </c>
      <c r="C54" s="23" t="s">
        <v>1160</v>
      </c>
      <c r="D54" s="23" t="s">
        <v>863</v>
      </c>
      <c r="E54" s="1" t="s">
        <v>798</v>
      </c>
      <c r="F54" s="24">
        <v>39213</v>
      </c>
    </row>
    <row r="55" spans="1:6" ht="38.25" x14ac:dyDescent="0.2">
      <c r="A55" s="31">
        <v>4707</v>
      </c>
      <c r="B55" s="23" t="s">
        <v>1273</v>
      </c>
      <c r="C55" s="23" t="s">
        <v>1453</v>
      </c>
      <c r="D55" s="23" t="s">
        <v>863</v>
      </c>
      <c r="E55" s="66" t="s">
        <v>178</v>
      </c>
      <c r="F55" s="24">
        <v>39216</v>
      </c>
    </row>
    <row r="56" spans="1:6" x14ac:dyDescent="0.2">
      <c r="A56" s="31">
        <v>4807</v>
      </c>
      <c r="B56" s="23" t="s">
        <v>1274</v>
      </c>
      <c r="C56" s="79" t="s">
        <v>854</v>
      </c>
      <c r="D56" s="23" t="s">
        <v>862</v>
      </c>
      <c r="E56" s="22" t="s">
        <v>1184</v>
      </c>
      <c r="F56" s="24">
        <v>39218</v>
      </c>
    </row>
    <row r="57" spans="1:6" x14ac:dyDescent="0.2">
      <c r="A57" s="31">
        <v>4907</v>
      </c>
      <c r="B57" s="23" t="s">
        <v>1275</v>
      </c>
      <c r="C57" s="22" t="s">
        <v>115</v>
      </c>
      <c r="D57" s="23" t="s">
        <v>863</v>
      </c>
      <c r="E57" s="64" t="s">
        <v>797</v>
      </c>
      <c r="F57" s="24">
        <v>39219</v>
      </c>
    </row>
    <row r="58" spans="1:6" x14ac:dyDescent="0.2">
      <c r="A58" s="31">
        <v>5007</v>
      </c>
      <c r="B58" s="23" t="s">
        <v>1276</v>
      </c>
      <c r="C58" s="23" t="s">
        <v>1149</v>
      </c>
      <c r="D58" s="23" t="s">
        <v>863</v>
      </c>
      <c r="E58" s="22" t="s">
        <v>884</v>
      </c>
      <c r="F58" s="24">
        <v>39219</v>
      </c>
    </row>
    <row r="59" spans="1:6" x14ac:dyDescent="0.2">
      <c r="A59" s="31">
        <v>5107</v>
      </c>
      <c r="B59" s="23" t="s">
        <v>1277</v>
      </c>
      <c r="C59" s="23" t="s">
        <v>1455</v>
      </c>
      <c r="D59" s="23" t="s">
        <v>862</v>
      </c>
      <c r="E59" s="22" t="s">
        <v>884</v>
      </c>
      <c r="F59" s="24">
        <v>39223</v>
      </c>
    </row>
    <row r="60" spans="1:6" x14ac:dyDescent="0.2">
      <c r="A60" s="31">
        <v>5207</v>
      </c>
      <c r="B60" s="23" t="s">
        <v>1278</v>
      </c>
      <c r="C60" s="23" t="s">
        <v>1159</v>
      </c>
      <c r="D60" s="23" t="s">
        <v>863</v>
      </c>
      <c r="E60" s="23" t="s">
        <v>812</v>
      </c>
      <c r="F60" s="24">
        <v>39227</v>
      </c>
    </row>
    <row r="61" spans="1:6" x14ac:dyDescent="0.2">
      <c r="A61" s="31">
        <v>5307</v>
      </c>
      <c r="B61" s="23" t="s">
        <v>1279</v>
      </c>
      <c r="C61" s="22" t="s">
        <v>864</v>
      </c>
      <c r="D61" s="23" t="s">
        <v>862</v>
      </c>
      <c r="E61" s="22" t="s">
        <v>1189</v>
      </c>
      <c r="F61" s="24">
        <v>39232</v>
      </c>
    </row>
    <row r="62" spans="1:6" x14ac:dyDescent="0.2">
      <c r="A62" s="31">
        <v>5407</v>
      </c>
      <c r="B62" s="23" t="s">
        <v>1280</v>
      </c>
      <c r="C62" s="23" t="s">
        <v>1172</v>
      </c>
      <c r="D62" s="23" t="s">
        <v>863</v>
      </c>
      <c r="E62" s="23" t="s">
        <v>812</v>
      </c>
      <c r="F62" s="24">
        <v>39232</v>
      </c>
    </row>
    <row r="63" spans="1:6" x14ac:dyDescent="0.2">
      <c r="A63" s="31">
        <v>5507</v>
      </c>
      <c r="B63" s="23" t="s">
        <v>1281</v>
      </c>
      <c r="C63" s="23" t="s">
        <v>1159</v>
      </c>
      <c r="D63" s="23" t="s">
        <v>863</v>
      </c>
      <c r="E63" s="23" t="s">
        <v>812</v>
      </c>
      <c r="F63" s="24">
        <v>39232</v>
      </c>
    </row>
    <row r="64" spans="1:6" x14ac:dyDescent="0.2">
      <c r="A64" s="31">
        <v>5607</v>
      </c>
      <c r="B64" s="23" t="s">
        <v>1282</v>
      </c>
      <c r="C64" s="23" t="s">
        <v>1448</v>
      </c>
      <c r="D64" s="23" t="s">
        <v>862</v>
      </c>
      <c r="E64" s="1" t="s">
        <v>827</v>
      </c>
      <c r="F64" s="24">
        <v>39232</v>
      </c>
    </row>
    <row r="65" spans="1:6" x14ac:dyDescent="0.2">
      <c r="A65" s="31">
        <v>5707</v>
      </c>
      <c r="B65" s="23" t="s">
        <v>1283</v>
      </c>
      <c r="C65" s="23" t="s">
        <v>1457</v>
      </c>
      <c r="D65" s="23" t="s">
        <v>862</v>
      </c>
      <c r="E65" s="66" t="s">
        <v>178</v>
      </c>
      <c r="F65" s="24">
        <v>39232</v>
      </c>
    </row>
    <row r="66" spans="1:6" x14ac:dyDescent="0.2">
      <c r="A66" s="31">
        <v>5807</v>
      </c>
      <c r="B66" s="23" t="s">
        <v>1284</v>
      </c>
      <c r="C66" s="82" t="s">
        <v>2220</v>
      </c>
      <c r="D66" s="23" t="s">
        <v>1199</v>
      </c>
      <c r="E66" s="64" t="s">
        <v>877</v>
      </c>
      <c r="F66" s="24">
        <v>39232</v>
      </c>
    </row>
    <row r="67" spans="1:6" x14ac:dyDescent="0.2">
      <c r="A67" s="31">
        <v>5907</v>
      </c>
      <c r="B67" s="23" t="s">
        <v>1285</v>
      </c>
      <c r="C67" s="82" t="s">
        <v>2220</v>
      </c>
      <c r="D67" s="23" t="s">
        <v>1199</v>
      </c>
      <c r="E67" s="64" t="s">
        <v>877</v>
      </c>
      <c r="F67" s="24">
        <v>39232</v>
      </c>
    </row>
    <row r="68" spans="1:6" x14ac:dyDescent="0.2">
      <c r="A68" s="31">
        <v>6007</v>
      </c>
      <c r="B68" s="23" t="s">
        <v>1286</v>
      </c>
      <c r="C68" s="79" t="s">
        <v>2241</v>
      </c>
      <c r="D68" s="23" t="s">
        <v>863</v>
      </c>
      <c r="E68" s="23" t="s">
        <v>795</v>
      </c>
      <c r="F68" s="24">
        <v>39237</v>
      </c>
    </row>
    <row r="69" spans="1:6" x14ac:dyDescent="0.2">
      <c r="A69" s="31">
        <v>4707</v>
      </c>
      <c r="B69" s="23" t="s">
        <v>16</v>
      </c>
      <c r="C69" s="23" t="s">
        <v>310</v>
      </c>
      <c r="D69" s="23" t="s">
        <v>863</v>
      </c>
      <c r="E69" s="22" t="s">
        <v>1722</v>
      </c>
      <c r="F69" s="24">
        <v>39239</v>
      </c>
    </row>
    <row r="70" spans="1:6" x14ac:dyDescent="0.2">
      <c r="A70" s="31">
        <v>6107</v>
      </c>
      <c r="B70" s="23" t="s">
        <v>1287</v>
      </c>
      <c r="C70" s="23" t="s">
        <v>1458</v>
      </c>
      <c r="D70" s="23" t="s">
        <v>863</v>
      </c>
      <c r="E70" s="23" t="s">
        <v>812</v>
      </c>
      <c r="F70" s="24">
        <v>39239</v>
      </c>
    </row>
    <row r="71" spans="1:6" x14ac:dyDescent="0.2">
      <c r="A71" s="31">
        <v>6207</v>
      </c>
      <c r="B71" s="23" t="s">
        <v>1288</v>
      </c>
      <c r="C71" s="79" t="s">
        <v>2226</v>
      </c>
      <c r="D71" s="23" t="s">
        <v>863</v>
      </c>
      <c r="E71" s="64" t="s">
        <v>877</v>
      </c>
      <c r="F71" s="24">
        <v>39239</v>
      </c>
    </row>
    <row r="72" spans="1:6" x14ac:dyDescent="0.2">
      <c r="A72" s="31">
        <v>6307</v>
      </c>
      <c r="B72" s="23" t="s">
        <v>1289</v>
      </c>
      <c r="C72" s="23" t="s">
        <v>1441</v>
      </c>
      <c r="D72" s="23" t="s">
        <v>863</v>
      </c>
      <c r="E72" s="22" t="s">
        <v>803</v>
      </c>
      <c r="F72" s="24">
        <v>39248</v>
      </c>
    </row>
    <row r="73" spans="1:6" x14ac:dyDescent="0.2">
      <c r="A73" s="31">
        <v>6407</v>
      </c>
      <c r="B73" s="23" t="s">
        <v>1290</v>
      </c>
      <c r="C73" s="23" t="s">
        <v>1166</v>
      </c>
      <c r="D73" s="23" t="s">
        <v>863</v>
      </c>
      <c r="E73" s="22" t="s">
        <v>1722</v>
      </c>
      <c r="F73" s="24">
        <v>39248</v>
      </c>
    </row>
    <row r="74" spans="1:6" x14ac:dyDescent="0.2">
      <c r="A74" s="31">
        <v>6507</v>
      </c>
      <c r="B74" s="23" t="s">
        <v>1291</v>
      </c>
      <c r="C74" s="23" t="s">
        <v>1166</v>
      </c>
      <c r="D74" s="23" t="s">
        <v>863</v>
      </c>
      <c r="E74" s="22" t="s">
        <v>1722</v>
      </c>
      <c r="F74" s="24">
        <v>39248</v>
      </c>
    </row>
    <row r="75" spans="1:6" x14ac:dyDescent="0.2">
      <c r="A75" s="31">
        <v>6607</v>
      </c>
      <c r="B75" s="23" t="s">
        <v>1292</v>
      </c>
      <c r="C75" s="23" t="s">
        <v>1436</v>
      </c>
      <c r="D75" s="23" t="s">
        <v>863</v>
      </c>
      <c r="E75" s="23" t="s">
        <v>812</v>
      </c>
      <c r="F75" s="24">
        <v>39255</v>
      </c>
    </row>
    <row r="76" spans="1:6" x14ac:dyDescent="0.2">
      <c r="A76" s="31">
        <v>6707</v>
      </c>
      <c r="B76" s="23" t="s">
        <v>1293</v>
      </c>
      <c r="C76" s="104" t="s">
        <v>1139</v>
      </c>
      <c r="D76" s="23" t="s">
        <v>1199</v>
      </c>
      <c r="E76" s="23" t="s">
        <v>1212</v>
      </c>
      <c r="F76" s="24">
        <v>39255</v>
      </c>
    </row>
    <row r="77" spans="1:6" x14ac:dyDescent="0.2">
      <c r="A77" s="31">
        <v>6807</v>
      </c>
      <c r="B77" s="23" t="s">
        <v>1294</v>
      </c>
      <c r="C77" s="23" t="s">
        <v>1147</v>
      </c>
      <c r="D77" s="23" t="s">
        <v>863</v>
      </c>
      <c r="E77" s="88" t="s">
        <v>805</v>
      </c>
      <c r="F77" s="24">
        <v>39255</v>
      </c>
    </row>
    <row r="78" spans="1:6" x14ac:dyDescent="0.2">
      <c r="A78" s="31">
        <v>6907</v>
      </c>
      <c r="B78" s="23" t="s">
        <v>1295</v>
      </c>
      <c r="C78" s="23" t="s">
        <v>1459</v>
      </c>
      <c r="D78" s="23" t="s">
        <v>863</v>
      </c>
      <c r="E78" s="23" t="s">
        <v>1213</v>
      </c>
      <c r="F78" s="24">
        <v>39255</v>
      </c>
    </row>
    <row r="79" spans="1:6" x14ac:dyDescent="0.2">
      <c r="A79" s="31">
        <v>7007</v>
      </c>
      <c r="B79" s="23" t="s">
        <v>1296</v>
      </c>
      <c r="C79" s="79" t="s">
        <v>2211</v>
      </c>
      <c r="D79" s="23" t="s">
        <v>863</v>
      </c>
      <c r="E79" s="88" t="s">
        <v>805</v>
      </c>
      <c r="F79" s="24">
        <v>39258</v>
      </c>
    </row>
    <row r="80" spans="1:6" x14ac:dyDescent="0.2">
      <c r="A80" s="31">
        <v>7107</v>
      </c>
      <c r="B80" s="23" t="s">
        <v>1297</v>
      </c>
      <c r="C80" s="23" t="s">
        <v>1432</v>
      </c>
      <c r="D80" s="23" t="s">
        <v>863</v>
      </c>
      <c r="E80" s="1" t="s">
        <v>878</v>
      </c>
      <c r="F80" s="24">
        <v>39258</v>
      </c>
    </row>
    <row r="81" spans="1:6" x14ac:dyDescent="0.2">
      <c r="A81" s="31">
        <v>7207</v>
      </c>
      <c r="B81" s="23" t="s">
        <v>1298</v>
      </c>
      <c r="C81" s="23" t="s">
        <v>1160</v>
      </c>
      <c r="D81" s="23" t="s">
        <v>863</v>
      </c>
      <c r="E81" s="22" t="s">
        <v>1722</v>
      </c>
      <c r="F81" s="24">
        <v>39261</v>
      </c>
    </row>
    <row r="82" spans="1:6" x14ac:dyDescent="0.2">
      <c r="A82" s="31">
        <v>7307</v>
      </c>
      <c r="B82" s="23" t="s">
        <v>1299</v>
      </c>
      <c r="C82" s="22" t="s">
        <v>1664</v>
      </c>
      <c r="D82" s="23" t="s">
        <v>863</v>
      </c>
      <c r="E82" s="22" t="s">
        <v>1729</v>
      </c>
      <c r="F82" s="24">
        <v>39273</v>
      </c>
    </row>
    <row r="83" spans="1:6" x14ac:dyDescent="0.2">
      <c r="A83" s="31">
        <v>7407</v>
      </c>
      <c r="B83" s="23" t="s">
        <v>1300</v>
      </c>
      <c r="C83" s="23" t="s">
        <v>1460</v>
      </c>
      <c r="D83" s="23" t="s">
        <v>862</v>
      </c>
      <c r="E83" s="1" t="s">
        <v>889</v>
      </c>
      <c r="F83" s="24">
        <v>39275</v>
      </c>
    </row>
    <row r="84" spans="1:6" x14ac:dyDescent="0.2">
      <c r="A84" s="31">
        <v>7507</v>
      </c>
      <c r="B84" s="23" t="s">
        <v>1301</v>
      </c>
      <c r="C84" s="23" t="s">
        <v>1448</v>
      </c>
      <c r="D84" s="23" t="s">
        <v>863</v>
      </c>
      <c r="E84" s="22" t="s">
        <v>884</v>
      </c>
      <c r="F84" s="24">
        <v>39290</v>
      </c>
    </row>
    <row r="85" spans="1:6" x14ac:dyDescent="0.2">
      <c r="A85" s="31">
        <v>7607</v>
      </c>
      <c r="B85" s="23" t="s">
        <v>1302</v>
      </c>
      <c r="C85" s="83" t="s">
        <v>1461</v>
      </c>
      <c r="D85" s="23" t="s">
        <v>862</v>
      </c>
      <c r="E85" s="22" t="s">
        <v>1195</v>
      </c>
      <c r="F85" s="24">
        <v>39290</v>
      </c>
    </row>
    <row r="86" spans="1:6" x14ac:dyDescent="0.2">
      <c r="A86" s="31">
        <v>7707</v>
      </c>
      <c r="B86" s="23" t="s">
        <v>1303</v>
      </c>
      <c r="C86" s="23" t="s">
        <v>1455</v>
      </c>
      <c r="D86" s="23" t="s">
        <v>862</v>
      </c>
      <c r="E86" s="1" t="s">
        <v>1214</v>
      </c>
      <c r="F86" s="24">
        <v>39290</v>
      </c>
    </row>
    <row r="87" spans="1:6" x14ac:dyDescent="0.2">
      <c r="A87" s="31">
        <v>7807</v>
      </c>
      <c r="B87" s="23" t="s">
        <v>1304</v>
      </c>
      <c r="C87" s="23" t="s">
        <v>851</v>
      </c>
      <c r="D87" s="23" t="s">
        <v>862</v>
      </c>
      <c r="E87" s="1" t="s">
        <v>1214</v>
      </c>
      <c r="F87" s="24">
        <v>39293</v>
      </c>
    </row>
    <row r="88" spans="1:6" x14ac:dyDescent="0.2">
      <c r="A88" s="31">
        <v>7907</v>
      </c>
      <c r="B88" s="23" t="s">
        <v>1305</v>
      </c>
      <c r="C88" s="79" t="s">
        <v>2222</v>
      </c>
      <c r="D88" s="23" t="s">
        <v>863</v>
      </c>
      <c r="E88" s="1" t="s">
        <v>878</v>
      </c>
      <c r="F88" s="24">
        <v>39293</v>
      </c>
    </row>
    <row r="89" spans="1:6" x14ac:dyDescent="0.2">
      <c r="A89" s="31">
        <v>8007</v>
      </c>
      <c r="B89" s="23" t="s">
        <v>1306</v>
      </c>
      <c r="C89" s="79" t="s">
        <v>2230</v>
      </c>
      <c r="D89" s="23" t="s">
        <v>863</v>
      </c>
      <c r="E89" s="88" t="s">
        <v>805</v>
      </c>
      <c r="F89" s="24">
        <v>39295</v>
      </c>
    </row>
    <row r="90" spans="1:6" x14ac:dyDescent="0.2">
      <c r="A90" s="31">
        <v>8107</v>
      </c>
      <c r="B90" s="23" t="s">
        <v>1307</v>
      </c>
      <c r="C90" s="23" t="s">
        <v>1156</v>
      </c>
      <c r="D90" s="23" t="s">
        <v>863</v>
      </c>
      <c r="E90" s="25" t="s">
        <v>892</v>
      </c>
      <c r="F90" s="24">
        <v>39296</v>
      </c>
    </row>
    <row r="91" spans="1:6" x14ac:dyDescent="0.2">
      <c r="A91" s="31">
        <v>8207</v>
      </c>
      <c r="B91" s="23" t="s">
        <v>1308</v>
      </c>
      <c r="C91" s="22" t="s">
        <v>1680</v>
      </c>
      <c r="D91" s="23" t="s">
        <v>863</v>
      </c>
      <c r="E91" s="88" t="s">
        <v>805</v>
      </c>
      <c r="F91" s="24">
        <v>39297</v>
      </c>
    </row>
    <row r="92" spans="1:6" x14ac:dyDescent="0.2">
      <c r="A92" s="31">
        <v>8307</v>
      </c>
      <c r="B92" s="23" t="s">
        <v>1309</v>
      </c>
      <c r="C92" s="23" t="s">
        <v>1180</v>
      </c>
      <c r="D92" s="23" t="s">
        <v>863</v>
      </c>
      <c r="E92" s="1" t="s">
        <v>878</v>
      </c>
      <c r="F92" s="24">
        <v>39302</v>
      </c>
    </row>
    <row r="93" spans="1:6" x14ac:dyDescent="0.2">
      <c r="A93" s="31">
        <v>8407</v>
      </c>
      <c r="B93" s="23" t="s">
        <v>1310</v>
      </c>
      <c r="C93" s="23" t="s">
        <v>1180</v>
      </c>
      <c r="D93" s="23" t="s">
        <v>863</v>
      </c>
      <c r="E93" s="1" t="s">
        <v>878</v>
      </c>
      <c r="F93" s="24">
        <v>39302</v>
      </c>
    </row>
    <row r="94" spans="1:6" x14ac:dyDescent="0.2">
      <c r="A94" s="31">
        <v>8507</v>
      </c>
      <c r="B94" s="23" t="s">
        <v>1311</v>
      </c>
      <c r="C94" s="23" t="s">
        <v>1180</v>
      </c>
      <c r="D94" s="23" t="s">
        <v>863</v>
      </c>
      <c r="E94" s="1" t="s">
        <v>878</v>
      </c>
      <c r="F94" s="24">
        <v>39302</v>
      </c>
    </row>
    <row r="95" spans="1:6" x14ac:dyDescent="0.2">
      <c r="A95" s="31">
        <v>8607</v>
      </c>
      <c r="B95" s="23" t="s">
        <v>1312</v>
      </c>
      <c r="C95" s="22" t="s">
        <v>1673</v>
      </c>
      <c r="D95" s="23" t="s">
        <v>863</v>
      </c>
      <c r="E95" s="22" t="s">
        <v>1722</v>
      </c>
      <c r="F95" s="24">
        <v>39302</v>
      </c>
    </row>
    <row r="96" spans="1:6" x14ac:dyDescent="0.2">
      <c r="A96" s="31">
        <v>8707</v>
      </c>
      <c r="B96" s="23" t="s">
        <v>1313</v>
      </c>
      <c r="C96" s="22" t="s">
        <v>1673</v>
      </c>
      <c r="D96" s="23" t="s">
        <v>863</v>
      </c>
      <c r="E96" s="22" t="s">
        <v>1722</v>
      </c>
      <c r="F96" s="24">
        <v>39302</v>
      </c>
    </row>
    <row r="97" spans="1:6" x14ac:dyDescent="0.2">
      <c r="A97" s="31">
        <v>8807</v>
      </c>
      <c r="B97" s="23" t="s">
        <v>1314</v>
      </c>
      <c r="C97" s="22" t="s">
        <v>1673</v>
      </c>
      <c r="D97" s="23" t="s">
        <v>863</v>
      </c>
      <c r="E97" s="22" t="s">
        <v>1722</v>
      </c>
      <c r="F97" s="24">
        <v>39302</v>
      </c>
    </row>
    <row r="98" spans="1:6" x14ac:dyDescent="0.2">
      <c r="A98" s="31">
        <v>8907</v>
      </c>
      <c r="B98" s="23" t="s">
        <v>1315</v>
      </c>
      <c r="C98" s="22" t="s">
        <v>1664</v>
      </c>
      <c r="D98" s="23" t="s">
        <v>863</v>
      </c>
      <c r="E98" s="22" t="s">
        <v>1729</v>
      </c>
      <c r="F98" s="24">
        <v>39302</v>
      </c>
    </row>
    <row r="99" spans="1:6" x14ac:dyDescent="0.2">
      <c r="A99" s="31">
        <v>9007</v>
      </c>
      <c r="B99" s="23" t="s">
        <v>1316</v>
      </c>
      <c r="C99" s="22" t="s">
        <v>1664</v>
      </c>
      <c r="D99" s="23" t="s">
        <v>863</v>
      </c>
      <c r="E99" s="22" t="s">
        <v>1729</v>
      </c>
      <c r="F99" s="24">
        <v>39302</v>
      </c>
    </row>
    <row r="100" spans="1:6" x14ac:dyDescent="0.2">
      <c r="A100" s="31">
        <v>9107</v>
      </c>
      <c r="B100" s="23" t="s">
        <v>1317</v>
      </c>
      <c r="C100" s="79" t="s">
        <v>2229</v>
      </c>
      <c r="D100" s="23" t="s">
        <v>863</v>
      </c>
      <c r="E100" s="22" t="s">
        <v>1722</v>
      </c>
      <c r="F100" s="24">
        <v>39303</v>
      </c>
    </row>
    <row r="101" spans="1:6" x14ac:dyDescent="0.2">
      <c r="A101" s="31">
        <v>9207</v>
      </c>
      <c r="B101" s="23" t="s">
        <v>1318</v>
      </c>
      <c r="C101" s="23" t="s">
        <v>1147</v>
      </c>
      <c r="D101" s="23" t="s">
        <v>863</v>
      </c>
      <c r="E101" s="22" t="s">
        <v>1729</v>
      </c>
      <c r="F101" s="24">
        <v>39303</v>
      </c>
    </row>
    <row r="102" spans="1:6" x14ac:dyDescent="0.2">
      <c r="A102" s="31">
        <v>9307</v>
      </c>
      <c r="B102" s="23" t="s">
        <v>1319</v>
      </c>
      <c r="C102" s="23" t="s">
        <v>1159</v>
      </c>
      <c r="D102" s="23" t="s">
        <v>863</v>
      </c>
      <c r="E102" s="23" t="s">
        <v>812</v>
      </c>
      <c r="F102" s="24">
        <v>39304</v>
      </c>
    </row>
    <row r="103" spans="1:6" x14ac:dyDescent="0.2">
      <c r="A103" s="31">
        <v>9407</v>
      </c>
      <c r="B103" s="23" t="s">
        <v>1320</v>
      </c>
      <c r="C103" s="23" t="s">
        <v>1159</v>
      </c>
      <c r="D103" s="23" t="s">
        <v>863</v>
      </c>
      <c r="E103" s="23" t="s">
        <v>812</v>
      </c>
      <c r="F103" s="24">
        <v>39304</v>
      </c>
    </row>
    <row r="104" spans="1:6" x14ac:dyDescent="0.2">
      <c r="A104" s="31">
        <v>9507</v>
      </c>
      <c r="B104" s="23" t="s">
        <v>1321</v>
      </c>
      <c r="C104" s="79" t="s">
        <v>2243</v>
      </c>
      <c r="D104" s="23" t="s">
        <v>863</v>
      </c>
      <c r="E104" s="88" t="s">
        <v>1723</v>
      </c>
      <c r="F104" s="24">
        <v>39308</v>
      </c>
    </row>
    <row r="105" spans="1:6" x14ac:dyDescent="0.2">
      <c r="A105" s="31">
        <v>9707</v>
      </c>
      <c r="B105" s="23" t="s">
        <v>1323</v>
      </c>
      <c r="C105" s="9" t="s">
        <v>147</v>
      </c>
      <c r="D105" s="23" t="s">
        <v>863</v>
      </c>
      <c r="E105" s="23" t="s">
        <v>795</v>
      </c>
      <c r="F105" s="24">
        <v>39309</v>
      </c>
    </row>
    <row r="106" spans="1:6" x14ac:dyDescent="0.2">
      <c r="A106" s="31">
        <v>9607</v>
      </c>
      <c r="B106" s="23" t="s">
        <v>1322</v>
      </c>
      <c r="C106" s="79" t="s">
        <v>2211</v>
      </c>
      <c r="D106" s="23" t="s">
        <v>863</v>
      </c>
      <c r="E106" s="22" t="s">
        <v>1729</v>
      </c>
      <c r="F106" s="24">
        <v>39311</v>
      </c>
    </row>
    <row r="107" spans="1:6" x14ac:dyDescent="0.2">
      <c r="A107" s="31">
        <v>9807</v>
      </c>
      <c r="B107" s="23" t="s">
        <v>1324</v>
      </c>
      <c r="C107" s="22" t="s">
        <v>1680</v>
      </c>
      <c r="D107" s="23" t="s">
        <v>863</v>
      </c>
      <c r="E107" s="88" t="s">
        <v>805</v>
      </c>
      <c r="F107" s="24">
        <v>39317</v>
      </c>
    </row>
    <row r="108" spans="1:6" x14ac:dyDescent="0.2">
      <c r="A108" s="31">
        <v>9907</v>
      </c>
      <c r="B108" s="23" t="s">
        <v>1325</v>
      </c>
      <c r="C108" s="22" t="s">
        <v>1680</v>
      </c>
      <c r="D108" s="23" t="s">
        <v>863</v>
      </c>
      <c r="E108" s="88" t="s">
        <v>805</v>
      </c>
      <c r="F108" s="24">
        <v>39317</v>
      </c>
    </row>
    <row r="109" spans="1:6" x14ac:dyDescent="0.2">
      <c r="A109" s="31">
        <v>10007</v>
      </c>
      <c r="B109" s="23" t="s">
        <v>1326</v>
      </c>
      <c r="C109" s="22" t="s">
        <v>1680</v>
      </c>
      <c r="D109" s="23" t="s">
        <v>863</v>
      </c>
      <c r="E109" s="88" t="s">
        <v>805</v>
      </c>
      <c r="F109" s="24">
        <v>39317</v>
      </c>
    </row>
    <row r="110" spans="1:6" x14ac:dyDescent="0.2">
      <c r="A110" s="31">
        <v>10107</v>
      </c>
      <c r="B110" s="23" t="s">
        <v>1327</v>
      </c>
      <c r="C110" s="23" t="s">
        <v>1463</v>
      </c>
      <c r="D110" s="23" t="s">
        <v>1027</v>
      </c>
      <c r="E110" s="22" t="s">
        <v>884</v>
      </c>
      <c r="F110" s="24">
        <v>39317</v>
      </c>
    </row>
    <row r="111" spans="1:6" x14ac:dyDescent="0.2">
      <c r="A111" s="31">
        <v>10207</v>
      </c>
      <c r="B111" s="23" t="s">
        <v>1328</v>
      </c>
      <c r="C111" s="24" t="s">
        <v>1159</v>
      </c>
      <c r="D111" s="24" t="s">
        <v>863</v>
      </c>
      <c r="E111" s="23" t="s">
        <v>812</v>
      </c>
      <c r="F111" s="24">
        <v>39318</v>
      </c>
    </row>
    <row r="112" spans="1:6" x14ac:dyDescent="0.2">
      <c r="A112" s="31">
        <v>10307</v>
      </c>
      <c r="B112" s="23" t="s">
        <v>1329</v>
      </c>
      <c r="C112" s="23" t="s">
        <v>1147</v>
      </c>
      <c r="D112" s="23" t="s">
        <v>863</v>
      </c>
      <c r="E112" s="88" t="s">
        <v>805</v>
      </c>
      <c r="F112" s="24">
        <v>39318</v>
      </c>
    </row>
    <row r="113" spans="1:6" x14ac:dyDescent="0.2">
      <c r="A113" s="31">
        <v>10407</v>
      </c>
      <c r="B113" s="23" t="s">
        <v>1330</v>
      </c>
      <c r="C113" s="22" t="s">
        <v>1666</v>
      </c>
      <c r="D113" s="23" t="s">
        <v>863</v>
      </c>
      <c r="E113" s="23" t="s">
        <v>1212</v>
      </c>
      <c r="F113" s="24">
        <v>39318</v>
      </c>
    </row>
    <row r="114" spans="1:6" x14ac:dyDescent="0.2">
      <c r="A114" s="31">
        <v>10507</v>
      </c>
      <c r="B114" s="23" t="s">
        <v>1331</v>
      </c>
      <c r="C114" s="23" t="s">
        <v>1147</v>
      </c>
      <c r="D114" s="23" t="s">
        <v>863</v>
      </c>
      <c r="E114" s="22" t="s">
        <v>1729</v>
      </c>
      <c r="F114" s="24">
        <v>39318</v>
      </c>
    </row>
    <row r="115" spans="1:6" x14ac:dyDescent="0.2">
      <c r="A115" s="31">
        <v>10607</v>
      </c>
      <c r="B115" s="23" t="s">
        <v>1332</v>
      </c>
      <c r="C115" s="79" t="s">
        <v>2211</v>
      </c>
      <c r="D115" s="23" t="s">
        <v>863</v>
      </c>
      <c r="E115" s="22" t="s">
        <v>1729</v>
      </c>
      <c r="F115" s="24">
        <v>39318</v>
      </c>
    </row>
    <row r="116" spans="1:6" x14ac:dyDescent="0.2">
      <c r="A116" s="31">
        <v>10707</v>
      </c>
      <c r="B116" s="23" t="s">
        <v>1333</v>
      </c>
      <c r="C116" s="64" t="s">
        <v>1891</v>
      </c>
      <c r="D116" s="23" t="s">
        <v>1027</v>
      </c>
      <c r="E116" s="22" t="s">
        <v>1722</v>
      </c>
      <c r="F116" s="24">
        <v>39318</v>
      </c>
    </row>
    <row r="117" spans="1:6" x14ac:dyDescent="0.2">
      <c r="A117" s="31">
        <v>10807</v>
      </c>
      <c r="B117" s="23" t="s">
        <v>1334</v>
      </c>
      <c r="C117" s="23" t="s">
        <v>1002</v>
      </c>
      <c r="D117" s="23" t="s">
        <v>862</v>
      </c>
      <c r="E117" s="22" t="s">
        <v>1189</v>
      </c>
      <c r="F117" s="24">
        <v>39321</v>
      </c>
    </row>
    <row r="118" spans="1:6" x14ac:dyDescent="0.2">
      <c r="A118" s="31">
        <v>10907</v>
      </c>
      <c r="B118" s="23" t="s">
        <v>1335</v>
      </c>
      <c r="C118" s="23" t="s">
        <v>1149</v>
      </c>
      <c r="D118" s="23" t="s">
        <v>863</v>
      </c>
      <c r="E118" s="22" t="s">
        <v>884</v>
      </c>
      <c r="F118" s="24">
        <v>39321</v>
      </c>
    </row>
    <row r="119" spans="1:6" x14ac:dyDescent="0.2">
      <c r="A119" s="31">
        <v>11007</v>
      </c>
      <c r="B119" s="23" t="s">
        <v>1336</v>
      </c>
      <c r="C119" s="82" t="s">
        <v>2217</v>
      </c>
      <c r="D119" s="23" t="s">
        <v>863</v>
      </c>
      <c r="E119" s="25" t="s">
        <v>892</v>
      </c>
      <c r="F119" s="24">
        <v>39321</v>
      </c>
    </row>
    <row r="120" spans="1:6" x14ac:dyDescent="0.2">
      <c r="A120" s="31">
        <v>11107</v>
      </c>
      <c r="B120" s="23" t="s">
        <v>1337</v>
      </c>
      <c r="C120" s="24" t="s">
        <v>1464</v>
      </c>
      <c r="D120" s="23" t="s">
        <v>1027</v>
      </c>
      <c r="E120" s="25" t="s">
        <v>892</v>
      </c>
      <c r="F120" s="24">
        <v>39325</v>
      </c>
    </row>
    <row r="121" spans="1:6" x14ac:dyDescent="0.2">
      <c r="A121" s="31">
        <v>11207</v>
      </c>
      <c r="B121" s="23" t="s">
        <v>1338</v>
      </c>
      <c r="C121" s="24" t="s">
        <v>1177</v>
      </c>
      <c r="D121" s="23" t="s">
        <v>1027</v>
      </c>
      <c r="E121" s="23" t="s">
        <v>1216</v>
      </c>
      <c r="F121" s="24">
        <v>39325</v>
      </c>
    </row>
    <row r="122" spans="1:6" x14ac:dyDescent="0.2">
      <c r="A122" s="31">
        <v>11307</v>
      </c>
      <c r="B122" s="23" t="s">
        <v>1339</v>
      </c>
      <c r="C122" s="104" t="s">
        <v>1139</v>
      </c>
      <c r="D122" s="23" t="s">
        <v>1027</v>
      </c>
      <c r="E122" s="1" t="s">
        <v>816</v>
      </c>
      <c r="F122" s="24">
        <v>39325</v>
      </c>
    </row>
    <row r="123" spans="1:6" x14ac:dyDescent="0.2">
      <c r="A123" s="31">
        <v>11407</v>
      </c>
      <c r="B123" s="23" t="s">
        <v>1340</v>
      </c>
      <c r="C123" s="22" t="s">
        <v>843</v>
      </c>
      <c r="D123" s="23" t="s">
        <v>1027</v>
      </c>
      <c r="E123" s="22" t="s">
        <v>803</v>
      </c>
      <c r="F123" s="24">
        <v>39325</v>
      </c>
    </row>
    <row r="124" spans="1:6" x14ac:dyDescent="0.2">
      <c r="A124" s="31">
        <v>11507</v>
      </c>
      <c r="B124" s="23" t="s">
        <v>1341</v>
      </c>
      <c r="C124" s="22" t="s">
        <v>1670</v>
      </c>
      <c r="D124" s="23" t="s">
        <v>863</v>
      </c>
      <c r="E124" s="22" t="s">
        <v>884</v>
      </c>
      <c r="F124" s="24">
        <v>39325</v>
      </c>
    </row>
    <row r="125" spans="1:6" x14ac:dyDescent="0.2">
      <c r="A125" s="31">
        <v>11607</v>
      </c>
      <c r="B125" s="23" t="s">
        <v>1342</v>
      </c>
      <c r="C125" s="24" t="s">
        <v>1465</v>
      </c>
      <c r="D125" s="23" t="s">
        <v>863</v>
      </c>
      <c r="E125" s="22" t="s">
        <v>1184</v>
      </c>
      <c r="F125" s="24">
        <v>39325</v>
      </c>
    </row>
    <row r="126" spans="1:6" x14ac:dyDescent="0.2">
      <c r="A126" s="31">
        <v>11707</v>
      </c>
      <c r="B126" s="23" t="s">
        <v>1343</v>
      </c>
      <c r="C126" s="23" t="s">
        <v>1465</v>
      </c>
      <c r="D126" s="23" t="s">
        <v>863</v>
      </c>
      <c r="E126" s="22" t="s">
        <v>1184</v>
      </c>
      <c r="F126" s="24">
        <v>39325</v>
      </c>
    </row>
    <row r="127" spans="1:6" x14ac:dyDescent="0.2">
      <c r="A127" s="31">
        <v>11807</v>
      </c>
      <c r="B127" s="23" t="s">
        <v>1344</v>
      </c>
      <c r="C127" s="79" t="s">
        <v>854</v>
      </c>
      <c r="D127" s="23" t="s">
        <v>863</v>
      </c>
      <c r="E127" s="22" t="s">
        <v>1184</v>
      </c>
      <c r="F127" s="24">
        <v>39325</v>
      </c>
    </row>
    <row r="128" spans="1:6" x14ac:dyDescent="0.2">
      <c r="A128" s="31">
        <v>11907</v>
      </c>
      <c r="B128" s="23" t="s">
        <v>1345</v>
      </c>
      <c r="C128" s="23" t="s">
        <v>1177</v>
      </c>
      <c r="D128" s="23" t="s">
        <v>863</v>
      </c>
      <c r="E128" s="88" t="s">
        <v>805</v>
      </c>
      <c r="F128" s="24">
        <v>39325</v>
      </c>
    </row>
    <row r="129" spans="1:6" x14ac:dyDescent="0.2">
      <c r="A129" s="31">
        <v>12007</v>
      </c>
      <c r="B129" s="23" t="s">
        <v>1346</v>
      </c>
      <c r="C129" s="22" t="s">
        <v>1666</v>
      </c>
      <c r="D129" s="23" t="s">
        <v>863</v>
      </c>
      <c r="E129" s="23" t="s">
        <v>879</v>
      </c>
      <c r="F129" s="24">
        <v>39325</v>
      </c>
    </row>
    <row r="130" spans="1:6" x14ac:dyDescent="0.2">
      <c r="A130" s="31">
        <v>12107</v>
      </c>
      <c r="B130" s="23" t="s">
        <v>1347</v>
      </c>
      <c r="C130" s="22" t="s">
        <v>1680</v>
      </c>
      <c r="D130" s="23" t="s">
        <v>863</v>
      </c>
      <c r="E130" s="88" t="s">
        <v>805</v>
      </c>
      <c r="F130" s="24">
        <v>39325</v>
      </c>
    </row>
    <row r="131" spans="1:6" x14ac:dyDescent="0.2">
      <c r="A131" s="31">
        <v>12207</v>
      </c>
      <c r="B131" s="23" t="s">
        <v>1348</v>
      </c>
      <c r="C131" s="104" t="s">
        <v>1139</v>
      </c>
      <c r="D131" s="23" t="s">
        <v>863</v>
      </c>
      <c r="E131" s="22" t="s">
        <v>1722</v>
      </c>
      <c r="F131" s="24">
        <v>39325</v>
      </c>
    </row>
    <row r="132" spans="1:6" x14ac:dyDescent="0.2">
      <c r="A132" s="31">
        <v>12307</v>
      </c>
      <c r="B132" s="23" t="s">
        <v>1349</v>
      </c>
      <c r="C132" s="83" t="s">
        <v>1677</v>
      </c>
      <c r="D132" s="23" t="s">
        <v>863</v>
      </c>
      <c r="E132" s="22" t="s">
        <v>803</v>
      </c>
      <c r="F132" s="24">
        <v>39325</v>
      </c>
    </row>
    <row r="133" spans="1:6" x14ac:dyDescent="0.2">
      <c r="A133" s="31">
        <v>12407</v>
      </c>
      <c r="B133" s="23" t="s">
        <v>1350</v>
      </c>
      <c r="C133" s="23" t="s">
        <v>1177</v>
      </c>
      <c r="D133" s="23" t="s">
        <v>863</v>
      </c>
      <c r="E133" s="88" t="s">
        <v>805</v>
      </c>
      <c r="F133" s="24">
        <v>39328</v>
      </c>
    </row>
    <row r="134" spans="1:6" x14ac:dyDescent="0.2">
      <c r="A134" s="31">
        <v>12507</v>
      </c>
      <c r="B134" s="23" t="s">
        <v>1351</v>
      </c>
      <c r="C134" s="83" t="s">
        <v>1677</v>
      </c>
      <c r="D134" s="23" t="s">
        <v>863</v>
      </c>
      <c r="E134" s="22" t="s">
        <v>803</v>
      </c>
      <c r="F134" s="24">
        <v>39328</v>
      </c>
    </row>
    <row r="135" spans="1:6" x14ac:dyDescent="0.2">
      <c r="A135" s="31">
        <v>12607</v>
      </c>
      <c r="B135" s="23" t="s">
        <v>1352</v>
      </c>
      <c r="C135" s="104" t="s">
        <v>1139</v>
      </c>
      <c r="D135" s="23" t="s">
        <v>863</v>
      </c>
      <c r="E135" s="64" t="s">
        <v>877</v>
      </c>
      <c r="F135" s="24">
        <v>39328</v>
      </c>
    </row>
    <row r="136" spans="1:6" x14ac:dyDescent="0.2">
      <c r="A136" s="31">
        <v>12707</v>
      </c>
      <c r="B136" s="23" t="s">
        <v>1353</v>
      </c>
      <c r="C136" s="23" t="s">
        <v>983</v>
      </c>
      <c r="D136" s="23" t="s">
        <v>1199</v>
      </c>
      <c r="E136" s="22" t="s">
        <v>1189</v>
      </c>
      <c r="F136" s="24">
        <v>39328</v>
      </c>
    </row>
    <row r="137" spans="1:6" x14ac:dyDescent="0.2">
      <c r="A137" s="31">
        <v>12807</v>
      </c>
      <c r="B137" s="23" t="s">
        <v>1354</v>
      </c>
      <c r="C137" s="23" t="s">
        <v>983</v>
      </c>
      <c r="D137" s="23" t="s">
        <v>1199</v>
      </c>
      <c r="E137" s="22" t="s">
        <v>1189</v>
      </c>
      <c r="F137" s="24">
        <v>39328</v>
      </c>
    </row>
    <row r="138" spans="1:6" x14ac:dyDescent="0.2">
      <c r="A138" s="31">
        <v>12907</v>
      </c>
      <c r="B138" s="23" t="s">
        <v>1355</v>
      </c>
      <c r="C138" s="23" t="s">
        <v>1468</v>
      </c>
      <c r="D138" s="23" t="s">
        <v>863</v>
      </c>
      <c r="E138" s="23" t="s">
        <v>812</v>
      </c>
      <c r="F138" s="24">
        <v>39329</v>
      </c>
    </row>
    <row r="139" spans="1:6" x14ac:dyDescent="0.2">
      <c r="A139" s="31">
        <v>13007</v>
      </c>
      <c r="B139" s="23" t="s">
        <v>1356</v>
      </c>
      <c r="C139" s="23" t="s">
        <v>1438</v>
      </c>
      <c r="D139" s="23" t="s">
        <v>863</v>
      </c>
      <c r="E139" s="23" t="s">
        <v>812</v>
      </c>
      <c r="F139" s="24">
        <v>39329</v>
      </c>
    </row>
    <row r="140" spans="1:6" x14ac:dyDescent="0.2">
      <c r="A140" s="31">
        <v>13107</v>
      </c>
      <c r="B140" s="23" t="s">
        <v>1357</v>
      </c>
      <c r="C140" s="23" t="s">
        <v>1438</v>
      </c>
      <c r="D140" s="23" t="s">
        <v>863</v>
      </c>
      <c r="E140" s="23" t="s">
        <v>812</v>
      </c>
      <c r="F140" s="24">
        <v>39329</v>
      </c>
    </row>
    <row r="141" spans="1:6" x14ac:dyDescent="0.2">
      <c r="A141" s="31">
        <v>13207</v>
      </c>
      <c r="B141" s="23" t="s">
        <v>1358</v>
      </c>
      <c r="C141" s="23" t="s">
        <v>1159</v>
      </c>
      <c r="D141" s="23" t="s">
        <v>863</v>
      </c>
      <c r="E141" s="23" t="s">
        <v>812</v>
      </c>
      <c r="F141" s="24">
        <v>39329</v>
      </c>
    </row>
    <row r="142" spans="1:6" x14ac:dyDescent="0.2">
      <c r="A142" s="31">
        <v>13307</v>
      </c>
      <c r="B142" s="23" t="s">
        <v>1359</v>
      </c>
      <c r="C142" s="79" t="s">
        <v>2237</v>
      </c>
      <c r="D142" s="23" t="s">
        <v>863</v>
      </c>
      <c r="E142" s="23" t="s">
        <v>795</v>
      </c>
      <c r="F142" s="24">
        <v>39331</v>
      </c>
    </row>
    <row r="143" spans="1:6" x14ac:dyDescent="0.2">
      <c r="A143" s="31">
        <v>13407</v>
      </c>
      <c r="B143" s="23" t="s">
        <v>1360</v>
      </c>
      <c r="C143" s="23" t="s">
        <v>998</v>
      </c>
      <c r="D143" s="23" t="s">
        <v>863</v>
      </c>
      <c r="E143" s="23" t="s">
        <v>795</v>
      </c>
      <c r="F143" s="24">
        <v>39331</v>
      </c>
    </row>
    <row r="144" spans="1:6" x14ac:dyDescent="0.2">
      <c r="A144" s="31">
        <v>13507</v>
      </c>
      <c r="B144" s="23" t="s">
        <v>1361</v>
      </c>
      <c r="C144" s="104" t="s">
        <v>1139</v>
      </c>
      <c r="D144" s="23" t="s">
        <v>863</v>
      </c>
      <c r="E144" s="1" t="s">
        <v>816</v>
      </c>
      <c r="F144" s="24">
        <v>39337</v>
      </c>
    </row>
    <row r="145" spans="1:6" ht="38.25" x14ac:dyDescent="0.2">
      <c r="A145" s="31">
        <v>13607</v>
      </c>
      <c r="B145" s="23" t="s">
        <v>1362</v>
      </c>
      <c r="C145" s="23" t="s">
        <v>1469</v>
      </c>
      <c r="D145" s="23" t="s">
        <v>863</v>
      </c>
      <c r="E145" s="23" t="s">
        <v>1219</v>
      </c>
      <c r="F145" s="24">
        <v>39342</v>
      </c>
    </row>
    <row r="146" spans="1:6" ht="38.25" x14ac:dyDescent="0.2">
      <c r="A146" s="31">
        <v>13707</v>
      </c>
      <c r="B146" s="23" t="s">
        <v>1363</v>
      </c>
      <c r="C146" s="23" t="s">
        <v>1469</v>
      </c>
      <c r="D146" s="23" t="s">
        <v>863</v>
      </c>
      <c r="E146" s="23" t="s">
        <v>1219</v>
      </c>
      <c r="F146" s="24">
        <v>39342</v>
      </c>
    </row>
    <row r="147" spans="1:6" ht="38.25" x14ac:dyDescent="0.2">
      <c r="A147" s="31">
        <v>13807</v>
      </c>
      <c r="B147" s="23" t="s">
        <v>1364</v>
      </c>
      <c r="C147" s="23" t="s">
        <v>1469</v>
      </c>
      <c r="D147" s="23" t="s">
        <v>863</v>
      </c>
      <c r="E147" s="23" t="s">
        <v>1219</v>
      </c>
      <c r="F147" s="24">
        <v>39342</v>
      </c>
    </row>
    <row r="148" spans="1:6" x14ac:dyDescent="0.2">
      <c r="A148" s="31">
        <v>13907</v>
      </c>
      <c r="B148" s="23" t="s">
        <v>1365</v>
      </c>
      <c r="C148" s="22" t="s">
        <v>1666</v>
      </c>
      <c r="D148" s="23" t="s">
        <v>863</v>
      </c>
      <c r="E148" s="88" t="s">
        <v>825</v>
      </c>
      <c r="F148" s="24">
        <v>39342</v>
      </c>
    </row>
    <row r="149" spans="1:6" x14ac:dyDescent="0.2">
      <c r="A149" s="31">
        <v>14007</v>
      </c>
      <c r="B149" s="23" t="s">
        <v>1366</v>
      </c>
      <c r="C149" s="104" t="s">
        <v>1139</v>
      </c>
      <c r="D149" s="23" t="s">
        <v>863</v>
      </c>
      <c r="E149" s="1" t="s">
        <v>816</v>
      </c>
      <c r="F149" s="24">
        <v>39345</v>
      </c>
    </row>
    <row r="150" spans="1:6" x14ac:dyDescent="0.2">
      <c r="A150" s="31">
        <v>14107</v>
      </c>
      <c r="B150" s="23" t="s">
        <v>1367</v>
      </c>
      <c r="C150" s="23" t="s">
        <v>1016</v>
      </c>
      <c r="D150" s="23" t="s">
        <v>863</v>
      </c>
      <c r="E150" s="66" t="s">
        <v>178</v>
      </c>
      <c r="F150" s="24">
        <v>39351</v>
      </c>
    </row>
    <row r="151" spans="1:6" x14ac:dyDescent="0.2">
      <c r="A151" s="31">
        <v>14207</v>
      </c>
      <c r="B151" s="23" t="s">
        <v>1368</v>
      </c>
      <c r="C151" s="9" t="s">
        <v>147</v>
      </c>
      <c r="D151" s="23" t="s">
        <v>1199</v>
      </c>
      <c r="E151" s="22" t="s">
        <v>1195</v>
      </c>
      <c r="F151" s="24">
        <v>39351</v>
      </c>
    </row>
    <row r="152" spans="1:6" x14ac:dyDescent="0.2">
      <c r="A152" s="31">
        <v>14307</v>
      </c>
      <c r="B152" s="23" t="s">
        <v>1369</v>
      </c>
      <c r="C152" s="79" t="s">
        <v>2226</v>
      </c>
      <c r="D152" s="23" t="s">
        <v>863</v>
      </c>
      <c r="E152" s="64" t="s">
        <v>877</v>
      </c>
      <c r="F152" s="24">
        <v>39356</v>
      </c>
    </row>
    <row r="153" spans="1:6" x14ac:dyDescent="0.2">
      <c r="A153" s="31">
        <v>14507</v>
      </c>
      <c r="B153" s="23" t="s">
        <v>1370</v>
      </c>
      <c r="C153" s="64" t="s">
        <v>195</v>
      </c>
      <c r="D153" s="23" t="s">
        <v>862</v>
      </c>
      <c r="E153" s="88" t="s">
        <v>1723</v>
      </c>
      <c r="F153" s="24">
        <v>39356</v>
      </c>
    </row>
    <row r="154" spans="1:6" x14ac:dyDescent="0.2">
      <c r="A154" s="31">
        <v>14607</v>
      </c>
      <c r="B154" s="23" t="s">
        <v>1371</v>
      </c>
      <c r="C154" s="104" t="s">
        <v>1139</v>
      </c>
      <c r="D154" s="23" t="s">
        <v>1027</v>
      </c>
      <c r="E154" s="25" t="s">
        <v>892</v>
      </c>
      <c r="F154" s="24">
        <v>39363</v>
      </c>
    </row>
    <row r="155" spans="1:6" x14ac:dyDescent="0.2">
      <c r="A155" s="31">
        <v>14707</v>
      </c>
      <c r="B155" s="23" t="s">
        <v>1372</v>
      </c>
      <c r="C155" s="23" t="s">
        <v>1470</v>
      </c>
      <c r="D155" s="23" t="s">
        <v>1027</v>
      </c>
      <c r="E155" s="23" t="s">
        <v>872</v>
      </c>
      <c r="F155" s="24">
        <v>39365</v>
      </c>
    </row>
    <row r="156" spans="1:6" x14ac:dyDescent="0.2">
      <c r="A156" s="31">
        <v>14807</v>
      </c>
      <c r="B156" s="23" t="s">
        <v>1373</v>
      </c>
      <c r="C156" s="23" t="s">
        <v>1463</v>
      </c>
      <c r="D156" s="23" t="s">
        <v>863</v>
      </c>
      <c r="E156" s="22" t="s">
        <v>884</v>
      </c>
      <c r="F156" s="24">
        <v>39370</v>
      </c>
    </row>
    <row r="157" spans="1:6" x14ac:dyDescent="0.2">
      <c r="A157" s="31">
        <v>14907</v>
      </c>
      <c r="B157" s="23" t="s">
        <v>1374</v>
      </c>
      <c r="C157" s="23" t="s">
        <v>992</v>
      </c>
      <c r="D157" s="23" t="s">
        <v>863</v>
      </c>
      <c r="E157" s="1" t="s">
        <v>827</v>
      </c>
      <c r="F157" s="24">
        <v>39373</v>
      </c>
    </row>
    <row r="158" spans="1:6" x14ac:dyDescent="0.2">
      <c r="A158" s="31">
        <v>15007</v>
      </c>
      <c r="B158" s="23" t="s">
        <v>1375</v>
      </c>
      <c r="C158" s="22" t="s">
        <v>1666</v>
      </c>
      <c r="D158" s="23" t="s">
        <v>1027</v>
      </c>
      <c r="E158" s="23" t="s">
        <v>1220</v>
      </c>
      <c r="F158" s="24">
        <v>39374</v>
      </c>
    </row>
    <row r="159" spans="1:6" x14ac:dyDescent="0.2">
      <c r="A159" s="31">
        <v>15107</v>
      </c>
      <c r="B159" s="23" t="s">
        <v>1376</v>
      </c>
      <c r="C159" s="23" t="s">
        <v>1160</v>
      </c>
      <c r="D159" s="23" t="s">
        <v>863</v>
      </c>
      <c r="E159" s="22" t="s">
        <v>884</v>
      </c>
      <c r="F159" s="24">
        <v>39378</v>
      </c>
    </row>
    <row r="160" spans="1:6" x14ac:dyDescent="0.2">
      <c r="A160" s="31">
        <v>15207</v>
      </c>
      <c r="B160" s="23" t="s">
        <v>1377</v>
      </c>
      <c r="C160" s="23" t="s">
        <v>1471</v>
      </c>
      <c r="D160" s="23" t="s">
        <v>863</v>
      </c>
      <c r="E160" s="1" t="s">
        <v>878</v>
      </c>
      <c r="F160" s="24">
        <v>39380</v>
      </c>
    </row>
    <row r="161" spans="1:6" x14ac:dyDescent="0.2">
      <c r="A161" s="31">
        <v>15307</v>
      </c>
      <c r="B161" s="23" t="s">
        <v>1378</v>
      </c>
      <c r="C161" s="23" t="s">
        <v>992</v>
      </c>
      <c r="D161" s="23" t="s">
        <v>863</v>
      </c>
      <c r="E161" s="64" t="s">
        <v>877</v>
      </c>
      <c r="F161" s="24">
        <v>39380</v>
      </c>
    </row>
    <row r="162" spans="1:6" x14ac:dyDescent="0.2">
      <c r="A162" s="31">
        <v>15407</v>
      </c>
      <c r="B162" s="23" t="s">
        <v>1379</v>
      </c>
      <c r="C162" s="23" t="s">
        <v>1439</v>
      </c>
      <c r="D162" s="23" t="s">
        <v>863</v>
      </c>
      <c r="E162" s="66" t="s">
        <v>178</v>
      </c>
      <c r="F162" s="24">
        <v>39381</v>
      </c>
    </row>
    <row r="163" spans="1:6" x14ac:dyDescent="0.2">
      <c r="A163" s="31">
        <v>15507</v>
      </c>
      <c r="B163" s="23" t="s">
        <v>1380</v>
      </c>
      <c r="C163" s="22" t="s">
        <v>1666</v>
      </c>
      <c r="D163" s="23" t="s">
        <v>863</v>
      </c>
      <c r="E163" s="23" t="s">
        <v>879</v>
      </c>
      <c r="F163" s="24">
        <v>39386</v>
      </c>
    </row>
    <row r="164" spans="1:6" x14ac:dyDescent="0.2">
      <c r="A164" s="31">
        <v>15607</v>
      </c>
      <c r="B164" s="23" t="s">
        <v>1381</v>
      </c>
      <c r="C164" s="23" t="s">
        <v>992</v>
      </c>
      <c r="D164" s="23" t="s">
        <v>863</v>
      </c>
      <c r="E164" s="64" t="s">
        <v>877</v>
      </c>
      <c r="F164" s="24">
        <v>39386</v>
      </c>
    </row>
    <row r="165" spans="1:6" x14ac:dyDescent="0.2">
      <c r="A165" s="31">
        <v>15707</v>
      </c>
      <c r="B165" s="23" t="s">
        <v>1382</v>
      </c>
      <c r="C165" s="23" t="s">
        <v>992</v>
      </c>
      <c r="D165" s="23" t="s">
        <v>863</v>
      </c>
      <c r="E165" s="64" t="s">
        <v>877</v>
      </c>
      <c r="F165" s="24">
        <v>39386</v>
      </c>
    </row>
    <row r="166" spans="1:6" x14ac:dyDescent="0.2">
      <c r="A166" s="31">
        <v>15807</v>
      </c>
      <c r="B166" s="23" t="s">
        <v>1383</v>
      </c>
      <c r="C166" s="22" t="s">
        <v>843</v>
      </c>
      <c r="D166" s="23" t="s">
        <v>863</v>
      </c>
      <c r="E166" s="23" t="s">
        <v>812</v>
      </c>
      <c r="F166" s="24">
        <v>39386</v>
      </c>
    </row>
    <row r="167" spans="1:6" x14ac:dyDescent="0.2">
      <c r="A167" s="31">
        <v>15907</v>
      </c>
      <c r="B167" s="23" t="s">
        <v>1384</v>
      </c>
      <c r="C167" s="23" t="s">
        <v>1472</v>
      </c>
      <c r="D167" s="23" t="s">
        <v>863</v>
      </c>
      <c r="E167" s="1" t="s">
        <v>878</v>
      </c>
      <c r="F167" s="24">
        <v>39387</v>
      </c>
    </row>
    <row r="168" spans="1:6" x14ac:dyDescent="0.2">
      <c r="A168" s="31">
        <v>16007</v>
      </c>
      <c r="B168" s="23" t="s">
        <v>1385</v>
      </c>
      <c r="C168" s="22" t="s">
        <v>1670</v>
      </c>
      <c r="D168" s="23" t="s">
        <v>862</v>
      </c>
      <c r="E168" s="64" t="s">
        <v>877</v>
      </c>
      <c r="F168" s="24">
        <v>39392</v>
      </c>
    </row>
    <row r="169" spans="1:6" x14ac:dyDescent="0.2">
      <c r="A169" s="31">
        <v>16107</v>
      </c>
      <c r="B169" s="23" t="s">
        <v>1386</v>
      </c>
      <c r="C169" s="23" t="s">
        <v>1448</v>
      </c>
      <c r="D169" s="23" t="s">
        <v>1199</v>
      </c>
      <c r="E169" s="1" t="s">
        <v>1717</v>
      </c>
      <c r="F169" s="24">
        <v>39394</v>
      </c>
    </row>
    <row r="170" spans="1:6" x14ac:dyDescent="0.2">
      <c r="A170" s="31">
        <v>16207</v>
      </c>
      <c r="B170" s="23" t="s">
        <v>1387</v>
      </c>
      <c r="C170" s="23" t="s">
        <v>1448</v>
      </c>
      <c r="D170" s="23" t="s">
        <v>1199</v>
      </c>
      <c r="E170" s="1" t="s">
        <v>1717</v>
      </c>
      <c r="F170" s="24">
        <v>39394</v>
      </c>
    </row>
    <row r="171" spans="1:6" x14ac:dyDescent="0.2">
      <c r="A171" s="31">
        <v>16307</v>
      </c>
      <c r="B171" s="23" t="s">
        <v>1388</v>
      </c>
      <c r="C171" s="23" t="s">
        <v>1140</v>
      </c>
      <c r="D171" s="23" t="s">
        <v>1199</v>
      </c>
      <c r="E171" s="22" t="s">
        <v>831</v>
      </c>
      <c r="F171" s="24">
        <v>39398</v>
      </c>
    </row>
    <row r="172" spans="1:6" x14ac:dyDescent="0.2">
      <c r="A172" s="31">
        <v>16407</v>
      </c>
      <c r="B172" s="23" t="s">
        <v>1389</v>
      </c>
      <c r="C172" s="9" t="s">
        <v>147</v>
      </c>
      <c r="D172" s="23" t="s">
        <v>863</v>
      </c>
      <c r="E172" s="22" t="s">
        <v>1195</v>
      </c>
      <c r="F172" s="24">
        <v>39398</v>
      </c>
    </row>
    <row r="173" spans="1:6" x14ac:dyDescent="0.2">
      <c r="A173" s="31">
        <v>16507</v>
      </c>
      <c r="B173" s="23" t="s">
        <v>1390</v>
      </c>
      <c r="C173" s="22" t="s">
        <v>843</v>
      </c>
      <c r="D173" s="23" t="s">
        <v>863</v>
      </c>
      <c r="E173" s="1" t="s">
        <v>816</v>
      </c>
      <c r="F173" s="24">
        <v>39399</v>
      </c>
    </row>
    <row r="174" spans="1:6" x14ac:dyDescent="0.2">
      <c r="A174" s="31">
        <v>16607</v>
      </c>
      <c r="B174" s="23" t="s">
        <v>1391</v>
      </c>
      <c r="C174" s="83" t="s">
        <v>1461</v>
      </c>
      <c r="D174" s="23" t="s">
        <v>863</v>
      </c>
      <c r="E174" s="22" t="s">
        <v>1195</v>
      </c>
      <c r="F174" s="24">
        <v>39399</v>
      </c>
    </row>
    <row r="175" spans="1:6" x14ac:dyDescent="0.2">
      <c r="A175" s="31">
        <v>16707</v>
      </c>
      <c r="B175" s="23" t="s">
        <v>1392</v>
      </c>
      <c r="C175" s="83" t="s">
        <v>1461</v>
      </c>
      <c r="D175" s="23" t="s">
        <v>862</v>
      </c>
      <c r="E175" s="22" t="s">
        <v>1183</v>
      </c>
      <c r="F175" s="24">
        <v>39408</v>
      </c>
    </row>
    <row r="176" spans="1:6" x14ac:dyDescent="0.2">
      <c r="A176" s="31">
        <v>16807</v>
      </c>
      <c r="B176" s="23" t="s">
        <v>1393</v>
      </c>
      <c r="C176" s="83" t="s">
        <v>1461</v>
      </c>
      <c r="D176" s="23" t="s">
        <v>862</v>
      </c>
      <c r="E176" s="22" t="s">
        <v>1728</v>
      </c>
      <c r="F176" s="24">
        <v>39408</v>
      </c>
    </row>
    <row r="177" spans="1:6" x14ac:dyDescent="0.2">
      <c r="A177" s="31">
        <v>16907</v>
      </c>
      <c r="B177" s="23" t="s">
        <v>1394</v>
      </c>
      <c r="C177" s="79" t="s">
        <v>854</v>
      </c>
      <c r="D177" s="23" t="s">
        <v>1199</v>
      </c>
      <c r="E177" s="22" t="s">
        <v>1184</v>
      </c>
      <c r="F177" s="24">
        <v>39409</v>
      </c>
    </row>
    <row r="178" spans="1:6" x14ac:dyDescent="0.2">
      <c r="A178" s="31">
        <v>17007</v>
      </c>
      <c r="B178" s="23" t="s">
        <v>1395</v>
      </c>
      <c r="C178" s="23" t="s">
        <v>992</v>
      </c>
      <c r="D178" s="23" t="s">
        <v>862</v>
      </c>
      <c r="E178" s="23" t="s">
        <v>1222</v>
      </c>
      <c r="F178" s="24">
        <v>39414</v>
      </c>
    </row>
    <row r="179" spans="1:6" ht="25.5" x14ac:dyDescent="0.2">
      <c r="A179" s="31">
        <v>17107</v>
      </c>
      <c r="B179" s="23" t="s">
        <v>1396</v>
      </c>
      <c r="C179" s="23" t="s">
        <v>1160</v>
      </c>
      <c r="D179" s="23" t="s">
        <v>862</v>
      </c>
      <c r="E179" s="64" t="s">
        <v>877</v>
      </c>
      <c r="F179" s="24">
        <v>39414</v>
      </c>
    </row>
    <row r="180" spans="1:6" x14ac:dyDescent="0.2">
      <c r="A180" s="31">
        <v>17207</v>
      </c>
      <c r="B180" s="23" t="s">
        <v>1397</v>
      </c>
      <c r="C180" s="22" t="s">
        <v>843</v>
      </c>
      <c r="D180" s="23" t="s">
        <v>862</v>
      </c>
      <c r="E180" s="23" t="s">
        <v>1223</v>
      </c>
      <c r="F180" s="24">
        <v>39414</v>
      </c>
    </row>
    <row r="181" spans="1:6" x14ac:dyDescent="0.2">
      <c r="A181" s="31">
        <v>17307</v>
      </c>
      <c r="B181" s="23" t="s">
        <v>1398</v>
      </c>
      <c r="C181" s="23" t="s">
        <v>839</v>
      </c>
      <c r="D181" s="23" t="s">
        <v>862</v>
      </c>
      <c r="E181" s="1" t="s">
        <v>829</v>
      </c>
      <c r="F181" s="24">
        <v>39416</v>
      </c>
    </row>
    <row r="182" spans="1:6" x14ac:dyDescent="0.2">
      <c r="A182" s="31">
        <v>17407</v>
      </c>
      <c r="B182" s="23" t="s">
        <v>1399</v>
      </c>
      <c r="C182" s="23" t="s">
        <v>839</v>
      </c>
      <c r="D182" s="23" t="s">
        <v>862</v>
      </c>
      <c r="E182" s="22" t="s">
        <v>1184</v>
      </c>
      <c r="F182" s="24">
        <v>39416</v>
      </c>
    </row>
    <row r="183" spans="1:6" x14ac:dyDescent="0.2">
      <c r="A183" s="31">
        <v>17507</v>
      </c>
      <c r="B183" s="23" t="s">
        <v>1400</v>
      </c>
      <c r="C183" s="22" t="s">
        <v>1670</v>
      </c>
      <c r="D183" s="23" t="s">
        <v>862</v>
      </c>
      <c r="E183" s="22" t="s">
        <v>1184</v>
      </c>
      <c r="F183" s="24">
        <v>39421</v>
      </c>
    </row>
    <row r="184" spans="1:6" x14ac:dyDescent="0.2">
      <c r="A184" s="31">
        <v>17607</v>
      </c>
      <c r="B184" s="23" t="s">
        <v>1401</v>
      </c>
      <c r="C184" s="24" t="s">
        <v>1438</v>
      </c>
      <c r="D184" s="23" t="s">
        <v>863</v>
      </c>
      <c r="E184" s="23" t="s">
        <v>812</v>
      </c>
      <c r="F184" s="24">
        <v>39421</v>
      </c>
    </row>
    <row r="185" spans="1:6" x14ac:dyDescent="0.2">
      <c r="A185" s="31">
        <v>17707</v>
      </c>
      <c r="B185" s="23" t="s">
        <v>1402</v>
      </c>
      <c r="C185" s="24" t="s">
        <v>1473</v>
      </c>
      <c r="D185" s="23" t="s">
        <v>863</v>
      </c>
      <c r="E185" s="23" t="s">
        <v>812</v>
      </c>
      <c r="F185" s="24">
        <v>39422</v>
      </c>
    </row>
    <row r="186" spans="1:6" x14ac:dyDescent="0.2">
      <c r="A186" s="31">
        <v>17907</v>
      </c>
      <c r="B186" s="23" t="s">
        <v>1404</v>
      </c>
      <c r="C186" s="1" t="s">
        <v>146</v>
      </c>
      <c r="D186" s="23" t="s">
        <v>1027</v>
      </c>
      <c r="E186" s="23" t="s">
        <v>812</v>
      </c>
      <c r="F186" s="24">
        <v>39422</v>
      </c>
    </row>
    <row r="187" spans="1:6" x14ac:dyDescent="0.2">
      <c r="A187" s="31">
        <v>17807</v>
      </c>
      <c r="B187" s="23" t="s">
        <v>1403</v>
      </c>
      <c r="C187" s="1" t="s">
        <v>841</v>
      </c>
      <c r="D187" s="23" t="s">
        <v>1199</v>
      </c>
      <c r="E187" s="22" t="s">
        <v>1184</v>
      </c>
      <c r="F187" s="24">
        <v>39422</v>
      </c>
    </row>
    <row r="188" spans="1:6" x14ac:dyDescent="0.2">
      <c r="A188" s="31">
        <v>18007</v>
      </c>
      <c r="B188" s="23" t="s">
        <v>1405</v>
      </c>
      <c r="C188" s="23" t="s">
        <v>1455</v>
      </c>
      <c r="D188" s="23" t="s">
        <v>863</v>
      </c>
      <c r="E188" s="1" t="s">
        <v>1214</v>
      </c>
      <c r="F188" s="24">
        <v>39423</v>
      </c>
    </row>
    <row r="189" spans="1:6" x14ac:dyDescent="0.2">
      <c r="A189" s="31">
        <v>18107</v>
      </c>
      <c r="B189" s="23" t="s">
        <v>1406</v>
      </c>
      <c r="C189" s="79" t="s">
        <v>2215</v>
      </c>
      <c r="D189" s="23" t="s">
        <v>863</v>
      </c>
      <c r="E189" s="23" t="s">
        <v>812</v>
      </c>
      <c r="F189" s="24">
        <v>39423</v>
      </c>
    </row>
    <row r="190" spans="1:6" x14ac:dyDescent="0.2">
      <c r="A190" s="31">
        <v>18207</v>
      </c>
      <c r="B190" s="23" t="s">
        <v>1407</v>
      </c>
      <c r="C190" s="23" t="s">
        <v>1455</v>
      </c>
      <c r="D190" s="23" t="s">
        <v>863</v>
      </c>
      <c r="E190" s="1" t="s">
        <v>1214</v>
      </c>
      <c r="F190" s="24">
        <v>39426</v>
      </c>
    </row>
    <row r="191" spans="1:6" x14ac:dyDescent="0.2">
      <c r="A191" s="31">
        <v>18307</v>
      </c>
      <c r="B191" s="23" t="s">
        <v>1408</v>
      </c>
      <c r="C191" s="22" t="s">
        <v>1680</v>
      </c>
      <c r="D191" s="23" t="s">
        <v>863</v>
      </c>
      <c r="E191" s="23" t="s">
        <v>1225</v>
      </c>
      <c r="F191" s="24">
        <v>39427</v>
      </c>
    </row>
    <row r="192" spans="1:6" x14ac:dyDescent="0.2">
      <c r="A192" s="31">
        <v>18407</v>
      </c>
      <c r="B192" s="23" t="s">
        <v>1409</v>
      </c>
      <c r="C192" s="22" t="s">
        <v>864</v>
      </c>
      <c r="D192" s="23" t="s">
        <v>863</v>
      </c>
      <c r="E192" s="22" t="s">
        <v>884</v>
      </c>
      <c r="F192" s="24">
        <v>39433</v>
      </c>
    </row>
    <row r="193" spans="1:6" x14ac:dyDescent="0.2">
      <c r="A193" s="31">
        <v>18507</v>
      </c>
      <c r="B193" s="23" t="s">
        <v>1410</v>
      </c>
      <c r="C193" s="22" t="s">
        <v>1680</v>
      </c>
      <c r="D193" s="23" t="s">
        <v>863</v>
      </c>
      <c r="E193" s="64" t="s">
        <v>797</v>
      </c>
      <c r="F193" s="24">
        <v>39433</v>
      </c>
    </row>
    <row r="194" spans="1:6" x14ac:dyDescent="0.2">
      <c r="A194" s="31">
        <v>18607</v>
      </c>
      <c r="B194" s="23" t="s">
        <v>1411</v>
      </c>
      <c r="C194" s="22" t="s">
        <v>864</v>
      </c>
      <c r="D194" s="23" t="s">
        <v>863</v>
      </c>
      <c r="E194" s="22" t="s">
        <v>884</v>
      </c>
      <c r="F194" s="24">
        <v>39433</v>
      </c>
    </row>
    <row r="195" spans="1:6" x14ac:dyDescent="0.2">
      <c r="A195" s="31">
        <v>18707</v>
      </c>
      <c r="B195" s="23" t="s">
        <v>1412</v>
      </c>
      <c r="C195" s="9" t="s">
        <v>147</v>
      </c>
      <c r="D195" s="23" t="s">
        <v>863</v>
      </c>
      <c r="E195" s="22" t="s">
        <v>884</v>
      </c>
      <c r="F195" s="24">
        <v>39433</v>
      </c>
    </row>
    <row r="196" spans="1:6" x14ac:dyDescent="0.2">
      <c r="A196" s="31">
        <v>18807</v>
      </c>
      <c r="B196" s="23" t="s">
        <v>1413</v>
      </c>
      <c r="C196" s="23" t="s">
        <v>1147</v>
      </c>
      <c r="D196" s="23" t="s">
        <v>863</v>
      </c>
      <c r="E196" s="88" t="s">
        <v>805</v>
      </c>
      <c r="F196" s="24">
        <v>39433</v>
      </c>
    </row>
    <row r="197" spans="1:6" x14ac:dyDescent="0.2">
      <c r="A197" s="31">
        <v>18907</v>
      </c>
      <c r="B197" s="23" t="s">
        <v>1414</v>
      </c>
      <c r="C197" s="23" t="s">
        <v>1147</v>
      </c>
      <c r="D197" s="23" t="s">
        <v>863</v>
      </c>
      <c r="E197" s="88" t="s">
        <v>805</v>
      </c>
      <c r="F197" s="24">
        <v>39433</v>
      </c>
    </row>
    <row r="198" spans="1:6" x14ac:dyDescent="0.2">
      <c r="A198" s="31">
        <v>19007</v>
      </c>
      <c r="B198" s="23" t="s">
        <v>1415</v>
      </c>
      <c r="C198" s="22" t="s">
        <v>1664</v>
      </c>
      <c r="D198" s="23" t="s">
        <v>1199</v>
      </c>
      <c r="E198" s="22" t="s">
        <v>1189</v>
      </c>
      <c r="F198" s="24">
        <v>39433</v>
      </c>
    </row>
    <row r="199" spans="1:6" x14ac:dyDescent="0.2">
      <c r="A199" s="31">
        <v>19107</v>
      </c>
      <c r="B199" s="23" t="s">
        <v>1416</v>
      </c>
      <c r="C199" s="23" t="s">
        <v>1475</v>
      </c>
      <c r="D199" s="23" t="s">
        <v>862</v>
      </c>
      <c r="E199" s="22" t="s">
        <v>1735</v>
      </c>
      <c r="F199" s="24">
        <v>39433</v>
      </c>
    </row>
    <row r="200" spans="1:6" x14ac:dyDescent="0.2">
      <c r="A200" s="31">
        <v>19207</v>
      </c>
      <c r="B200" s="23" t="s">
        <v>1417</v>
      </c>
      <c r="C200" s="83" t="s">
        <v>1461</v>
      </c>
      <c r="D200" s="23" t="s">
        <v>862</v>
      </c>
      <c r="E200" s="23" t="s">
        <v>795</v>
      </c>
      <c r="F200" s="24">
        <v>39433</v>
      </c>
    </row>
    <row r="201" spans="1:6" x14ac:dyDescent="0.2">
      <c r="A201" s="31">
        <v>19307</v>
      </c>
      <c r="B201" s="23" t="s">
        <v>1418</v>
      </c>
      <c r="C201" s="23" t="s">
        <v>1180</v>
      </c>
      <c r="D201" s="23" t="s">
        <v>863</v>
      </c>
      <c r="E201" s="1" t="s">
        <v>878</v>
      </c>
      <c r="F201" s="24">
        <v>39436</v>
      </c>
    </row>
    <row r="202" spans="1:6" x14ac:dyDescent="0.2">
      <c r="A202" s="31">
        <v>19407</v>
      </c>
      <c r="B202" s="23" t="s">
        <v>1419</v>
      </c>
      <c r="C202" s="1" t="s">
        <v>840</v>
      </c>
      <c r="D202" s="23" t="s">
        <v>863</v>
      </c>
      <c r="E202" s="64" t="s">
        <v>797</v>
      </c>
      <c r="F202" s="24">
        <v>39436</v>
      </c>
    </row>
    <row r="203" spans="1:6" x14ac:dyDescent="0.2">
      <c r="A203" s="31">
        <v>19507</v>
      </c>
      <c r="B203" s="23" t="s">
        <v>1420</v>
      </c>
      <c r="C203" s="24" t="s">
        <v>1476</v>
      </c>
      <c r="D203" s="23" t="s">
        <v>863</v>
      </c>
      <c r="E203" s="22" t="s">
        <v>1722</v>
      </c>
      <c r="F203" s="24">
        <v>39436</v>
      </c>
    </row>
    <row r="204" spans="1:6" x14ac:dyDescent="0.2">
      <c r="A204" s="31">
        <v>19607</v>
      </c>
      <c r="B204" s="23" t="s">
        <v>1421</v>
      </c>
      <c r="C204" s="22" t="s">
        <v>1681</v>
      </c>
      <c r="D204" s="23" t="s">
        <v>863</v>
      </c>
      <c r="E204" s="23" t="s">
        <v>812</v>
      </c>
      <c r="F204" s="24">
        <v>39436</v>
      </c>
    </row>
    <row r="205" spans="1:6" x14ac:dyDescent="0.2">
      <c r="A205" s="31">
        <v>19707</v>
      </c>
      <c r="B205" s="23" t="s">
        <v>1422</v>
      </c>
      <c r="C205" s="22" t="s">
        <v>1673</v>
      </c>
      <c r="D205" s="23" t="s">
        <v>1199</v>
      </c>
      <c r="E205" s="22" t="s">
        <v>1189</v>
      </c>
      <c r="F205" s="24">
        <v>39436</v>
      </c>
    </row>
    <row r="206" spans="1:6" x14ac:dyDescent="0.2">
      <c r="A206" s="31">
        <v>19807</v>
      </c>
      <c r="B206" s="23" t="s">
        <v>1423</v>
      </c>
      <c r="C206" s="83" t="s">
        <v>1677</v>
      </c>
      <c r="D206" s="23" t="s">
        <v>862</v>
      </c>
      <c r="E206" s="22" t="s">
        <v>1195</v>
      </c>
      <c r="F206" s="24">
        <v>39436</v>
      </c>
    </row>
    <row r="207" spans="1:6" x14ac:dyDescent="0.2">
      <c r="A207" s="31">
        <v>19907</v>
      </c>
      <c r="B207" s="23" t="s">
        <v>1424</v>
      </c>
      <c r="C207" s="23" t="s">
        <v>1008</v>
      </c>
      <c r="D207" s="23" t="s">
        <v>863</v>
      </c>
      <c r="E207" s="23" t="s">
        <v>1226</v>
      </c>
      <c r="F207" s="24">
        <v>39436</v>
      </c>
    </row>
    <row r="208" spans="1:6" x14ac:dyDescent="0.2">
      <c r="A208" s="31">
        <v>20007</v>
      </c>
      <c r="B208" s="23" t="s">
        <v>1425</v>
      </c>
      <c r="C208" s="23" t="s">
        <v>992</v>
      </c>
      <c r="D208" s="23" t="s">
        <v>863</v>
      </c>
      <c r="E208" s="64" t="s">
        <v>877</v>
      </c>
      <c r="F208" s="24">
        <v>39437</v>
      </c>
    </row>
    <row r="209" spans="1:6" x14ac:dyDescent="0.2">
      <c r="A209" s="31">
        <v>20107</v>
      </c>
      <c r="B209" s="23" t="s">
        <v>1426</v>
      </c>
      <c r="C209" s="23" t="s">
        <v>1140</v>
      </c>
      <c r="D209" s="23" t="s">
        <v>863</v>
      </c>
      <c r="E209" s="88" t="s">
        <v>1723</v>
      </c>
      <c r="F209" s="24">
        <v>39437</v>
      </c>
    </row>
    <row r="210" spans="1:6" x14ac:dyDescent="0.2">
      <c r="A210" s="31">
        <v>20207</v>
      </c>
      <c r="B210" s="23" t="s">
        <v>1427</v>
      </c>
      <c r="C210" s="22" t="s">
        <v>1670</v>
      </c>
      <c r="D210" s="23" t="s">
        <v>1199</v>
      </c>
      <c r="E210" s="64" t="s">
        <v>877</v>
      </c>
      <c r="F210" s="24">
        <v>39440</v>
      </c>
    </row>
    <row r="211" spans="1:6" x14ac:dyDescent="0.2">
      <c r="A211" s="31">
        <v>20307</v>
      </c>
      <c r="B211" s="23" t="s">
        <v>1428</v>
      </c>
      <c r="C211" s="23" t="s">
        <v>992</v>
      </c>
      <c r="D211" s="23" t="s">
        <v>863</v>
      </c>
      <c r="E211" s="64" t="s">
        <v>877</v>
      </c>
      <c r="F211" s="24">
        <v>39440</v>
      </c>
    </row>
    <row r="212" spans="1:6" x14ac:dyDescent="0.2">
      <c r="A212" s="30"/>
      <c r="B212" s="22"/>
      <c r="C212" s="22"/>
      <c r="D212" s="22"/>
      <c r="E212" s="22"/>
      <c r="F212" s="22"/>
    </row>
    <row r="213" spans="1:6" x14ac:dyDescent="0.2">
      <c r="A213" s="30"/>
      <c r="B213" s="22"/>
      <c r="C213" s="22"/>
      <c r="D213" s="22"/>
      <c r="E213" s="22"/>
      <c r="F213" s="22"/>
    </row>
    <row r="214" spans="1:6" x14ac:dyDescent="0.2">
      <c r="A214" s="30"/>
      <c r="B214" s="22"/>
      <c r="C214" s="22"/>
      <c r="D214" s="22"/>
      <c r="E214" s="22"/>
      <c r="F214" s="22"/>
    </row>
    <row r="215" spans="1:6" x14ac:dyDescent="0.2">
      <c r="A215" s="30"/>
      <c r="B215" s="22"/>
      <c r="C215" s="22"/>
      <c r="D215" s="22"/>
      <c r="E215" s="22"/>
      <c r="F215" s="22"/>
    </row>
    <row r="216" spans="1:6" x14ac:dyDescent="0.2">
      <c r="A216" s="30"/>
      <c r="B216" s="22"/>
      <c r="C216" s="22"/>
      <c r="D216" s="22"/>
      <c r="E216" s="22"/>
      <c r="F216" s="22"/>
    </row>
    <row r="217" spans="1:6" x14ac:dyDescent="0.2">
      <c r="A217" s="30"/>
      <c r="B217" s="22"/>
      <c r="C217" s="22"/>
      <c r="D217" s="22"/>
      <c r="E217" s="22"/>
      <c r="F217" s="22"/>
    </row>
    <row r="218" spans="1:6" x14ac:dyDescent="0.2">
      <c r="A218" s="30"/>
      <c r="B218" s="22"/>
      <c r="C218" s="22"/>
      <c r="D218" s="22"/>
      <c r="E218" s="22"/>
      <c r="F218" s="22"/>
    </row>
    <row r="219" spans="1:6" x14ac:dyDescent="0.2">
      <c r="A219" s="30"/>
      <c r="B219" s="22"/>
      <c r="C219" s="22"/>
      <c r="D219" s="22"/>
      <c r="E219" s="22"/>
      <c r="F219" s="22"/>
    </row>
    <row r="220" spans="1:6" x14ac:dyDescent="0.2">
      <c r="A220" s="30"/>
      <c r="B220" s="22"/>
      <c r="C220" s="22"/>
      <c r="D220" s="22"/>
      <c r="E220" s="22"/>
      <c r="F220" s="22"/>
    </row>
    <row r="221" spans="1:6" x14ac:dyDescent="0.2">
      <c r="A221" s="30"/>
      <c r="B221" s="22"/>
      <c r="C221" s="22"/>
      <c r="D221" s="22"/>
      <c r="E221" s="22"/>
      <c r="F221" s="22"/>
    </row>
    <row r="222" spans="1:6" x14ac:dyDescent="0.2">
      <c r="A222" s="30"/>
      <c r="B222" s="22"/>
      <c r="C222" s="22"/>
      <c r="D222" s="22"/>
      <c r="E222" s="22"/>
      <c r="F222" s="22"/>
    </row>
    <row r="223" spans="1:6" x14ac:dyDescent="0.2">
      <c r="A223" s="30"/>
      <c r="B223" s="22"/>
      <c r="C223" s="22"/>
      <c r="D223" s="22"/>
      <c r="E223" s="22"/>
      <c r="F223" s="22"/>
    </row>
    <row r="224" spans="1:6" x14ac:dyDescent="0.2">
      <c r="A224" s="30"/>
      <c r="B224" s="22"/>
      <c r="C224" s="22"/>
      <c r="D224" s="22"/>
      <c r="E224" s="22"/>
      <c r="F224" s="22"/>
    </row>
    <row r="225" spans="1:6" x14ac:dyDescent="0.2">
      <c r="A225" s="30"/>
      <c r="B225" s="22"/>
      <c r="C225" s="22"/>
      <c r="D225" s="22"/>
      <c r="E225" s="22"/>
      <c r="F225" s="22"/>
    </row>
    <row r="226" spans="1:6" x14ac:dyDescent="0.2">
      <c r="A226" s="30"/>
      <c r="B226" s="22"/>
      <c r="C226" s="22"/>
      <c r="D226" s="22"/>
      <c r="E226" s="22"/>
      <c r="F226" s="22"/>
    </row>
    <row r="227" spans="1:6" x14ac:dyDescent="0.2">
      <c r="A227" s="30"/>
      <c r="B227" s="22"/>
      <c r="C227" s="22"/>
      <c r="D227" s="22"/>
      <c r="E227" s="22"/>
      <c r="F227" s="22"/>
    </row>
    <row r="228" spans="1:6" x14ac:dyDescent="0.2">
      <c r="A228" s="30"/>
      <c r="B228" s="22"/>
      <c r="C228" s="22"/>
      <c r="D228" s="22"/>
      <c r="E228" s="22"/>
      <c r="F228" s="22"/>
    </row>
  </sheetData>
  <autoFilter ref="A8:I8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sqref="F1:F5">
      <formula1>$M$50:$M$128</formula1>
    </dataValidation>
    <dataValidation type="list" allowBlank="1" showInputMessage="1" showErrorMessage="1" sqref="A1:A5">
      <formula1>$L$50:$L$174</formula1>
    </dataValidation>
    <dataValidation type="list" allowBlank="1" showInputMessage="1" showErrorMessage="1" errorTitle="ERRO!" sqref="H1:H5">
      <formula1>$N$50:$N$94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workbookViewId="0">
      <selection activeCell="F2" sqref="F2"/>
    </sheetView>
  </sheetViews>
  <sheetFormatPr defaultRowHeight="12.75" x14ac:dyDescent="0.2"/>
  <cols>
    <col min="1" max="1" width="12.42578125" style="2" bestFit="1" customWidth="1"/>
    <col min="2" max="2" width="27.710937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5.42578125" style="1" customWidth="1"/>
    <col min="7" max="7" width="9.140625" style="1"/>
    <col min="8" max="8" width="11.28515625" style="1" bestFit="1" customWidth="1"/>
    <col min="9" max="16384" width="9.140625" style="1"/>
  </cols>
  <sheetData>
    <row r="1" spans="1:9" ht="15.75" x14ac:dyDescent="0.25">
      <c r="B1" s="144" t="s">
        <v>833</v>
      </c>
      <c r="C1" s="144"/>
      <c r="D1" s="144"/>
      <c r="E1" s="144"/>
      <c r="F1" s="10"/>
      <c r="G1" s="10"/>
      <c r="H1" s="5"/>
    </row>
    <row r="2" spans="1:9" ht="15" x14ac:dyDescent="0.25">
      <c r="B2" s="144" t="s">
        <v>834</v>
      </c>
      <c r="C2" s="144"/>
      <c r="D2" s="144"/>
      <c r="E2" s="144"/>
      <c r="F2" s="10"/>
      <c r="G2" s="10"/>
      <c r="H2" s="6"/>
    </row>
    <row r="3" spans="1:9" ht="15" x14ac:dyDescent="0.25">
      <c r="B3" s="144" t="s">
        <v>835</v>
      </c>
      <c r="C3" s="144"/>
      <c r="D3" s="144"/>
      <c r="E3" s="144"/>
      <c r="F3" s="10"/>
      <c r="G3" s="10"/>
      <c r="H3" s="7"/>
    </row>
    <row r="4" spans="1:9" x14ac:dyDescent="0.2">
      <c r="B4" s="144" t="s">
        <v>2497</v>
      </c>
      <c r="C4" s="144"/>
      <c r="D4" s="144"/>
      <c r="E4" s="144"/>
      <c r="F4" s="10"/>
      <c r="G4" s="10"/>
      <c r="H4" s="8"/>
    </row>
    <row r="5" spans="1:9" ht="13.5" thickBot="1" x14ac:dyDescent="0.25">
      <c r="B5" s="4"/>
      <c r="C5" s="4"/>
      <c r="D5" s="4"/>
      <c r="E5" s="4"/>
      <c r="F5" s="10"/>
      <c r="G5" s="10"/>
      <c r="H5" s="8"/>
    </row>
    <row r="6" spans="1:9" ht="13.5" thickBot="1" x14ac:dyDescent="0.25">
      <c r="A6" s="146" t="s">
        <v>1028</v>
      </c>
      <c r="B6" s="27" t="s">
        <v>1029</v>
      </c>
      <c r="C6" s="27" t="s">
        <v>1030</v>
      </c>
      <c r="D6" s="148" t="s">
        <v>1031</v>
      </c>
      <c r="E6" s="148"/>
      <c r="F6" s="149"/>
    </row>
    <row r="7" spans="1:9" ht="13.5" thickBot="1" x14ac:dyDescent="0.25">
      <c r="A7" s="147"/>
      <c r="B7" s="150" t="s">
        <v>1205</v>
      </c>
      <c r="C7" s="148"/>
      <c r="D7" s="148"/>
      <c r="E7" s="27" t="s">
        <v>1200</v>
      </c>
      <c r="F7" s="2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106</v>
      </c>
      <c r="B9" s="23" t="s">
        <v>1032</v>
      </c>
      <c r="C9" s="23" t="s">
        <v>1138</v>
      </c>
      <c r="D9" s="23" t="s">
        <v>1027</v>
      </c>
      <c r="E9" s="22" t="s">
        <v>1729</v>
      </c>
      <c r="F9" s="24">
        <v>38728</v>
      </c>
    </row>
    <row r="10" spans="1:9" ht="13.5" thickBot="1" x14ac:dyDescent="0.25">
      <c r="A10" s="31">
        <v>206</v>
      </c>
      <c r="B10" s="23" t="s">
        <v>1033</v>
      </c>
      <c r="C10" s="23" t="s">
        <v>1138</v>
      </c>
      <c r="D10" s="23" t="s">
        <v>863</v>
      </c>
      <c r="E10" s="22" t="s">
        <v>1729</v>
      </c>
      <c r="F10" s="24">
        <v>38728</v>
      </c>
    </row>
    <row r="11" spans="1:9" x14ac:dyDescent="0.2">
      <c r="A11" s="31">
        <v>306</v>
      </c>
      <c r="B11" s="23" t="s">
        <v>1034</v>
      </c>
      <c r="C11" s="23" t="s">
        <v>843</v>
      </c>
      <c r="D11" s="23" t="s">
        <v>862</v>
      </c>
      <c r="E11" s="22" t="s">
        <v>831</v>
      </c>
      <c r="F11" s="24">
        <v>38730</v>
      </c>
      <c r="H11" s="34" t="s">
        <v>1204</v>
      </c>
      <c r="I11" s="15">
        <f>COUNTIF($D$9:$D$5003,"PTE")</f>
        <v>12</v>
      </c>
    </row>
    <row r="12" spans="1:9" x14ac:dyDescent="0.2">
      <c r="A12" s="31">
        <v>406</v>
      </c>
      <c r="B12" s="23" t="s">
        <v>1035</v>
      </c>
      <c r="C12" s="79" t="s">
        <v>2219</v>
      </c>
      <c r="D12" s="23" t="s">
        <v>863</v>
      </c>
      <c r="E12" s="23" t="s">
        <v>812</v>
      </c>
      <c r="F12" s="24">
        <v>38741</v>
      </c>
      <c r="H12" s="33" t="s">
        <v>1203</v>
      </c>
      <c r="I12" s="17">
        <f>COUNTIF($D$9:$D$5003,"PT")</f>
        <v>25</v>
      </c>
    </row>
    <row r="13" spans="1:9" x14ac:dyDescent="0.2">
      <c r="A13" s="31">
        <v>506</v>
      </c>
      <c r="B13" s="23" t="s">
        <v>1036</v>
      </c>
      <c r="C13" s="104" t="s">
        <v>1139</v>
      </c>
      <c r="D13" s="24" t="s">
        <v>863</v>
      </c>
      <c r="E13" s="22" t="s">
        <v>1183</v>
      </c>
      <c r="F13" s="24">
        <v>38744</v>
      </c>
      <c r="H13" s="33" t="s">
        <v>1202</v>
      </c>
      <c r="I13" s="17">
        <f>COUNTIF($D$9:$D$5003,"PF")</f>
        <v>66</v>
      </c>
    </row>
    <row r="14" spans="1:9" x14ac:dyDescent="0.2">
      <c r="A14" s="31">
        <v>606</v>
      </c>
      <c r="B14" s="23" t="s">
        <v>911</v>
      </c>
      <c r="C14" s="23" t="s">
        <v>1140</v>
      </c>
      <c r="D14" s="23" t="s">
        <v>1027</v>
      </c>
      <c r="E14" s="22" t="s">
        <v>1183</v>
      </c>
      <c r="F14" s="24">
        <v>38744</v>
      </c>
      <c r="H14" s="33" t="s">
        <v>1201</v>
      </c>
      <c r="I14" s="17">
        <f>COUNTIF($D$9:$D$5003,"PF/PTE")</f>
        <v>6</v>
      </c>
    </row>
    <row r="15" spans="1:9" ht="13.5" thickBot="1" x14ac:dyDescent="0.25">
      <c r="A15" s="31">
        <v>706</v>
      </c>
      <c r="B15" s="23" t="s">
        <v>1037</v>
      </c>
      <c r="C15" s="79" t="s">
        <v>2219</v>
      </c>
      <c r="D15" s="23" t="s">
        <v>863</v>
      </c>
      <c r="E15" s="22" t="s">
        <v>1722</v>
      </c>
      <c r="F15" s="24">
        <v>38757</v>
      </c>
      <c r="H15" s="32" t="s">
        <v>1200</v>
      </c>
      <c r="I15" s="19">
        <f>COUNTIF($D$9:$D$5003,"Pré-Mistura")</f>
        <v>1</v>
      </c>
    </row>
    <row r="16" spans="1:9" ht="13.5" thickBot="1" x14ac:dyDescent="0.25">
      <c r="A16" s="31">
        <v>806</v>
      </c>
      <c r="B16" s="23" t="s">
        <v>1038</v>
      </c>
      <c r="C16" s="23" t="s">
        <v>1140</v>
      </c>
      <c r="D16" s="23" t="s">
        <v>863</v>
      </c>
      <c r="E16" s="22" t="s">
        <v>1183</v>
      </c>
      <c r="F16" s="24">
        <v>38763</v>
      </c>
    </row>
    <row r="17" spans="1:9" ht="13.5" thickBot="1" x14ac:dyDescent="0.25">
      <c r="A17" s="31">
        <v>906</v>
      </c>
      <c r="B17" s="23" t="s">
        <v>1039</v>
      </c>
      <c r="C17" s="23" t="s">
        <v>1141</v>
      </c>
      <c r="D17" s="23" t="s">
        <v>1027</v>
      </c>
      <c r="E17" s="22" t="s">
        <v>803</v>
      </c>
      <c r="F17" s="24">
        <v>38770</v>
      </c>
      <c r="H17" s="35" t="s">
        <v>1206</v>
      </c>
      <c r="I17" s="36">
        <f>SUM(I11:I15)</f>
        <v>110</v>
      </c>
    </row>
    <row r="18" spans="1:9" x14ac:dyDescent="0.2">
      <c r="A18" s="31">
        <v>1006</v>
      </c>
      <c r="B18" s="23" t="s">
        <v>1040</v>
      </c>
      <c r="C18" s="23" t="s">
        <v>1142</v>
      </c>
      <c r="D18" s="23" t="s">
        <v>1027</v>
      </c>
      <c r="E18" s="1" t="s">
        <v>878</v>
      </c>
      <c r="F18" s="24">
        <v>38772</v>
      </c>
    </row>
    <row r="19" spans="1:9" x14ac:dyDescent="0.2">
      <c r="A19" s="31">
        <v>1106</v>
      </c>
      <c r="B19" s="23" t="s">
        <v>1041</v>
      </c>
      <c r="C19" s="22" t="s">
        <v>1664</v>
      </c>
      <c r="D19" s="23" t="s">
        <v>863</v>
      </c>
      <c r="E19" s="25" t="s">
        <v>892</v>
      </c>
      <c r="F19" s="24">
        <v>38772</v>
      </c>
    </row>
    <row r="20" spans="1:9" x14ac:dyDescent="0.2">
      <c r="A20" s="31">
        <v>1206</v>
      </c>
      <c r="B20" s="23" t="s">
        <v>1042</v>
      </c>
      <c r="C20" s="23" t="s">
        <v>1144</v>
      </c>
      <c r="D20" s="23" t="s">
        <v>863</v>
      </c>
      <c r="E20" s="1" t="s">
        <v>878</v>
      </c>
      <c r="F20" s="24">
        <v>38779</v>
      </c>
    </row>
    <row r="21" spans="1:9" x14ac:dyDescent="0.2">
      <c r="A21" s="31">
        <v>1306</v>
      </c>
      <c r="B21" s="23" t="s">
        <v>1043</v>
      </c>
      <c r="C21" s="23" t="s">
        <v>1145</v>
      </c>
      <c r="D21" s="23" t="s">
        <v>1027</v>
      </c>
      <c r="E21" s="22" t="s">
        <v>803</v>
      </c>
      <c r="F21" s="24">
        <v>38791</v>
      </c>
    </row>
    <row r="22" spans="1:9" x14ac:dyDescent="0.2">
      <c r="A22" s="31">
        <v>1406</v>
      </c>
      <c r="B22" s="23" t="s">
        <v>1044</v>
      </c>
      <c r="C22" s="23" t="s">
        <v>1146</v>
      </c>
      <c r="D22" s="23" t="s">
        <v>1027</v>
      </c>
      <c r="E22" s="88" t="s">
        <v>1723</v>
      </c>
      <c r="F22" s="24">
        <v>38792</v>
      </c>
    </row>
    <row r="23" spans="1:9" x14ac:dyDescent="0.2">
      <c r="A23" s="31">
        <v>1506</v>
      </c>
      <c r="B23" s="23" t="s">
        <v>1045</v>
      </c>
      <c r="C23" s="23" t="s">
        <v>1146</v>
      </c>
      <c r="D23" s="23" t="s">
        <v>863</v>
      </c>
      <c r="E23" s="88" t="s">
        <v>1723</v>
      </c>
      <c r="F23" s="24">
        <v>38792</v>
      </c>
    </row>
    <row r="24" spans="1:9" x14ac:dyDescent="0.2">
      <c r="A24" s="31">
        <v>1606</v>
      </c>
      <c r="B24" s="23" t="s">
        <v>1046</v>
      </c>
      <c r="C24" s="79" t="s">
        <v>2235</v>
      </c>
      <c r="D24" s="23" t="s">
        <v>863</v>
      </c>
      <c r="E24" s="22" t="s">
        <v>1729</v>
      </c>
      <c r="F24" s="24">
        <v>38798</v>
      </c>
    </row>
    <row r="25" spans="1:9" x14ac:dyDescent="0.2">
      <c r="A25" s="31">
        <v>1706</v>
      </c>
      <c r="B25" s="23" t="s">
        <v>1047</v>
      </c>
      <c r="C25" s="23" t="s">
        <v>1145</v>
      </c>
      <c r="D25" s="23" t="s">
        <v>863</v>
      </c>
      <c r="E25" s="22" t="s">
        <v>803</v>
      </c>
      <c r="F25" s="24">
        <v>38800</v>
      </c>
    </row>
    <row r="26" spans="1:9" x14ac:dyDescent="0.2">
      <c r="A26" s="31">
        <v>1806</v>
      </c>
      <c r="B26" s="23" t="s">
        <v>1048</v>
      </c>
      <c r="C26" s="23" t="s">
        <v>1147</v>
      </c>
      <c r="D26" s="23" t="s">
        <v>863</v>
      </c>
      <c r="E26" s="88" t="s">
        <v>805</v>
      </c>
      <c r="F26" s="24">
        <v>38805</v>
      </c>
    </row>
    <row r="27" spans="1:9" x14ac:dyDescent="0.2">
      <c r="A27" s="31">
        <v>1906</v>
      </c>
      <c r="B27" s="23" t="s">
        <v>1049</v>
      </c>
      <c r="C27" s="104" t="s">
        <v>1139</v>
      </c>
      <c r="D27" s="23" t="s">
        <v>863</v>
      </c>
      <c r="E27" s="64" t="s">
        <v>877</v>
      </c>
      <c r="F27" s="24">
        <v>38806</v>
      </c>
    </row>
    <row r="28" spans="1:9" x14ac:dyDescent="0.2">
      <c r="A28" s="31">
        <v>2006</v>
      </c>
      <c r="B28" s="79" t="s">
        <v>1893</v>
      </c>
      <c r="C28" s="23" t="s">
        <v>1148</v>
      </c>
      <c r="D28" s="23" t="s">
        <v>863</v>
      </c>
      <c r="E28" s="22" t="s">
        <v>1722</v>
      </c>
      <c r="F28" s="24">
        <v>38810</v>
      </c>
    </row>
    <row r="29" spans="1:9" x14ac:dyDescent="0.2">
      <c r="A29" s="31">
        <v>2106</v>
      </c>
      <c r="B29" s="23" t="s">
        <v>1050</v>
      </c>
      <c r="C29" s="23" t="s">
        <v>1149</v>
      </c>
      <c r="D29" s="23" t="s">
        <v>1027</v>
      </c>
      <c r="E29" s="22" t="s">
        <v>884</v>
      </c>
      <c r="F29" s="24">
        <v>38820</v>
      </c>
    </row>
    <row r="30" spans="1:9" x14ac:dyDescent="0.2">
      <c r="A30" s="31">
        <v>2206</v>
      </c>
      <c r="B30" s="23" t="s">
        <v>1051</v>
      </c>
      <c r="C30" s="22" t="s">
        <v>1670</v>
      </c>
      <c r="D30" s="23" t="s">
        <v>1027</v>
      </c>
      <c r="E30" s="22" t="s">
        <v>1184</v>
      </c>
      <c r="F30" s="24">
        <v>38824</v>
      </c>
    </row>
    <row r="31" spans="1:9" ht="25.5" x14ac:dyDescent="0.2">
      <c r="A31" s="31">
        <v>2306</v>
      </c>
      <c r="B31" s="23" t="s">
        <v>1052</v>
      </c>
      <c r="C31" s="22" t="s">
        <v>843</v>
      </c>
      <c r="D31" s="23" t="s">
        <v>862</v>
      </c>
      <c r="E31" s="64" t="s">
        <v>877</v>
      </c>
      <c r="F31" s="24">
        <v>38826</v>
      </c>
    </row>
    <row r="32" spans="1:9" x14ac:dyDescent="0.2">
      <c r="A32" s="31">
        <v>2406</v>
      </c>
      <c r="B32" s="23" t="s">
        <v>1053</v>
      </c>
      <c r="C32" s="23" t="s">
        <v>1150</v>
      </c>
      <c r="D32" s="23" t="s">
        <v>1027</v>
      </c>
      <c r="E32" s="1" t="s">
        <v>1724</v>
      </c>
      <c r="F32" s="24">
        <v>38840</v>
      </c>
    </row>
    <row r="33" spans="1:6" x14ac:dyDescent="0.2">
      <c r="A33" s="31">
        <v>2506</v>
      </c>
      <c r="B33" s="23" t="s">
        <v>1054</v>
      </c>
      <c r="C33" s="79" t="s">
        <v>2224</v>
      </c>
      <c r="D33" s="23" t="s">
        <v>863</v>
      </c>
      <c r="E33" s="22" t="s">
        <v>803</v>
      </c>
      <c r="F33" s="24">
        <v>38840</v>
      </c>
    </row>
    <row r="34" spans="1:6" x14ac:dyDescent="0.2">
      <c r="A34" s="31">
        <v>2606</v>
      </c>
      <c r="B34" s="23" t="s">
        <v>1055</v>
      </c>
      <c r="C34" s="22" t="s">
        <v>1670</v>
      </c>
      <c r="D34" s="23" t="s">
        <v>863</v>
      </c>
      <c r="E34" s="22" t="s">
        <v>1184</v>
      </c>
      <c r="F34" s="24">
        <v>38849</v>
      </c>
    </row>
    <row r="35" spans="1:6" x14ac:dyDescent="0.2">
      <c r="A35" s="31">
        <v>2706</v>
      </c>
      <c r="B35" s="23" t="s">
        <v>1056</v>
      </c>
      <c r="C35" s="23" t="s">
        <v>1151</v>
      </c>
      <c r="D35" s="23" t="s">
        <v>863</v>
      </c>
      <c r="E35" s="64" t="s">
        <v>877</v>
      </c>
      <c r="F35" s="24">
        <v>38867</v>
      </c>
    </row>
    <row r="36" spans="1:6" ht="25.5" x14ac:dyDescent="0.2">
      <c r="A36" s="31">
        <v>2806</v>
      </c>
      <c r="B36" s="23" t="s">
        <v>1057</v>
      </c>
      <c r="C36" s="23" t="s">
        <v>1152</v>
      </c>
      <c r="D36" s="23" t="s">
        <v>1200</v>
      </c>
      <c r="E36" s="23" t="s">
        <v>795</v>
      </c>
      <c r="F36" s="24">
        <v>38867</v>
      </c>
    </row>
    <row r="37" spans="1:6" x14ac:dyDescent="0.2">
      <c r="A37" s="31">
        <v>2906</v>
      </c>
      <c r="B37" s="23" t="s">
        <v>1058</v>
      </c>
      <c r="C37" s="23" t="s">
        <v>1153</v>
      </c>
      <c r="D37" s="23" t="s">
        <v>1027</v>
      </c>
      <c r="E37" s="23" t="s">
        <v>1185</v>
      </c>
      <c r="F37" s="24">
        <v>38867</v>
      </c>
    </row>
    <row r="38" spans="1:6" x14ac:dyDescent="0.2">
      <c r="A38" s="31">
        <v>3006</v>
      </c>
      <c r="B38" s="23" t="s">
        <v>1059</v>
      </c>
      <c r="C38" s="23" t="s">
        <v>1154</v>
      </c>
      <c r="D38" s="23" t="s">
        <v>1027</v>
      </c>
      <c r="E38" s="23" t="s">
        <v>1185</v>
      </c>
      <c r="F38" s="24">
        <v>38867</v>
      </c>
    </row>
    <row r="39" spans="1:6" x14ac:dyDescent="0.2">
      <c r="A39" s="31">
        <v>3206</v>
      </c>
      <c r="B39" s="23" t="s">
        <v>1061</v>
      </c>
      <c r="C39" s="104" t="s">
        <v>1139</v>
      </c>
      <c r="D39" s="23" t="s">
        <v>863</v>
      </c>
      <c r="E39" s="64" t="s">
        <v>877</v>
      </c>
      <c r="F39" s="24">
        <v>38874</v>
      </c>
    </row>
    <row r="40" spans="1:6" x14ac:dyDescent="0.2">
      <c r="A40" s="31">
        <v>3306</v>
      </c>
      <c r="B40" s="23" t="s">
        <v>1062</v>
      </c>
      <c r="C40" s="23" t="s">
        <v>1150</v>
      </c>
      <c r="D40" s="23" t="s">
        <v>863</v>
      </c>
      <c r="E40" s="1" t="s">
        <v>1724</v>
      </c>
      <c r="F40" s="24">
        <v>38887</v>
      </c>
    </row>
    <row r="41" spans="1:6" x14ac:dyDescent="0.2">
      <c r="A41" s="31">
        <v>3406</v>
      </c>
      <c r="B41" s="23" t="s">
        <v>1063</v>
      </c>
      <c r="C41" s="22" t="s">
        <v>843</v>
      </c>
      <c r="D41" s="23" t="s">
        <v>1199</v>
      </c>
      <c r="E41" s="22" t="s">
        <v>831</v>
      </c>
      <c r="F41" s="24">
        <v>38888</v>
      </c>
    </row>
    <row r="42" spans="1:6" x14ac:dyDescent="0.2">
      <c r="A42" s="31">
        <v>3506</v>
      </c>
      <c r="B42" s="23" t="s">
        <v>1064</v>
      </c>
      <c r="C42" s="23" t="s">
        <v>1155</v>
      </c>
      <c r="D42" s="23" t="s">
        <v>863</v>
      </c>
      <c r="E42" s="66" t="s">
        <v>178</v>
      </c>
      <c r="F42" s="24">
        <v>38897</v>
      </c>
    </row>
    <row r="43" spans="1:6" x14ac:dyDescent="0.2">
      <c r="A43" s="31">
        <v>3606</v>
      </c>
      <c r="B43" s="23" t="s">
        <v>1065</v>
      </c>
      <c r="C43" s="23" t="s">
        <v>1156</v>
      </c>
      <c r="D43" s="23" t="s">
        <v>863</v>
      </c>
      <c r="E43" s="25" t="s">
        <v>892</v>
      </c>
      <c r="F43" s="24">
        <v>38902</v>
      </c>
    </row>
    <row r="44" spans="1:6" x14ac:dyDescent="0.2">
      <c r="A44" s="31">
        <v>3706</v>
      </c>
      <c r="B44" s="23" t="s">
        <v>1066</v>
      </c>
      <c r="C44" s="79" t="s">
        <v>854</v>
      </c>
      <c r="D44" s="23" t="s">
        <v>1027</v>
      </c>
      <c r="E44" s="1" t="s">
        <v>827</v>
      </c>
      <c r="F44" s="24">
        <v>38902</v>
      </c>
    </row>
    <row r="45" spans="1:6" x14ac:dyDescent="0.2">
      <c r="A45" s="31">
        <v>3806</v>
      </c>
      <c r="B45" s="23" t="s">
        <v>1067</v>
      </c>
      <c r="C45" s="83" t="s">
        <v>1461</v>
      </c>
      <c r="D45" s="23" t="s">
        <v>863</v>
      </c>
      <c r="E45" s="22" t="s">
        <v>1183</v>
      </c>
      <c r="F45" s="24">
        <v>38911</v>
      </c>
    </row>
    <row r="46" spans="1:6" x14ac:dyDescent="0.2">
      <c r="A46" s="31">
        <v>3906</v>
      </c>
      <c r="B46" s="23" t="s">
        <v>1068</v>
      </c>
      <c r="C46" s="23" t="s">
        <v>1158</v>
      </c>
      <c r="D46" s="23" t="s">
        <v>863</v>
      </c>
      <c r="E46" s="23" t="s">
        <v>874</v>
      </c>
      <c r="F46" s="24">
        <v>38911</v>
      </c>
    </row>
    <row r="47" spans="1:6" x14ac:dyDescent="0.2">
      <c r="A47" s="31">
        <v>4006</v>
      </c>
      <c r="B47" s="23" t="s">
        <v>1069</v>
      </c>
      <c r="C47" s="23" t="s">
        <v>636</v>
      </c>
      <c r="D47" s="23" t="s">
        <v>863</v>
      </c>
      <c r="E47" s="23" t="s">
        <v>812</v>
      </c>
      <c r="F47" s="24">
        <v>38912</v>
      </c>
    </row>
    <row r="48" spans="1:6" x14ac:dyDescent="0.2">
      <c r="A48" s="31">
        <v>4106</v>
      </c>
      <c r="B48" s="23" t="s">
        <v>1070</v>
      </c>
      <c r="C48" s="79" t="s">
        <v>2238</v>
      </c>
      <c r="D48" s="23" t="s">
        <v>863</v>
      </c>
      <c r="E48" s="88" t="s">
        <v>1723</v>
      </c>
      <c r="F48" s="24">
        <v>38915</v>
      </c>
    </row>
    <row r="49" spans="1:6" x14ac:dyDescent="0.2">
      <c r="A49" s="31">
        <v>4206</v>
      </c>
      <c r="B49" s="23" t="s">
        <v>1071</v>
      </c>
      <c r="C49" s="22" t="s">
        <v>1670</v>
      </c>
      <c r="D49" s="23" t="s">
        <v>862</v>
      </c>
      <c r="E49" s="1" t="s">
        <v>1717</v>
      </c>
      <c r="F49" s="24">
        <v>38915</v>
      </c>
    </row>
    <row r="50" spans="1:6" x14ac:dyDescent="0.2">
      <c r="A50" s="31">
        <v>4306</v>
      </c>
      <c r="B50" s="23" t="s">
        <v>1072</v>
      </c>
      <c r="C50" s="79" t="s">
        <v>2246</v>
      </c>
      <c r="D50" s="23" t="s">
        <v>862</v>
      </c>
      <c r="E50" s="1" t="s">
        <v>1717</v>
      </c>
      <c r="F50" s="24">
        <v>38915</v>
      </c>
    </row>
    <row r="51" spans="1:6" x14ac:dyDescent="0.2">
      <c r="A51" s="31">
        <v>4406</v>
      </c>
      <c r="B51" s="23" t="s">
        <v>1073</v>
      </c>
      <c r="C51" s="22" t="s">
        <v>1667</v>
      </c>
      <c r="D51" s="23" t="s">
        <v>863</v>
      </c>
      <c r="E51" s="1" t="s">
        <v>878</v>
      </c>
      <c r="F51" s="24">
        <v>38915</v>
      </c>
    </row>
    <row r="52" spans="1:6" x14ac:dyDescent="0.2">
      <c r="A52" s="31">
        <v>4506</v>
      </c>
      <c r="B52" s="23" t="s">
        <v>1074</v>
      </c>
      <c r="C52" s="1" t="s">
        <v>599</v>
      </c>
      <c r="D52" s="23" t="s">
        <v>1027</v>
      </c>
      <c r="E52" s="88" t="s">
        <v>1723</v>
      </c>
      <c r="F52" s="24">
        <v>38922</v>
      </c>
    </row>
    <row r="53" spans="1:6" x14ac:dyDescent="0.2">
      <c r="A53" s="31">
        <v>4605</v>
      </c>
      <c r="B53" s="23" t="s">
        <v>1075</v>
      </c>
      <c r="C53" s="23" t="s">
        <v>1160</v>
      </c>
      <c r="D53" s="23" t="s">
        <v>1027</v>
      </c>
      <c r="E53" s="25" t="s">
        <v>886</v>
      </c>
      <c r="F53" s="24">
        <v>38930</v>
      </c>
    </row>
    <row r="54" spans="1:6" x14ac:dyDescent="0.2">
      <c r="A54" s="31">
        <v>4705</v>
      </c>
      <c r="B54" s="23" t="s">
        <v>1076</v>
      </c>
      <c r="C54" s="23" t="s">
        <v>1160</v>
      </c>
      <c r="D54" s="23" t="s">
        <v>1027</v>
      </c>
      <c r="E54" s="22" t="s">
        <v>1722</v>
      </c>
      <c r="F54" s="24">
        <v>38930</v>
      </c>
    </row>
    <row r="55" spans="1:6" x14ac:dyDescent="0.2">
      <c r="A55" s="31">
        <v>4806</v>
      </c>
      <c r="B55" s="23" t="s">
        <v>1077</v>
      </c>
      <c r="C55" s="23" t="s">
        <v>1161</v>
      </c>
      <c r="D55" s="23" t="s">
        <v>1027</v>
      </c>
      <c r="E55" s="22" t="s">
        <v>1722</v>
      </c>
      <c r="F55" s="24">
        <v>38930</v>
      </c>
    </row>
    <row r="56" spans="1:6" ht="25.5" x14ac:dyDescent="0.2">
      <c r="A56" s="31">
        <v>4906</v>
      </c>
      <c r="B56" s="23" t="s">
        <v>1078</v>
      </c>
      <c r="C56" s="23" t="s">
        <v>1162</v>
      </c>
      <c r="D56" s="23" t="s">
        <v>863</v>
      </c>
      <c r="E56" s="23" t="s">
        <v>874</v>
      </c>
      <c r="F56" s="24">
        <v>38932</v>
      </c>
    </row>
    <row r="57" spans="1:6" x14ac:dyDescent="0.2">
      <c r="A57" s="31">
        <v>5006</v>
      </c>
      <c r="B57" s="23" t="s">
        <v>1079</v>
      </c>
      <c r="C57" s="64" t="s">
        <v>195</v>
      </c>
      <c r="D57" s="23" t="s">
        <v>1199</v>
      </c>
      <c r="E57" s="1" t="s">
        <v>827</v>
      </c>
      <c r="F57" s="24">
        <v>38933</v>
      </c>
    </row>
    <row r="58" spans="1:6" x14ac:dyDescent="0.2">
      <c r="A58" s="31">
        <v>5106</v>
      </c>
      <c r="B58" s="23" t="s">
        <v>1080</v>
      </c>
      <c r="C58" s="23" t="s">
        <v>983</v>
      </c>
      <c r="D58" s="23" t="s">
        <v>862</v>
      </c>
      <c r="E58" s="22" t="s">
        <v>1189</v>
      </c>
      <c r="F58" s="24">
        <v>38938</v>
      </c>
    </row>
    <row r="59" spans="1:6" x14ac:dyDescent="0.2">
      <c r="A59" s="31">
        <v>5206</v>
      </c>
      <c r="B59" s="23" t="s">
        <v>1081</v>
      </c>
      <c r="C59" s="22" t="s">
        <v>1670</v>
      </c>
      <c r="D59" s="23" t="s">
        <v>862</v>
      </c>
      <c r="E59" s="22" t="s">
        <v>831</v>
      </c>
      <c r="F59" s="24">
        <v>38938</v>
      </c>
    </row>
    <row r="60" spans="1:6" ht="25.5" x14ac:dyDescent="0.2">
      <c r="A60" s="31">
        <v>5306</v>
      </c>
      <c r="B60" s="23" t="s">
        <v>1082</v>
      </c>
      <c r="C60" s="23" t="s">
        <v>1163</v>
      </c>
      <c r="D60" s="23" t="s">
        <v>863</v>
      </c>
      <c r="E60" s="1" t="s">
        <v>554</v>
      </c>
      <c r="F60" s="24">
        <v>38939</v>
      </c>
    </row>
    <row r="61" spans="1:6" ht="25.5" x14ac:dyDescent="0.2">
      <c r="A61" s="31">
        <v>5406</v>
      </c>
      <c r="B61" s="23" t="s">
        <v>1083</v>
      </c>
      <c r="C61" s="23" t="s">
        <v>1163</v>
      </c>
      <c r="D61" s="23" t="s">
        <v>863</v>
      </c>
      <c r="E61" s="1" t="s">
        <v>554</v>
      </c>
      <c r="F61" s="24">
        <v>38939</v>
      </c>
    </row>
    <row r="62" spans="1:6" ht="25.5" x14ac:dyDescent="0.2">
      <c r="A62" s="31">
        <v>5506</v>
      </c>
      <c r="B62" s="23" t="s">
        <v>1084</v>
      </c>
      <c r="C62" s="23" t="s">
        <v>1163</v>
      </c>
      <c r="D62" s="23" t="s">
        <v>863</v>
      </c>
      <c r="E62" s="1" t="s">
        <v>554</v>
      </c>
      <c r="F62" s="24">
        <v>38939</v>
      </c>
    </row>
    <row r="63" spans="1:6" x14ac:dyDescent="0.2">
      <c r="A63" s="31">
        <v>5606</v>
      </c>
      <c r="B63" s="23" t="s">
        <v>1085</v>
      </c>
      <c r="C63" s="23" t="s">
        <v>1164</v>
      </c>
      <c r="D63" s="23" t="s">
        <v>863</v>
      </c>
      <c r="E63" s="23" t="s">
        <v>795</v>
      </c>
      <c r="F63" s="24">
        <v>38943</v>
      </c>
    </row>
    <row r="64" spans="1:6" x14ac:dyDescent="0.2">
      <c r="A64" s="31">
        <v>5706</v>
      </c>
      <c r="B64" s="23" t="s">
        <v>1086</v>
      </c>
      <c r="C64" s="23" t="s">
        <v>1160</v>
      </c>
      <c r="D64" s="23" t="s">
        <v>1027</v>
      </c>
      <c r="E64" s="23" t="s">
        <v>1190</v>
      </c>
      <c r="F64" s="24">
        <v>38943</v>
      </c>
    </row>
    <row r="65" spans="1:6" x14ac:dyDescent="0.2">
      <c r="A65" s="31">
        <v>5806</v>
      </c>
      <c r="B65" s="23" t="s">
        <v>1087</v>
      </c>
      <c r="C65" s="1" t="s">
        <v>848</v>
      </c>
      <c r="D65" s="24" t="s">
        <v>863</v>
      </c>
      <c r="E65" s="22" t="s">
        <v>1722</v>
      </c>
      <c r="F65" s="24">
        <v>38954</v>
      </c>
    </row>
    <row r="66" spans="1:6" x14ac:dyDescent="0.2">
      <c r="A66" s="31">
        <v>5906</v>
      </c>
      <c r="B66" s="23" t="s">
        <v>1088</v>
      </c>
      <c r="C66" s="1" t="s">
        <v>848</v>
      </c>
      <c r="D66" s="23" t="s">
        <v>1027</v>
      </c>
      <c r="E66" s="22" t="s">
        <v>1722</v>
      </c>
      <c r="F66" s="24">
        <v>38965</v>
      </c>
    </row>
    <row r="67" spans="1:6" x14ac:dyDescent="0.2">
      <c r="A67" s="31">
        <v>6006</v>
      </c>
      <c r="B67" s="23" t="s">
        <v>1089</v>
      </c>
      <c r="C67" s="22" t="s">
        <v>1678</v>
      </c>
      <c r="D67" s="23" t="s">
        <v>863</v>
      </c>
      <c r="E67" s="22" t="s">
        <v>803</v>
      </c>
      <c r="F67" s="24">
        <v>38968</v>
      </c>
    </row>
    <row r="68" spans="1:6" x14ac:dyDescent="0.2">
      <c r="A68" s="31">
        <v>6106</v>
      </c>
      <c r="B68" s="23" t="s">
        <v>1090</v>
      </c>
      <c r="C68" s="79" t="s">
        <v>854</v>
      </c>
      <c r="D68" s="23" t="s">
        <v>863</v>
      </c>
      <c r="E68" s="1" t="s">
        <v>827</v>
      </c>
      <c r="F68" s="24">
        <v>38974</v>
      </c>
    </row>
    <row r="69" spans="1:6" x14ac:dyDescent="0.2">
      <c r="A69" s="31">
        <v>6206</v>
      </c>
      <c r="B69" s="23" t="s">
        <v>1091</v>
      </c>
      <c r="C69" s="23" t="s">
        <v>1166</v>
      </c>
      <c r="D69" s="23" t="s">
        <v>1027</v>
      </c>
      <c r="E69" s="25" t="s">
        <v>886</v>
      </c>
      <c r="F69" s="24">
        <v>38979</v>
      </c>
    </row>
    <row r="70" spans="1:6" x14ac:dyDescent="0.2">
      <c r="A70" s="31">
        <v>6306</v>
      </c>
      <c r="B70" s="23" t="s">
        <v>1092</v>
      </c>
      <c r="C70" s="79" t="s">
        <v>2211</v>
      </c>
      <c r="D70" s="23" t="s">
        <v>863</v>
      </c>
      <c r="E70" s="88" t="s">
        <v>805</v>
      </c>
      <c r="F70" s="24">
        <v>38989</v>
      </c>
    </row>
    <row r="71" spans="1:6" x14ac:dyDescent="0.2">
      <c r="A71" s="31">
        <v>6506</v>
      </c>
      <c r="B71" s="23" t="s">
        <v>1093</v>
      </c>
      <c r="C71" s="23" t="s">
        <v>1167</v>
      </c>
      <c r="D71" s="23" t="s">
        <v>863</v>
      </c>
      <c r="E71" s="23" t="s">
        <v>874</v>
      </c>
      <c r="F71" s="24">
        <v>38999</v>
      </c>
    </row>
    <row r="72" spans="1:6" x14ac:dyDescent="0.2">
      <c r="A72" s="31">
        <v>6606</v>
      </c>
      <c r="B72" s="23" t="s">
        <v>1094</v>
      </c>
      <c r="C72" s="23" t="s">
        <v>330</v>
      </c>
      <c r="D72" s="23" t="s">
        <v>863</v>
      </c>
      <c r="E72" s="88" t="s">
        <v>805</v>
      </c>
      <c r="F72" s="24">
        <v>38999</v>
      </c>
    </row>
    <row r="73" spans="1:6" ht="25.5" x14ac:dyDescent="0.2">
      <c r="A73" s="31">
        <v>6706</v>
      </c>
      <c r="B73" s="23" t="s">
        <v>1095</v>
      </c>
      <c r="C73" s="23" t="s">
        <v>1168</v>
      </c>
      <c r="D73" s="23" t="s">
        <v>863</v>
      </c>
      <c r="E73" s="23" t="s">
        <v>795</v>
      </c>
      <c r="F73" s="24">
        <v>39000</v>
      </c>
    </row>
    <row r="74" spans="1:6" ht="38.25" x14ac:dyDescent="0.2">
      <c r="A74" s="31">
        <v>6806</v>
      </c>
      <c r="B74" s="23" t="s">
        <v>1096</v>
      </c>
      <c r="C74" s="23" t="s">
        <v>1169</v>
      </c>
      <c r="D74" s="23" t="s">
        <v>863</v>
      </c>
      <c r="E74" s="23" t="s">
        <v>874</v>
      </c>
      <c r="F74" s="24">
        <v>39006</v>
      </c>
    </row>
    <row r="75" spans="1:6" ht="25.5" x14ac:dyDescent="0.2">
      <c r="A75" s="31">
        <v>6906</v>
      </c>
      <c r="B75" s="23" t="s">
        <v>1097</v>
      </c>
      <c r="C75" s="23" t="s">
        <v>851</v>
      </c>
      <c r="D75" s="23" t="s">
        <v>862</v>
      </c>
      <c r="E75" s="1" t="s">
        <v>1717</v>
      </c>
      <c r="F75" s="24">
        <v>39008</v>
      </c>
    </row>
    <row r="76" spans="1:6" x14ac:dyDescent="0.2">
      <c r="A76" s="31">
        <v>7006</v>
      </c>
      <c r="B76" s="23" t="s">
        <v>1098</v>
      </c>
      <c r="C76" s="23" t="s">
        <v>1170</v>
      </c>
      <c r="D76" s="23" t="s">
        <v>1027</v>
      </c>
      <c r="E76" s="23" t="s">
        <v>795</v>
      </c>
      <c r="F76" s="24">
        <v>39008</v>
      </c>
    </row>
    <row r="77" spans="1:6" x14ac:dyDescent="0.2">
      <c r="A77" s="31">
        <v>7106</v>
      </c>
      <c r="B77" s="23" t="s">
        <v>1099</v>
      </c>
      <c r="C77" s="23" t="s">
        <v>839</v>
      </c>
      <c r="D77" s="23" t="s">
        <v>862</v>
      </c>
      <c r="E77" s="22" t="s">
        <v>1189</v>
      </c>
      <c r="F77" s="24">
        <v>39008</v>
      </c>
    </row>
    <row r="78" spans="1:6" x14ac:dyDescent="0.2">
      <c r="A78" s="31">
        <v>7206</v>
      </c>
      <c r="B78" s="23" t="s">
        <v>1100</v>
      </c>
      <c r="C78" s="23" t="s">
        <v>1170</v>
      </c>
      <c r="D78" s="23" t="s">
        <v>863</v>
      </c>
      <c r="E78" s="23" t="s">
        <v>795</v>
      </c>
      <c r="F78" s="24">
        <v>39020</v>
      </c>
    </row>
    <row r="79" spans="1:6" x14ac:dyDescent="0.2">
      <c r="A79" s="31">
        <v>7306</v>
      </c>
      <c r="B79" s="23" t="s">
        <v>1101</v>
      </c>
      <c r="C79" s="22" t="s">
        <v>1670</v>
      </c>
      <c r="D79" s="23" t="s">
        <v>1199</v>
      </c>
      <c r="E79" s="1" t="s">
        <v>1717</v>
      </c>
      <c r="F79" s="24">
        <v>39022</v>
      </c>
    </row>
    <row r="80" spans="1:6" x14ac:dyDescent="0.2">
      <c r="A80" s="31">
        <v>7406</v>
      </c>
      <c r="B80" s="23" t="s">
        <v>1102</v>
      </c>
      <c r="C80" s="22" t="s">
        <v>1670</v>
      </c>
      <c r="D80" s="23" t="s">
        <v>1199</v>
      </c>
      <c r="E80" s="1" t="s">
        <v>1717</v>
      </c>
      <c r="F80" s="24">
        <v>39022</v>
      </c>
    </row>
    <row r="81" spans="1:6" x14ac:dyDescent="0.2">
      <c r="A81" s="31">
        <v>7506</v>
      </c>
      <c r="B81" s="23" t="s">
        <v>1103</v>
      </c>
      <c r="C81" s="23" t="s">
        <v>636</v>
      </c>
      <c r="D81" s="23" t="s">
        <v>1027</v>
      </c>
      <c r="E81" s="23" t="s">
        <v>812</v>
      </c>
      <c r="F81" s="24">
        <v>39024</v>
      </c>
    </row>
    <row r="82" spans="1:6" x14ac:dyDescent="0.2">
      <c r="A82" s="31">
        <v>7606</v>
      </c>
      <c r="B82" s="23" t="s">
        <v>1104</v>
      </c>
      <c r="C82" s="23" t="s">
        <v>1172</v>
      </c>
      <c r="D82" s="23" t="s">
        <v>1027</v>
      </c>
      <c r="E82" s="23" t="s">
        <v>812</v>
      </c>
      <c r="F82" s="24">
        <v>39024</v>
      </c>
    </row>
    <row r="83" spans="1:6" x14ac:dyDescent="0.2">
      <c r="A83" s="31">
        <v>7706</v>
      </c>
      <c r="B83" s="23" t="s">
        <v>1105</v>
      </c>
      <c r="C83" s="23" t="s">
        <v>1436</v>
      </c>
      <c r="D83" s="23" t="s">
        <v>863</v>
      </c>
      <c r="E83" s="23" t="s">
        <v>812</v>
      </c>
      <c r="F83" s="24">
        <v>39028</v>
      </c>
    </row>
    <row r="84" spans="1:6" x14ac:dyDescent="0.2">
      <c r="A84" s="31">
        <v>7806</v>
      </c>
      <c r="B84" s="23" t="s">
        <v>1106</v>
      </c>
      <c r="C84" s="23" t="s">
        <v>1436</v>
      </c>
      <c r="D84" s="23" t="s">
        <v>863</v>
      </c>
      <c r="E84" s="23" t="s">
        <v>812</v>
      </c>
      <c r="F84" s="24">
        <v>39029</v>
      </c>
    </row>
    <row r="85" spans="1:6" x14ac:dyDescent="0.2">
      <c r="A85" s="31">
        <v>7906</v>
      </c>
      <c r="B85" s="23" t="s">
        <v>1107</v>
      </c>
      <c r="C85" s="23" t="s">
        <v>1436</v>
      </c>
      <c r="D85" s="23" t="s">
        <v>863</v>
      </c>
      <c r="E85" s="23" t="s">
        <v>812</v>
      </c>
      <c r="F85" s="24">
        <v>39029</v>
      </c>
    </row>
    <row r="86" spans="1:6" x14ac:dyDescent="0.2">
      <c r="A86" s="31">
        <v>8006</v>
      </c>
      <c r="B86" s="23" t="s">
        <v>1108</v>
      </c>
      <c r="C86" s="23" t="s">
        <v>1173</v>
      </c>
      <c r="D86" s="23" t="s">
        <v>863</v>
      </c>
      <c r="E86" s="1" t="s">
        <v>1724</v>
      </c>
      <c r="F86" s="24">
        <v>39037</v>
      </c>
    </row>
    <row r="87" spans="1:6" x14ac:dyDescent="0.2">
      <c r="A87" s="31">
        <v>8106</v>
      </c>
      <c r="B87" s="23" t="s">
        <v>1109</v>
      </c>
      <c r="C87" s="23" t="s">
        <v>1154</v>
      </c>
      <c r="D87" s="23" t="s">
        <v>863</v>
      </c>
      <c r="E87" s="23" t="s">
        <v>1192</v>
      </c>
      <c r="F87" s="24">
        <v>39038</v>
      </c>
    </row>
    <row r="88" spans="1:6" x14ac:dyDescent="0.2">
      <c r="A88" s="31">
        <v>8206</v>
      </c>
      <c r="B88" s="23" t="s">
        <v>1110</v>
      </c>
      <c r="C88" s="22" t="s">
        <v>843</v>
      </c>
      <c r="D88" s="23" t="s">
        <v>863</v>
      </c>
      <c r="E88" s="64" t="s">
        <v>877</v>
      </c>
      <c r="F88" s="24">
        <v>39038</v>
      </c>
    </row>
    <row r="89" spans="1:6" x14ac:dyDescent="0.2">
      <c r="A89" s="31">
        <v>8306</v>
      </c>
      <c r="B89" s="23" t="s">
        <v>1111</v>
      </c>
      <c r="C89" s="23" t="s">
        <v>1166</v>
      </c>
      <c r="D89" s="23" t="s">
        <v>863</v>
      </c>
      <c r="E89" s="1" t="s">
        <v>798</v>
      </c>
      <c r="F89" s="24">
        <v>39044</v>
      </c>
    </row>
    <row r="90" spans="1:6" x14ac:dyDescent="0.2">
      <c r="A90" s="31">
        <v>8406</v>
      </c>
      <c r="B90" s="23" t="s">
        <v>1112</v>
      </c>
      <c r="C90" s="79" t="s">
        <v>2246</v>
      </c>
      <c r="D90" s="23" t="s">
        <v>1199</v>
      </c>
      <c r="E90" s="1" t="s">
        <v>1717</v>
      </c>
      <c r="F90" s="24">
        <v>39055</v>
      </c>
    </row>
    <row r="91" spans="1:6" x14ac:dyDescent="0.2">
      <c r="A91" s="31">
        <v>8506</v>
      </c>
      <c r="B91" s="23" t="s">
        <v>1113</v>
      </c>
      <c r="C91" s="104" t="s">
        <v>1139</v>
      </c>
      <c r="D91" s="23" t="s">
        <v>1199</v>
      </c>
      <c r="E91" s="1" t="s">
        <v>889</v>
      </c>
      <c r="F91" s="24">
        <v>39055</v>
      </c>
    </row>
    <row r="92" spans="1:6" x14ac:dyDescent="0.2">
      <c r="A92" s="31">
        <v>8606</v>
      </c>
      <c r="B92" s="23" t="s">
        <v>1114</v>
      </c>
      <c r="C92" s="22" t="s">
        <v>1668</v>
      </c>
      <c r="D92" s="23" t="s">
        <v>863</v>
      </c>
      <c r="E92" s="1" t="s">
        <v>712</v>
      </c>
      <c r="F92" s="24">
        <v>39057</v>
      </c>
    </row>
    <row r="93" spans="1:6" x14ac:dyDescent="0.2">
      <c r="A93" s="31">
        <v>8706</v>
      </c>
      <c r="B93" s="23" t="s">
        <v>1115</v>
      </c>
      <c r="C93" s="23" t="s">
        <v>1154</v>
      </c>
      <c r="D93" s="23" t="s">
        <v>863</v>
      </c>
      <c r="E93" s="23" t="s">
        <v>1192</v>
      </c>
      <c r="F93" s="24">
        <v>39063</v>
      </c>
    </row>
    <row r="94" spans="1:6" x14ac:dyDescent="0.2">
      <c r="A94" s="31">
        <v>8806</v>
      </c>
      <c r="B94" s="23" t="s">
        <v>1116</v>
      </c>
      <c r="C94" s="79" t="s">
        <v>2234</v>
      </c>
      <c r="D94" s="23" t="s">
        <v>863</v>
      </c>
      <c r="E94" s="1" t="s">
        <v>878</v>
      </c>
      <c r="F94" s="24">
        <v>39071</v>
      </c>
    </row>
    <row r="95" spans="1:6" x14ac:dyDescent="0.2">
      <c r="A95" s="31">
        <v>8906</v>
      </c>
      <c r="B95" s="23" t="s">
        <v>1117</v>
      </c>
      <c r="C95" s="23" t="s">
        <v>1138</v>
      </c>
      <c r="D95" s="23" t="s">
        <v>862</v>
      </c>
      <c r="E95" s="22" t="s">
        <v>1735</v>
      </c>
      <c r="F95" s="24">
        <v>39071</v>
      </c>
    </row>
    <row r="96" spans="1:6" x14ac:dyDescent="0.2">
      <c r="A96" s="31">
        <v>9006</v>
      </c>
      <c r="B96" s="23" t="s">
        <v>1118</v>
      </c>
      <c r="C96" s="23" t="s">
        <v>1174</v>
      </c>
      <c r="D96" s="23" t="s">
        <v>862</v>
      </c>
      <c r="E96" s="88" t="s">
        <v>1723</v>
      </c>
      <c r="F96" s="24">
        <v>39071</v>
      </c>
    </row>
    <row r="97" spans="1:6" x14ac:dyDescent="0.2">
      <c r="A97" s="31">
        <v>9106</v>
      </c>
      <c r="B97" s="23" t="s">
        <v>1119</v>
      </c>
      <c r="C97" s="104" t="s">
        <v>1139</v>
      </c>
      <c r="D97" s="23" t="s">
        <v>863</v>
      </c>
      <c r="E97" s="1" t="s">
        <v>633</v>
      </c>
      <c r="F97" s="24">
        <v>39071</v>
      </c>
    </row>
    <row r="98" spans="1:6" x14ac:dyDescent="0.2">
      <c r="A98" s="31">
        <v>9206</v>
      </c>
      <c r="B98" s="23" t="s">
        <v>1120</v>
      </c>
      <c r="C98" s="64" t="s">
        <v>196</v>
      </c>
      <c r="D98" s="23" t="s">
        <v>1027</v>
      </c>
      <c r="E98" s="22" t="s">
        <v>884</v>
      </c>
      <c r="F98" s="24">
        <v>39071</v>
      </c>
    </row>
    <row r="99" spans="1:6" x14ac:dyDescent="0.2">
      <c r="A99" s="31">
        <v>9306</v>
      </c>
      <c r="B99" s="23" t="s">
        <v>1121</v>
      </c>
      <c r="C99" s="104" t="s">
        <v>1139</v>
      </c>
      <c r="D99" s="23" t="s">
        <v>863</v>
      </c>
      <c r="E99" s="1" t="s">
        <v>633</v>
      </c>
      <c r="F99" s="24">
        <v>39071</v>
      </c>
    </row>
    <row r="100" spans="1:6" x14ac:dyDescent="0.2">
      <c r="A100" s="31">
        <v>9506</v>
      </c>
      <c r="B100" s="23" t="s">
        <v>1122</v>
      </c>
      <c r="C100" s="23" t="s">
        <v>1158</v>
      </c>
      <c r="D100" s="23" t="s">
        <v>863</v>
      </c>
      <c r="E100" s="23" t="s">
        <v>874</v>
      </c>
      <c r="F100" s="24">
        <v>39071</v>
      </c>
    </row>
    <row r="101" spans="1:6" x14ac:dyDescent="0.2">
      <c r="A101" s="31">
        <v>9606</v>
      </c>
      <c r="B101" s="23" t="s">
        <v>1123</v>
      </c>
      <c r="C101" s="23" t="s">
        <v>1175</v>
      </c>
      <c r="D101" s="23" t="s">
        <v>863</v>
      </c>
      <c r="E101" s="23" t="s">
        <v>874</v>
      </c>
      <c r="F101" s="24">
        <v>39071</v>
      </c>
    </row>
    <row r="102" spans="1:6" x14ac:dyDescent="0.2">
      <c r="A102" s="31">
        <v>9706</v>
      </c>
      <c r="B102" s="23" t="s">
        <v>1124</v>
      </c>
      <c r="C102" s="79" t="s">
        <v>2212</v>
      </c>
      <c r="D102" s="23" t="s">
        <v>863</v>
      </c>
      <c r="E102" s="88" t="s">
        <v>825</v>
      </c>
      <c r="F102" s="24">
        <v>39072</v>
      </c>
    </row>
    <row r="103" spans="1:6" x14ac:dyDescent="0.2">
      <c r="A103" s="31">
        <v>9806</v>
      </c>
      <c r="B103" s="23" t="s">
        <v>1125</v>
      </c>
      <c r="C103" s="23" t="s">
        <v>1176</v>
      </c>
      <c r="D103" s="23" t="s">
        <v>862</v>
      </c>
      <c r="E103" s="23" t="s">
        <v>1194</v>
      </c>
      <c r="F103" s="24">
        <v>39072</v>
      </c>
    </row>
    <row r="104" spans="1:6" x14ac:dyDescent="0.2">
      <c r="A104" s="31">
        <v>9906</v>
      </c>
      <c r="B104" s="23" t="s">
        <v>1126</v>
      </c>
      <c r="C104" s="79" t="s">
        <v>2245</v>
      </c>
      <c r="D104" s="23" t="s">
        <v>863</v>
      </c>
      <c r="E104" s="88" t="s">
        <v>1723</v>
      </c>
      <c r="F104" s="24">
        <v>39072</v>
      </c>
    </row>
    <row r="105" spans="1:6" x14ac:dyDescent="0.2">
      <c r="A105" s="31">
        <v>10006</v>
      </c>
      <c r="B105" s="23" t="s">
        <v>1127</v>
      </c>
      <c r="C105" s="23" t="s">
        <v>1177</v>
      </c>
      <c r="D105" s="23" t="s">
        <v>863</v>
      </c>
      <c r="E105" s="88" t="s">
        <v>805</v>
      </c>
      <c r="F105" s="24">
        <v>39072</v>
      </c>
    </row>
    <row r="106" spans="1:6" x14ac:dyDescent="0.2">
      <c r="A106" s="31">
        <v>10106</v>
      </c>
      <c r="B106" s="23" t="s">
        <v>1128</v>
      </c>
      <c r="C106" s="23" t="s">
        <v>1178</v>
      </c>
      <c r="D106" s="23" t="s">
        <v>1027</v>
      </c>
      <c r="E106" s="22" t="s">
        <v>803</v>
      </c>
      <c r="F106" s="24">
        <v>39072</v>
      </c>
    </row>
    <row r="107" spans="1:6" x14ac:dyDescent="0.2">
      <c r="A107" s="31">
        <v>10206</v>
      </c>
      <c r="B107" s="23" t="s">
        <v>1129</v>
      </c>
      <c r="C107" s="22" t="s">
        <v>864</v>
      </c>
      <c r="D107" s="23" t="s">
        <v>862</v>
      </c>
      <c r="E107" s="22" t="s">
        <v>1195</v>
      </c>
      <c r="F107" s="24">
        <v>39073</v>
      </c>
    </row>
    <row r="108" spans="1:6" x14ac:dyDescent="0.2">
      <c r="A108" s="31">
        <v>10306</v>
      </c>
      <c r="B108" s="23" t="s">
        <v>1130</v>
      </c>
      <c r="C108" s="23" t="s">
        <v>1436</v>
      </c>
      <c r="D108" s="24" t="s">
        <v>863</v>
      </c>
      <c r="E108" s="23" t="s">
        <v>812</v>
      </c>
      <c r="F108" s="24">
        <v>39073</v>
      </c>
    </row>
    <row r="109" spans="1:6" x14ac:dyDescent="0.2">
      <c r="A109" s="31">
        <v>10406</v>
      </c>
      <c r="B109" s="23" t="s">
        <v>1131</v>
      </c>
      <c r="C109" s="104" t="s">
        <v>1139</v>
      </c>
      <c r="D109" s="23" t="s">
        <v>863</v>
      </c>
      <c r="E109" s="1" t="s">
        <v>798</v>
      </c>
      <c r="F109" s="24">
        <v>39077</v>
      </c>
    </row>
    <row r="110" spans="1:6" x14ac:dyDescent="0.2">
      <c r="A110" s="31">
        <v>10506</v>
      </c>
      <c r="B110" s="23" t="s">
        <v>1132</v>
      </c>
      <c r="C110" s="23" t="s">
        <v>1180</v>
      </c>
      <c r="D110" s="23" t="s">
        <v>1027</v>
      </c>
      <c r="E110" s="1" t="s">
        <v>798</v>
      </c>
      <c r="F110" s="24">
        <v>39077</v>
      </c>
    </row>
    <row r="111" spans="1:6" x14ac:dyDescent="0.2">
      <c r="A111" s="31">
        <v>10606</v>
      </c>
      <c r="B111" s="23" t="s">
        <v>1133</v>
      </c>
      <c r="C111" s="22" t="s">
        <v>843</v>
      </c>
      <c r="D111" s="23" t="s">
        <v>863</v>
      </c>
      <c r="E111" s="22" t="s">
        <v>1729</v>
      </c>
      <c r="F111" s="24">
        <v>39077</v>
      </c>
    </row>
    <row r="112" spans="1:6" x14ac:dyDescent="0.2">
      <c r="A112" s="31">
        <v>10706</v>
      </c>
      <c r="B112" s="23" t="s">
        <v>1134</v>
      </c>
      <c r="C112" s="23" t="s">
        <v>1436</v>
      </c>
      <c r="D112" s="23" t="s">
        <v>863</v>
      </c>
      <c r="E112" s="23" t="s">
        <v>812</v>
      </c>
      <c r="F112" s="24">
        <v>39078</v>
      </c>
    </row>
    <row r="113" spans="1:6" x14ac:dyDescent="0.2">
      <c r="A113" s="31">
        <v>10806</v>
      </c>
      <c r="B113" s="23" t="s">
        <v>1135</v>
      </c>
      <c r="C113" s="23" t="s">
        <v>1178</v>
      </c>
      <c r="D113" s="23" t="s">
        <v>863</v>
      </c>
      <c r="E113" s="22" t="s">
        <v>803</v>
      </c>
      <c r="F113" s="24">
        <v>39079</v>
      </c>
    </row>
    <row r="114" spans="1:6" x14ac:dyDescent="0.2">
      <c r="A114" s="31">
        <v>10906</v>
      </c>
      <c r="B114" s="23" t="s">
        <v>1136</v>
      </c>
      <c r="C114" s="22" t="s">
        <v>843</v>
      </c>
      <c r="D114" s="23" t="s">
        <v>863</v>
      </c>
      <c r="E114" s="22" t="s">
        <v>1729</v>
      </c>
      <c r="F114" s="24">
        <v>39080</v>
      </c>
    </row>
    <row r="115" spans="1:6" x14ac:dyDescent="0.2">
      <c r="A115" s="31">
        <v>11006</v>
      </c>
      <c r="B115" s="23" t="s">
        <v>1137</v>
      </c>
      <c r="C115" s="104" t="s">
        <v>1139</v>
      </c>
      <c r="D115" s="23" t="s">
        <v>863</v>
      </c>
      <c r="E115" s="22" t="s">
        <v>818</v>
      </c>
      <c r="F115" s="24">
        <v>39080</v>
      </c>
    </row>
    <row r="116" spans="1:6" x14ac:dyDescent="0.2">
      <c r="A116" s="31">
        <v>10806</v>
      </c>
      <c r="B116" s="23" t="s">
        <v>1135</v>
      </c>
      <c r="C116" s="23" t="s">
        <v>1181</v>
      </c>
      <c r="D116" s="23" t="s">
        <v>863</v>
      </c>
      <c r="E116" s="23" t="s">
        <v>869</v>
      </c>
      <c r="F116" s="24">
        <v>39079</v>
      </c>
    </row>
    <row r="117" spans="1:6" x14ac:dyDescent="0.2">
      <c r="A117" s="31">
        <v>10906</v>
      </c>
      <c r="B117" s="23" t="s">
        <v>1136</v>
      </c>
      <c r="C117" s="23" t="s">
        <v>988</v>
      </c>
      <c r="D117" s="23" t="s">
        <v>863</v>
      </c>
      <c r="E117" s="23" t="s">
        <v>1197</v>
      </c>
      <c r="F117" s="24">
        <v>39080</v>
      </c>
    </row>
    <row r="118" spans="1:6" x14ac:dyDescent="0.2">
      <c r="A118" s="31">
        <v>11006</v>
      </c>
      <c r="B118" s="23" t="s">
        <v>1137</v>
      </c>
      <c r="C118" s="23" t="s">
        <v>1012</v>
      </c>
      <c r="D118" s="23" t="s">
        <v>863</v>
      </c>
      <c r="E118" s="23" t="s">
        <v>1198</v>
      </c>
      <c r="F118" s="24">
        <v>39080</v>
      </c>
    </row>
    <row r="119" spans="1:6" x14ac:dyDescent="0.2">
      <c r="A119" s="31"/>
      <c r="B119" s="23"/>
      <c r="C119" s="23"/>
      <c r="D119" s="23"/>
      <c r="E119" s="23"/>
      <c r="F119" s="23"/>
    </row>
    <row r="120" spans="1:6" x14ac:dyDescent="0.2">
      <c r="A120" s="31"/>
      <c r="B120" s="23"/>
      <c r="C120" s="23"/>
      <c r="D120" s="23"/>
      <c r="E120" s="23"/>
      <c r="F120" s="23"/>
    </row>
  </sheetData>
  <autoFilter ref="A8:I8"/>
  <mergeCells count="7">
    <mergeCell ref="D6:F6"/>
    <mergeCell ref="A6:A7"/>
    <mergeCell ref="B7:D7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errorTitle="ERRO!" sqref="H1:H5">
      <formula1>$N$50:$N$95</formula1>
    </dataValidation>
    <dataValidation type="list" allowBlank="1" showInputMessage="1" showErrorMessage="1" sqref="A1:A5">
      <formula1>$L$50:$L$175</formula1>
    </dataValidation>
    <dataValidation type="list" allowBlank="1" showInputMessage="1" showErrorMessage="1" sqref="F1:F5">
      <formula1>$M$50:$M$129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>
      <selection activeCell="I10" sqref="I10"/>
    </sheetView>
  </sheetViews>
  <sheetFormatPr defaultRowHeight="12.75" x14ac:dyDescent="0.2"/>
  <cols>
    <col min="1" max="1" width="12.42578125" style="2" bestFit="1" customWidth="1"/>
    <col min="2" max="2" width="27.710937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5.28515625" style="1" customWidth="1"/>
    <col min="7" max="7" width="9.140625" style="1"/>
    <col min="8" max="8" width="9.7109375" style="1" bestFit="1" customWidth="1"/>
    <col min="9" max="16384" width="9.140625" style="1"/>
  </cols>
  <sheetData>
    <row r="1" spans="1:9" ht="15.75" x14ac:dyDescent="0.25">
      <c r="B1" s="144" t="s">
        <v>833</v>
      </c>
      <c r="C1" s="144"/>
      <c r="D1" s="144"/>
      <c r="E1" s="144"/>
      <c r="F1" s="10"/>
      <c r="G1" s="10"/>
      <c r="H1" s="5"/>
    </row>
    <row r="2" spans="1:9" ht="15" x14ac:dyDescent="0.25">
      <c r="B2" s="144" t="s">
        <v>834</v>
      </c>
      <c r="C2" s="144"/>
      <c r="D2" s="144"/>
      <c r="E2" s="144"/>
      <c r="F2" s="10"/>
      <c r="G2" s="10"/>
      <c r="H2" s="6"/>
    </row>
    <row r="3" spans="1:9" ht="15" x14ac:dyDescent="0.25">
      <c r="B3" s="144" t="s">
        <v>835</v>
      </c>
      <c r="C3" s="144"/>
      <c r="D3" s="144"/>
      <c r="E3" s="144"/>
      <c r="F3" s="10"/>
      <c r="G3" s="10"/>
      <c r="H3" s="7"/>
    </row>
    <row r="4" spans="1:9" x14ac:dyDescent="0.2">
      <c r="B4" s="144" t="s">
        <v>2497</v>
      </c>
      <c r="C4" s="144"/>
      <c r="D4" s="144"/>
      <c r="E4" s="144"/>
      <c r="F4" s="10"/>
      <c r="G4" s="10"/>
      <c r="H4" s="8"/>
    </row>
    <row r="5" spans="1:9" ht="13.5" thickBot="1" x14ac:dyDescent="0.25">
      <c r="B5" s="4"/>
      <c r="C5" s="4"/>
      <c r="D5" s="4"/>
      <c r="E5" s="4"/>
      <c r="F5" s="10"/>
      <c r="G5" s="10"/>
      <c r="H5" s="8"/>
    </row>
    <row r="6" spans="1:9" ht="13.5" thickBot="1" x14ac:dyDescent="0.25">
      <c r="A6" s="29" t="s">
        <v>1028</v>
      </c>
      <c r="B6" s="27" t="s">
        <v>1029</v>
      </c>
      <c r="C6" s="27" t="s">
        <v>1030</v>
      </c>
      <c r="D6" s="148" t="s">
        <v>1031</v>
      </c>
      <c r="E6" s="148"/>
      <c r="F6" s="149"/>
    </row>
    <row r="7" spans="1:9" s="9" customFormat="1" ht="13.5" thickBot="1" x14ac:dyDescent="0.25">
      <c r="A7" s="11" t="s">
        <v>836</v>
      </c>
      <c r="B7" s="12" t="s">
        <v>791</v>
      </c>
      <c r="C7" s="12" t="s">
        <v>837</v>
      </c>
      <c r="D7" s="12" t="s">
        <v>861</v>
      </c>
      <c r="E7" s="12" t="s">
        <v>792</v>
      </c>
      <c r="F7" s="13" t="s">
        <v>793</v>
      </c>
    </row>
    <row r="8" spans="1:9" x14ac:dyDescent="0.2">
      <c r="A8" s="31">
        <v>105</v>
      </c>
      <c r="B8" s="23" t="s">
        <v>893</v>
      </c>
      <c r="C8" s="23" t="s">
        <v>983</v>
      </c>
      <c r="D8" s="23" t="s">
        <v>1027</v>
      </c>
      <c r="E8" s="22" t="s">
        <v>1729</v>
      </c>
      <c r="F8" s="24">
        <v>38366</v>
      </c>
    </row>
    <row r="9" spans="1:9" ht="13.5" thickBot="1" x14ac:dyDescent="0.25">
      <c r="A9" s="31">
        <v>205</v>
      </c>
      <c r="B9" s="23" t="s">
        <v>894</v>
      </c>
      <c r="C9" s="23" t="s">
        <v>984</v>
      </c>
      <c r="D9" s="23" t="s">
        <v>863</v>
      </c>
      <c r="E9" s="22" t="s">
        <v>803</v>
      </c>
      <c r="F9" s="24">
        <v>38392</v>
      </c>
    </row>
    <row r="10" spans="1:9" x14ac:dyDescent="0.2">
      <c r="A10" s="31">
        <v>405</v>
      </c>
      <c r="B10" s="23" t="s">
        <v>896</v>
      </c>
      <c r="C10" s="22" t="s">
        <v>1673</v>
      </c>
      <c r="D10" s="23" t="s">
        <v>863</v>
      </c>
      <c r="E10" s="22" t="s">
        <v>1722</v>
      </c>
      <c r="F10" s="24">
        <v>38394</v>
      </c>
      <c r="H10" s="14" t="s">
        <v>865</v>
      </c>
      <c r="I10" s="15">
        <f>COUNTIF($D$8:$D$5001,"PTE")</f>
        <v>2</v>
      </c>
    </row>
    <row r="11" spans="1:9" x14ac:dyDescent="0.2">
      <c r="A11" s="31">
        <v>505</v>
      </c>
      <c r="B11" s="23" t="s">
        <v>897</v>
      </c>
      <c r="C11" s="24" t="s">
        <v>985</v>
      </c>
      <c r="D11" s="23" t="s">
        <v>863</v>
      </c>
      <c r="E11" s="23" t="s">
        <v>872</v>
      </c>
      <c r="F11" s="24">
        <v>38394</v>
      </c>
      <c r="H11" s="16" t="s">
        <v>866</v>
      </c>
      <c r="I11" s="17">
        <f>COUNTIF($D$8:$D$5001,"PT")</f>
        <v>27</v>
      </c>
    </row>
    <row r="12" spans="1:9" ht="13.5" thickBot="1" x14ac:dyDescent="0.25">
      <c r="A12" s="31">
        <v>305</v>
      </c>
      <c r="B12" s="23" t="s">
        <v>895</v>
      </c>
      <c r="C12" s="1" t="s">
        <v>731</v>
      </c>
      <c r="D12" s="23" t="s">
        <v>863</v>
      </c>
      <c r="E12" s="88" t="s">
        <v>1723</v>
      </c>
      <c r="F12" s="24">
        <v>38397</v>
      </c>
      <c r="H12" s="18" t="s">
        <v>867</v>
      </c>
      <c r="I12" s="19">
        <f>COUNTIF($D$8:$D$5001,"PF")</f>
        <v>62</v>
      </c>
    </row>
    <row r="13" spans="1:9" x14ac:dyDescent="0.2">
      <c r="A13" s="31">
        <v>605</v>
      </c>
      <c r="B13" s="23" t="s">
        <v>898</v>
      </c>
      <c r="C13" s="1" t="s">
        <v>726</v>
      </c>
      <c r="D13" s="23" t="s">
        <v>863</v>
      </c>
      <c r="E13" s="23" t="s">
        <v>873</v>
      </c>
      <c r="F13" s="24">
        <v>38425</v>
      </c>
    </row>
    <row r="14" spans="1:9" ht="51" x14ac:dyDescent="0.2">
      <c r="A14" s="31">
        <v>705</v>
      </c>
      <c r="B14" s="23" t="s">
        <v>899</v>
      </c>
      <c r="C14" s="23" t="s">
        <v>986</v>
      </c>
      <c r="D14" s="23" t="s">
        <v>863</v>
      </c>
      <c r="E14" s="22" t="s">
        <v>1731</v>
      </c>
      <c r="F14" s="24">
        <v>38426</v>
      </c>
    </row>
    <row r="15" spans="1:9" ht="51" x14ac:dyDescent="0.2">
      <c r="A15" s="31">
        <v>805</v>
      </c>
      <c r="B15" s="23" t="s">
        <v>900</v>
      </c>
      <c r="C15" s="23" t="s">
        <v>986</v>
      </c>
      <c r="D15" s="23" t="s">
        <v>863</v>
      </c>
      <c r="E15" s="22" t="s">
        <v>1731</v>
      </c>
      <c r="F15" s="24">
        <v>38426</v>
      </c>
    </row>
    <row r="16" spans="1:9" ht="51" x14ac:dyDescent="0.2">
      <c r="A16" s="31">
        <v>905</v>
      </c>
      <c r="B16" s="23" t="s">
        <v>901</v>
      </c>
      <c r="C16" s="23" t="s">
        <v>986</v>
      </c>
      <c r="D16" s="23" t="s">
        <v>863</v>
      </c>
      <c r="E16" s="22" t="s">
        <v>1731</v>
      </c>
      <c r="F16" s="24">
        <v>38426</v>
      </c>
    </row>
    <row r="17" spans="1:6" ht="25.5" x14ac:dyDescent="0.2">
      <c r="A17" s="31">
        <v>1005</v>
      </c>
      <c r="B17" s="23" t="s">
        <v>902</v>
      </c>
      <c r="C17" s="23" t="s">
        <v>987</v>
      </c>
      <c r="D17" s="23" t="s">
        <v>863</v>
      </c>
      <c r="E17" s="23" t="s">
        <v>874</v>
      </c>
      <c r="F17" s="24">
        <v>38428</v>
      </c>
    </row>
    <row r="18" spans="1:6" x14ac:dyDescent="0.2">
      <c r="A18" s="31">
        <v>1105</v>
      </c>
      <c r="B18" s="23" t="s">
        <v>903</v>
      </c>
      <c r="C18" s="22" t="s">
        <v>843</v>
      </c>
      <c r="D18" s="23" t="s">
        <v>1027</v>
      </c>
      <c r="E18" s="22" t="s">
        <v>803</v>
      </c>
      <c r="F18" s="24">
        <v>38429</v>
      </c>
    </row>
    <row r="19" spans="1:6" x14ac:dyDescent="0.2">
      <c r="A19" s="31">
        <v>1205</v>
      </c>
      <c r="B19" s="23" t="s">
        <v>904</v>
      </c>
      <c r="C19" s="23" t="s">
        <v>989</v>
      </c>
      <c r="D19" s="23" t="s">
        <v>863</v>
      </c>
      <c r="E19" s="88" t="s">
        <v>805</v>
      </c>
      <c r="F19" s="24">
        <v>38435</v>
      </c>
    </row>
    <row r="20" spans="1:6" x14ac:dyDescent="0.2">
      <c r="A20" s="31">
        <v>1305</v>
      </c>
      <c r="B20" s="23" t="s">
        <v>905</v>
      </c>
      <c r="C20" s="1" t="s">
        <v>731</v>
      </c>
      <c r="D20" s="23" t="s">
        <v>863</v>
      </c>
      <c r="E20" s="88" t="s">
        <v>1723</v>
      </c>
      <c r="F20" s="24">
        <v>38435</v>
      </c>
    </row>
    <row r="21" spans="1:6" x14ac:dyDescent="0.2">
      <c r="A21" s="31">
        <v>1405</v>
      </c>
      <c r="B21" s="23" t="s">
        <v>906</v>
      </c>
      <c r="C21" s="23" t="s">
        <v>990</v>
      </c>
      <c r="D21" s="23" t="s">
        <v>863</v>
      </c>
      <c r="E21" s="22" t="s">
        <v>803</v>
      </c>
      <c r="F21" s="24">
        <v>38439</v>
      </c>
    </row>
    <row r="22" spans="1:6" x14ac:dyDescent="0.2">
      <c r="A22" s="31">
        <v>1505</v>
      </c>
      <c r="B22" s="23" t="s">
        <v>907</v>
      </c>
      <c r="C22" s="23" t="s">
        <v>990</v>
      </c>
      <c r="D22" s="23" t="s">
        <v>863</v>
      </c>
      <c r="E22" s="22" t="s">
        <v>803</v>
      </c>
      <c r="F22" s="24">
        <v>38439</v>
      </c>
    </row>
    <row r="23" spans="1:6" x14ac:dyDescent="0.2">
      <c r="A23" s="31">
        <v>1605</v>
      </c>
      <c r="B23" s="23" t="s">
        <v>908</v>
      </c>
      <c r="C23" s="23" t="s">
        <v>990</v>
      </c>
      <c r="D23" s="23" t="s">
        <v>863</v>
      </c>
      <c r="E23" s="22" t="s">
        <v>803</v>
      </c>
      <c r="F23" s="24">
        <v>38439</v>
      </c>
    </row>
    <row r="24" spans="1:6" x14ac:dyDescent="0.2">
      <c r="A24" s="31">
        <v>1705</v>
      </c>
      <c r="B24" s="23" t="s">
        <v>909</v>
      </c>
      <c r="C24" s="23" t="s">
        <v>991</v>
      </c>
      <c r="D24" s="23" t="s">
        <v>863</v>
      </c>
      <c r="E24" s="22" t="s">
        <v>803</v>
      </c>
      <c r="F24" s="24">
        <v>38446</v>
      </c>
    </row>
    <row r="25" spans="1:6" x14ac:dyDescent="0.2">
      <c r="A25" s="31">
        <v>1805</v>
      </c>
      <c r="B25" s="23" t="s">
        <v>910</v>
      </c>
      <c r="C25" s="23" t="s">
        <v>991</v>
      </c>
      <c r="D25" s="23" t="s">
        <v>863</v>
      </c>
      <c r="E25" s="22" t="s">
        <v>803</v>
      </c>
      <c r="F25" s="24">
        <v>38446</v>
      </c>
    </row>
    <row r="26" spans="1:6" x14ac:dyDescent="0.2">
      <c r="A26" s="31">
        <v>1905</v>
      </c>
      <c r="B26" s="23" t="s">
        <v>911</v>
      </c>
      <c r="C26" s="23" t="s">
        <v>1140</v>
      </c>
      <c r="D26" s="23" t="s">
        <v>1027</v>
      </c>
      <c r="E26" s="22" t="s">
        <v>1183</v>
      </c>
      <c r="F26" s="24">
        <v>38453</v>
      </c>
    </row>
    <row r="27" spans="1:6" x14ac:dyDescent="0.2">
      <c r="A27" s="31">
        <v>2005</v>
      </c>
      <c r="B27" s="23" t="s">
        <v>912</v>
      </c>
      <c r="C27" s="23" t="s">
        <v>992</v>
      </c>
      <c r="D27" s="23" t="s">
        <v>863</v>
      </c>
      <c r="E27" s="64" t="s">
        <v>877</v>
      </c>
      <c r="F27" s="24">
        <v>38455</v>
      </c>
    </row>
    <row r="28" spans="1:6" x14ac:dyDescent="0.2">
      <c r="A28" s="31">
        <v>2105</v>
      </c>
      <c r="B28" s="23" t="s">
        <v>913</v>
      </c>
      <c r="C28" s="23" t="s">
        <v>992</v>
      </c>
      <c r="D28" s="23" t="s">
        <v>863</v>
      </c>
      <c r="E28" s="64" t="s">
        <v>877</v>
      </c>
      <c r="F28" s="24">
        <v>38455</v>
      </c>
    </row>
    <row r="29" spans="1:6" x14ac:dyDescent="0.2">
      <c r="A29" s="31">
        <v>2205</v>
      </c>
      <c r="B29" s="23" t="s">
        <v>914</v>
      </c>
      <c r="C29" s="23" t="s">
        <v>992</v>
      </c>
      <c r="D29" s="23" t="s">
        <v>863</v>
      </c>
      <c r="E29" s="64" t="s">
        <v>877</v>
      </c>
      <c r="F29" s="24">
        <v>38455</v>
      </c>
    </row>
    <row r="30" spans="1:6" x14ac:dyDescent="0.2">
      <c r="A30" s="31">
        <v>2305</v>
      </c>
      <c r="B30" s="23" t="s">
        <v>915</v>
      </c>
      <c r="C30" s="23" t="s">
        <v>1140</v>
      </c>
      <c r="D30" s="23" t="s">
        <v>1027</v>
      </c>
      <c r="E30" s="1" t="s">
        <v>827</v>
      </c>
      <c r="F30" s="24">
        <v>38456</v>
      </c>
    </row>
    <row r="31" spans="1:6" x14ac:dyDescent="0.2">
      <c r="A31" s="31">
        <v>2405</v>
      </c>
      <c r="B31" s="23" t="s">
        <v>916</v>
      </c>
      <c r="C31" s="79" t="s">
        <v>2214</v>
      </c>
      <c r="D31" s="23" t="s">
        <v>863</v>
      </c>
      <c r="E31" s="23" t="s">
        <v>872</v>
      </c>
      <c r="F31" s="24">
        <v>38461</v>
      </c>
    </row>
    <row r="32" spans="1:6" x14ac:dyDescent="0.2">
      <c r="A32" s="31">
        <v>2505</v>
      </c>
      <c r="B32" s="23" t="s">
        <v>917</v>
      </c>
      <c r="C32" s="23" t="s">
        <v>993</v>
      </c>
      <c r="D32" s="23" t="s">
        <v>863</v>
      </c>
      <c r="E32" s="23" t="s">
        <v>872</v>
      </c>
      <c r="F32" s="24">
        <v>38467</v>
      </c>
    </row>
    <row r="33" spans="1:6" x14ac:dyDescent="0.2">
      <c r="A33" s="31">
        <v>2605</v>
      </c>
      <c r="B33" s="23" t="s">
        <v>918</v>
      </c>
      <c r="C33" s="79" t="s">
        <v>2228</v>
      </c>
      <c r="D33" s="23" t="s">
        <v>863</v>
      </c>
      <c r="E33" s="1" t="s">
        <v>878</v>
      </c>
      <c r="F33" s="24">
        <v>38483</v>
      </c>
    </row>
    <row r="34" spans="1:6" x14ac:dyDescent="0.2">
      <c r="A34" s="31">
        <v>2705</v>
      </c>
      <c r="B34" s="23" t="s">
        <v>919</v>
      </c>
      <c r="C34" s="23" t="s">
        <v>994</v>
      </c>
      <c r="D34" s="23" t="s">
        <v>1027</v>
      </c>
      <c r="E34" s="88" t="s">
        <v>1723</v>
      </c>
      <c r="F34" s="24">
        <v>38484</v>
      </c>
    </row>
    <row r="35" spans="1:6" x14ac:dyDescent="0.2">
      <c r="A35" s="31">
        <v>2805</v>
      </c>
      <c r="B35" s="23" t="s">
        <v>920</v>
      </c>
      <c r="C35" s="23" t="s">
        <v>995</v>
      </c>
      <c r="D35" s="23" t="s">
        <v>1027</v>
      </c>
      <c r="E35" s="88" t="s">
        <v>1723</v>
      </c>
      <c r="F35" s="24">
        <v>38484</v>
      </c>
    </row>
    <row r="36" spans="1:6" ht="25.5" x14ac:dyDescent="0.2">
      <c r="A36" s="31">
        <v>2905</v>
      </c>
      <c r="B36" s="23" t="s">
        <v>921</v>
      </c>
      <c r="C36" s="22" t="s">
        <v>1666</v>
      </c>
      <c r="D36" s="23" t="s">
        <v>1027</v>
      </c>
      <c r="E36" s="23" t="s">
        <v>879</v>
      </c>
      <c r="F36" s="24">
        <v>38484</v>
      </c>
    </row>
    <row r="37" spans="1:6" x14ac:dyDescent="0.2">
      <c r="A37" s="31">
        <v>3005</v>
      </c>
      <c r="B37" s="23" t="s">
        <v>922</v>
      </c>
      <c r="C37" s="23" t="s">
        <v>997</v>
      </c>
      <c r="D37" s="23" t="s">
        <v>1027</v>
      </c>
      <c r="E37" s="23" t="s">
        <v>880</v>
      </c>
      <c r="F37" s="24">
        <v>38490</v>
      </c>
    </row>
    <row r="38" spans="1:6" x14ac:dyDescent="0.2">
      <c r="A38" s="31">
        <v>3105</v>
      </c>
      <c r="B38" s="23" t="s">
        <v>923</v>
      </c>
      <c r="C38" s="64" t="s">
        <v>1807</v>
      </c>
      <c r="D38" s="23" t="s">
        <v>863</v>
      </c>
      <c r="E38" s="88" t="s">
        <v>1723</v>
      </c>
      <c r="F38" s="24">
        <v>38492</v>
      </c>
    </row>
    <row r="39" spans="1:6" x14ac:dyDescent="0.2">
      <c r="A39" s="31">
        <v>3205</v>
      </c>
      <c r="B39" s="23" t="s">
        <v>924</v>
      </c>
      <c r="C39" s="23" t="s">
        <v>998</v>
      </c>
      <c r="D39" s="23" t="s">
        <v>863</v>
      </c>
      <c r="E39" s="23" t="s">
        <v>795</v>
      </c>
      <c r="F39" s="24">
        <v>38503</v>
      </c>
    </row>
    <row r="40" spans="1:6" x14ac:dyDescent="0.2">
      <c r="A40" s="31">
        <v>3305</v>
      </c>
      <c r="B40" s="23" t="s">
        <v>925</v>
      </c>
      <c r="C40" s="23" t="s">
        <v>1156</v>
      </c>
      <c r="D40" s="23" t="s">
        <v>863</v>
      </c>
      <c r="E40" s="23" t="s">
        <v>881</v>
      </c>
      <c r="F40" s="24">
        <v>38503</v>
      </c>
    </row>
    <row r="41" spans="1:6" x14ac:dyDescent="0.2">
      <c r="A41" s="31">
        <v>3106</v>
      </c>
      <c r="B41" s="23" t="s">
        <v>1060</v>
      </c>
      <c r="C41" s="23" t="s">
        <v>1151</v>
      </c>
      <c r="D41" s="23" t="s">
        <v>863</v>
      </c>
      <c r="E41" s="64" t="s">
        <v>877</v>
      </c>
      <c r="F41" s="24">
        <v>38509</v>
      </c>
    </row>
    <row r="42" spans="1:6" ht="38.25" x14ac:dyDescent="0.2">
      <c r="A42" s="31">
        <v>3405</v>
      </c>
      <c r="B42" s="23" t="s">
        <v>926</v>
      </c>
      <c r="C42" s="23" t="s">
        <v>999</v>
      </c>
      <c r="D42" s="23" t="s">
        <v>863</v>
      </c>
      <c r="E42" s="23" t="s">
        <v>1219</v>
      </c>
      <c r="F42" s="24">
        <v>38519</v>
      </c>
    </row>
    <row r="43" spans="1:6" x14ac:dyDescent="0.2">
      <c r="A43" s="31">
        <v>3505</v>
      </c>
      <c r="B43" s="23" t="s">
        <v>927</v>
      </c>
      <c r="C43" s="23" t="s">
        <v>1000</v>
      </c>
      <c r="D43" s="23" t="s">
        <v>1027</v>
      </c>
      <c r="E43" s="22" t="s">
        <v>803</v>
      </c>
      <c r="F43" s="24">
        <v>38519</v>
      </c>
    </row>
    <row r="44" spans="1:6" x14ac:dyDescent="0.2">
      <c r="A44" s="31">
        <v>3605</v>
      </c>
      <c r="B44" s="23" t="s">
        <v>928</v>
      </c>
      <c r="C44" s="23" t="s">
        <v>1001</v>
      </c>
      <c r="D44" s="23" t="s">
        <v>863</v>
      </c>
      <c r="E44" s="22" t="s">
        <v>803</v>
      </c>
      <c r="F44" s="24">
        <v>38525</v>
      </c>
    </row>
    <row r="45" spans="1:6" x14ac:dyDescent="0.2">
      <c r="A45" s="31">
        <v>3705</v>
      </c>
      <c r="B45" s="23" t="s">
        <v>929</v>
      </c>
      <c r="C45" s="23" t="s">
        <v>1002</v>
      </c>
      <c r="D45" s="23" t="s">
        <v>863</v>
      </c>
      <c r="E45" s="23" t="s">
        <v>882</v>
      </c>
      <c r="F45" s="24">
        <v>38525</v>
      </c>
    </row>
    <row r="46" spans="1:6" x14ac:dyDescent="0.2">
      <c r="A46" s="31">
        <v>3805</v>
      </c>
      <c r="B46" s="23" t="s">
        <v>930</v>
      </c>
      <c r="C46" s="23" t="s">
        <v>1003</v>
      </c>
      <c r="D46" s="23" t="s">
        <v>1027</v>
      </c>
      <c r="E46" s="88" t="s">
        <v>1723</v>
      </c>
      <c r="F46" s="24">
        <v>38537</v>
      </c>
    </row>
    <row r="47" spans="1:6" x14ac:dyDescent="0.2">
      <c r="A47" s="31">
        <v>3905</v>
      </c>
      <c r="B47" s="23" t="s">
        <v>931</v>
      </c>
      <c r="C47" s="23" t="s">
        <v>1004</v>
      </c>
      <c r="D47" s="23" t="s">
        <v>1027</v>
      </c>
      <c r="E47" s="22" t="s">
        <v>803</v>
      </c>
      <c r="F47" s="24">
        <v>38537</v>
      </c>
    </row>
    <row r="48" spans="1:6" x14ac:dyDescent="0.2">
      <c r="A48" s="31">
        <v>4005</v>
      </c>
      <c r="B48" s="23" t="s">
        <v>932</v>
      </c>
      <c r="C48" s="23" t="s">
        <v>1005</v>
      </c>
      <c r="D48" s="23" t="s">
        <v>1027</v>
      </c>
      <c r="E48" s="1" t="s">
        <v>878</v>
      </c>
      <c r="F48" s="24">
        <v>38539</v>
      </c>
    </row>
    <row r="49" spans="1:6" x14ac:dyDescent="0.2">
      <c r="A49" s="31">
        <v>4105</v>
      </c>
      <c r="B49" s="23" t="s">
        <v>933</v>
      </c>
      <c r="C49" s="23" t="s">
        <v>1006</v>
      </c>
      <c r="D49" s="23" t="s">
        <v>1027</v>
      </c>
      <c r="E49" s="22" t="s">
        <v>803</v>
      </c>
      <c r="F49" s="24">
        <v>38544</v>
      </c>
    </row>
    <row r="50" spans="1:6" ht="38.25" x14ac:dyDescent="0.2">
      <c r="A50" s="31">
        <v>4205</v>
      </c>
      <c r="B50" s="23" t="s">
        <v>934</v>
      </c>
      <c r="C50" s="23" t="s">
        <v>1007</v>
      </c>
      <c r="D50" s="23" t="s">
        <v>863</v>
      </c>
      <c r="E50" s="23" t="s">
        <v>874</v>
      </c>
      <c r="F50" s="24">
        <v>38551</v>
      </c>
    </row>
    <row r="51" spans="1:6" x14ac:dyDescent="0.2">
      <c r="A51" s="31">
        <v>4305</v>
      </c>
      <c r="B51" s="23" t="s">
        <v>935</v>
      </c>
      <c r="C51" s="23" t="s">
        <v>1005</v>
      </c>
      <c r="D51" s="23" t="s">
        <v>1027</v>
      </c>
      <c r="E51" s="22" t="s">
        <v>884</v>
      </c>
      <c r="F51" s="24">
        <v>38562</v>
      </c>
    </row>
    <row r="52" spans="1:6" x14ac:dyDescent="0.2">
      <c r="A52" s="31">
        <v>4405</v>
      </c>
      <c r="B52" s="23" t="s">
        <v>936</v>
      </c>
      <c r="C52" s="23" t="s">
        <v>1014</v>
      </c>
      <c r="D52" s="23" t="s">
        <v>1027</v>
      </c>
      <c r="E52" s="23" t="s">
        <v>812</v>
      </c>
      <c r="F52" s="24">
        <v>38562</v>
      </c>
    </row>
    <row r="53" spans="1:6" x14ac:dyDescent="0.2">
      <c r="A53" s="31">
        <v>4505</v>
      </c>
      <c r="B53" s="23" t="s">
        <v>937</v>
      </c>
      <c r="C53" s="23" t="s">
        <v>1014</v>
      </c>
      <c r="D53" s="23" t="s">
        <v>1027</v>
      </c>
      <c r="E53" s="23" t="s">
        <v>880</v>
      </c>
      <c r="F53" s="24">
        <v>38562</v>
      </c>
    </row>
    <row r="54" spans="1:6" x14ac:dyDescent="0.2">
      <c r="A54" s="31">
        <v>4605</v>
      </c>
      <c r="B54" s="23" t="s">
        <v>938</v>
      </c>
      <c r="C54" s="23" t="s">
        <v>1008</v>
      </c>
      <c r="D54" s="23" t="s">
        <v>863</v>
      </c>
      <c r="E54" s="23" t="s">
        <v>885</v>
      </c>
      <c r="F54" s="24">
        <v>38562</v>
      </c>
    </row>
    <row r="55" spans="1:6" x14ac:dyDescent="0.2">
      <c r="A55" s="31">
        <v>4705</v>
      </c>
      <c r="B55" s="23" t="s">
        <v>939</v>
      </c>
      <c r="C55" s="23" t="s">
        <v>983</v>
      </c>
      <c r="D55" s="23" t="s">
        <v>863</v>
      </c>
      <c r="E55" s="22" t="s">
        <v>1729</v>
      </c>
      <c r="F55" s="24">
        <v>38569</v>
      </c>
    </row>
    <row r="56" spans="1:6" x14ac:dyDescent="0.2">
      <c r="A56" s="31">
        <v>4805</v>
      </c>
      <c r="B56" s="23" t="s">
        <v>940</v>
      </c>
      <c r="C56" s="22" t="s">
        <v>843</v>
      </c>
      <c r="D56" s="23" t="s">
        <v>863</v>
      </c>
      <c r="E56" s="1" t="s">
        <v>816</v>
      </c>
      <c r="F56" s="24">
        <v>38569</v>
      </c>
    </row>
    <row r="57" spans="1:6" x14ac:dyDescent="0.2">
      <c r="A57" s="31">
        <v>4905</v>
      </c>
      <c r="B57" s="23" t="s">
        <v>941</v>
      </c>
      <c r="C57" s="79" t="s">
        <v>2221</v>
      </c>
      <c r="D57" s="23" t="s">
        <v>863</v>
      </c>
      <c r="E57" s="64" t="s">
        <v>797</v>
      </c>
      <c r="F57" s="24">
        <v>38569</v>
      </c>
    </row>
    <row r="58" spans="1:6" x14ac:dyDescent="0.2">
      <c r="A58" s="31">
        <v>5005</v>
      </c>
      <c r="B58" s="23" t="s">
        <v>942</v>
      </c>
      <c r="C58" s="79" t="s">
        <v>2221</v>
      </c>
      <c r="D58" s="23" t="s">
        <v>863</v>
      </c>
      <c r="E58" s="64" t="s">
        <v>877</v>
      </c>
      <c r="F58" s="24">
        <v>38569</v>
      </c>
    </row>
    <row r="59" spans="1:6" x14ac:dyDescent="0.2">
      <c r="A59" s="31">
        <v>5105</v>
      </c>
      <c r="B59" s="23" t="s">
        <v>943</v>
      </c>
      <c r="C59" s="23" t="s">
        <v>1009</v>
      </c>
      <c r="D59" s="23" t="s">
        <v>863</v>
      </c>
      <c r="E59" s="23" t="s">
        <v>880</v>
      </c>
      <c r="F59" s="24">
        <v>38572</v>
      </c>
    </row>
    <row r="60" spans="1:6" x14ac:dyDescent="0.2">
      <c r="A60" s="31">
        <v>5205</v>
      </c>
      <c r="B60" s="23" t="s">
        <v>944</v>
      </c>
      <c r="C60" s="88" t="s">
        <v>2072</v>
      </c>
      <c r="D60" s="23" t="s">
        <v>863</v>
      </c>
      <c r="E60" s="22" t="s">
        <v>803</v>
      </c>
      <c r="F60" s="24">
        <v>38573</v>
      </c>
    </row>
    <row r="61" spans="1:6" x14ac:dyDescent="0.2">
      <c r="A61" s="31">
        <v>5305</v>
      </c>
      <c r="B61" s="23" t="s">
        <v>945</v>
      </c>
      <c r="C61" s="23" t="s">
        <v>1011</v>
      </c>
      <c r="D61" s="23" t="s">
        <v>863</v>
      </c>
      <c r="E61" s="22" t="s">
        <v>884</v>
      </c>
      <c r="F61" s="24">
        <v>38573</v>
      </c>
    </row>
    <row r="62" spans="1:6" x14ac:dyDescent="0.2">
      <c r="A62" s="31">
        <v>5405</v>
      </c>
      <c r="B62" s="23" t="s">
        <v>946</v>
      </c>
      <c r="C62" s="104" t="s">
        <v>1139</v>
      </c>
      <c r="D62" s="23" t="s">
        <v>1027</v>
      </c>
      <c r="E62" s="25" t="s">
        <v>886</v>
      </c>
      <c r="F62" s="24">
        <v>38574</v>
      </c>
    </row>
    <row r="63" spans="1:6" x14ac:dyDescent="0.2">
      <c r="A63" s="31">
        <v>5505</v>
      </c>
      <c r="B63" s="23" t="s">
        <v>947</v>
      </c>
      <c r="C63" s="23" t="s">
        <v>1013</v>
      </c>
      <c r="D63" s="23" t="s">
        <v>1027</v>
      </c>
      <c r="E63" s="1" t="s">
        <v>878</v>
      </c>
      <c r="F63" s="24">
        <v>38576</v>
      </c>
    </row>
    <row r="64" spans="1:6" ht="38.25" x14ac:dyDescent="0.2">
      <c r="A64" s="31">
        <v>5605</v>
      </c>
      <c r="B64" s="23" t="s">
        <v>948</v>
      </c>
      <c r="C64" s="104" t="s">
        <v>1139</v>
      </c>
      <c r="D64" s="23" t="s">
        <v>863</v>
      </c>
      <c r="E64" s="23" t="s">
        <v>887</v>
      </c>
      <c r="F64" s="24">
        <v>38596</v>
      </c>
    </row>
    <row r="65" spans="1:6" x14ac:dyDescent="0.2">
      <c r="A65" s="31">
        <v>5705</v>
      </c>
      <c r="B65" s="23" t="s">
        <v>949</v>
      </c>
      <c r="C65" s="23" t="s">
        <v>1014</v>
      </c>
      <c r="D65" s="23" t="s">
        <v>863</v>
      </c>
      <c r="E65" s="23" t="s">
        <v>812</v>
      </c>
      <c r="F65" s="24">
        <v>38600</v>
      </c>
    </row>
    <row r="66" spans="1:6" x14ac:dyDescent="0.2">
      <c r="A66" s="31">
        <v>5805</v>
      </c>
      <c r="B66" s="23" t="s">
        <v>950</v>
      </c>
      <c r="C66" s="23" t="s">
        <v>1014</v>
      </c>
      <c r="D66" s="23" t="s">
        <v>863</v>
      </c>
      <c r="E66" s="23" t="s">
        <v>880</v>
      </c>
      <c r="F66" s="24">
        <v>38600</v>
      </c>
    </row>
    <row r="67" spans="1:6" x14ac:dyDescent="0.2">
      <c r="A67" s="31">
        <v>5905</v>
      </c>
      <c r="B67" s="23" t="s">
        <v>951</v>
      </c>
      <c r="C67" s="23" t="s">
        <v>1172</v>
      </c>
      <c r="D67" s="23" t="s">
        <v>863</v>
      </c>
      <c r="E67" s="23" t="s">
        <v>812</v>
      </c>
      <c r="F67" s="24">
        <v>38601</v>
      </c>
    </row>
    <row r="68" spans="1:6" x14ac:dyDescent="0.2">
      <c r="A68" s="31">
        <v>6005</v>
      </c>
      <c r="B68" s="23" t="s">
        <v>952</v>
      </c>
      <c r="C68" s="23" t="s">
        <v>1015</v>
      </c>
      <c r="D68" s="23" t="s">
        <v>863</v>
      </c>
      <c r="E68" s="64" t="s">
        <v>877</v>
      </c>
      <c r="F68" s="24">
        <v>38611</v>
      </c>
    </row>
    <row r="69" spans="1:6" x14ac:dyDescent="0.2">
      <c r="A69" s="31">
        <v>6105</v>
      </c>
      <c r="B69" s="23" t="s">
        <v>953</v>
      </c>
      <c r="C69" s="79" t="s">
        <v>2240</v>
      </c>
      <c r="D69" s="23" t="s">
        <v>863</v>
      </c>
      <c r="E69" s="88" t="s">
        <v>1723</v>
      </c>
      <c r="F69" s="24">
        <v>38611</v>
      </c>
    </row>
    <row r="70" spans="1:6" x14ac:dyDescent="0.2">
      <c r="A70" s="31">
        <v>6205</v>
      </c>
      <c r="B70" s="23" t="s">
        <v>954</v>
      </c>
      <c r="C70" s="104" t="s">
        <v>1139</v>
      </c>
      <c r="D70" s="23" t="s">
        <v>862</v>
      </c>
      <c r="E70" s="1" t="s">
        <v>889</v>
      </c>
      <c r="F70" s="24">
        <v>38617</v>
      </c>
    </row>
    <row r="71" spans="1:6" x14ac:dyDescent="0.2">
      <c r="A71" s="31">
        <v>6305</v>
      </c>
      <c r="B71" s="23" t="s">
        <v>955</v>
      </c>
      <c r="C71" s="88" t="s">
        <v>1430</v>
      </c>
      <c r="D71" s="23" t="s">
        <v>1027</v>
      </c>
      <c r="E71" s="23" t="s">
        <v>812</v>
      </c>
      <c r="F71" s="24">
        <v>38622</v>
      </c>
    </row>
    <row r="72" spans="1:6" x14ac:dyDescent="0.2">
      <c r="A72" s="31">
        <v>6405</v>
      </c>
      <c r="B72" s="23" t="s">
        <v>956</v>
      </c>
      <c r="C72" s="23" t="s">
        <v>1016</v>
      </c>
      <c r="D72" s="23" t="s">
        <v>863</v>
      </c>
      <c r="E72" s="1" t="s">
        <v>1724</v>
      </c>
      <c r="F72" s="24">
        <v>38632</v>
      </c>
    </row>
    <row r="73" spans="1:6" x14ac:dyDescent="0.2">
      <c r="A73" s="31">
        <v>6505</v>
      </c>
      <c r="B73" s="23" t="s">
        <v>957</v>
      </c>
      <c r="C73" s="23" t="s">
        <v>1017</v>
      </c>
      <c r="D73" s="23" t="s">
        <v>1027</v>
      </c>
      <c r="E73" s="1" t="s">
        <v>878</v>
      </c>
      <c r="F73" s="24">
        <v>38635</v>
      </c>
    </row>
    <row r="74" spans="1:6" x14ac:dyDescent="0.2">
      <c r="A74" s="31">
        <v>6605</v>
      </c>
      <c r="B74" s="23" t="s">
        <v>958</v>
      </c>
      <c r="C74" s="64" t="s">
        <v>724</v>
      </c>
      <c r="D74" s="23" t="s">
        <v>863</v>
      </c>
      <c r="E74" s="23" t="s">
        <v>891</v>
      </c>
      <c r="F74" s="24">
        <v>38635</v>
      </c>
    </row>
    <row r="75" spans="1:6" x14ac:dyDescent="0.2">
      <c r="A75" s="49">
        <v>6705</v>
      </c>
      <c r="B75" s="25" t="s">
        <v>959</v>
      </c>
      <c r="C75" s="22" t="s">
        <v>1670</v>
      </c>
      <c r="D75" s="25" t="s">
        <v>863</v>
      </c>
      <c r="E75" s="22" t="s">
        <v>803</v>
      </c>
      <c r="F75" s="26">
        <v>38636</v>
      </c>
    </row>
    <row r="76" spans="1:6" x14ac:dyDescent="0.2">
      <c r="A76" s="49">
        <v>6805</v>
      </c>
      <c r="B76" s="25" t="s">
        <v>960</v>
      </c>
      <c r="C76" s="25" t="s">
        <v>1019</v>
      </c>
      <c r="D76" s="25" t="s">
        <v>863</v>
      </c>
      <c r="E76" s="23" t="s">
        <v>874</v>
      </c>
      <c r="F76" s="26">
        <v>38646</v>
      </c>
    </row>
    <row r="77" spans="1:6" x14ac:dyDescent="0.2">
      <c r="A77" s="49">
        <v>6905</v>
      </c>
      <c r="B77" s="25" t="s">
        <v>961</v>
      </c>
      <c r="C77" s="23" t="s">
        <v>1008</v>
      </c>
      <c r="D77" s="25" t="s">
        <v>863</v>
      </c>
      <c r="E77" s="22" t="s">
        <v>1718</v>
      </c>
      <c r="F77" s="26">
        <v>38665</v>
      </c>
    </row>
    <row r="78" spans="1:6" x14ac:dyDescent="0.2">
      <c r="A78" s="49">
        <v>7005</v>
      </c>
      <c r="B78" s="25" t="s">
        <v>962</v>
      </c>
      <c r="C78" s="22" t="s">
        <v>1668</v>
      </c>
      <c r="D78" s="25" t="s">
        <v>863</v>
      </c>
      <c r="E78" s="22" t="s">
        <v>1718</v>
      </c>
      <c r="F78" s="26">
        <v>38677</v>
      </c>
    </row>
    <row r="79" spans="1:6" x14ac:dyDescent="0.2">
      <c r="A79" s="49">
        <v>7105</v>
      </c>
      <c r="B79" s="25" t="s">
        <v>963</v>
      </c>
      <c r="C79" s="22" t="s">
        <v>1668</v>
      </c>
      <c r="D79" s="25" t="s">
        <v>863</v>
      </c>
      <c r="E79" s="22" t="s">
        <v>1718</v>
      </c>
      <c r="F79" s="26">
        <v>38677</v>
      </c>
    </row>
    <row r="80" spans="1:6" x14ac:dyDescent="0.2">
      <c r="A80" s="49">
        <v>7205</v>
      </c>
      <c r="B80" s="25" t="s">
        <v>964</v>
      </c>
      <c r="C80" s="25" t="s">
        <v>1020</v>
      </c>
      <c r="D80" s="25" t="s">
        <v>863</v>
      </c>
      <c r="E80" s="25" t="s">
        <v>892</v>
      </c>
      <c r="F80" s="26">
        <v>38677</v>
      </c>
    </row>
    <row r="81" spans="1:6" x14ac:dyDescent="0.2">
      <c r="A81" s="49">
        <v>7305</v>
      </c>
      <c r="B81" s="25" t="s">
        <v>965</v>
      </c>
      <c r="C81" s="104" t="s">
        <v>1139</v>
      </c>
      <c r="D81" s="25" t="s">
        <v>1027</v>
      </c>
      <c r="E81" s="22" t="s">
        <v>1729</v>
      </c>
      <c r="F81" s="26">
        <v>38686</v>
      </c>
    </row>
    <row r="82" spans="1:6" x14ac:dyDescent="0.2">
      <c r="A82" s="49">
        <v>7405</v>
      </c>
      <c r="B82" s="25" t="s">
        <v>966</v>
      </c>
      <c r="C82" s="23" t="s">
        <v>1003</v>
      </c>
      <c r="D82" s="25" t="s">
        <v>863</v>
      </c>
      <c r="E82" s="88" t="s">
        <v>1723</v>
      </c>
      <c r="F82" s="26">
        <v>38687</v>
      </c>
    </row>
    <row r="83" spans="1:6" x14ac:dyDescent="0.2">
      <c r="A83" s="49">
        <v>7505</v>
      </c>
      <c r="B83" s="25" t="s">
        <v>967</v>
      </c>
      <c r="C83" s="22" t="s">
        <v>843</v>
      </c>
      <c r="D83" s="25" t="s">
        <v>863</v>
      </c>
      <c r="E83" s="25" t="s">
        <v>886</v>
      </c>
      <c r="F83" s="26">
        <v>38693</v>
      </c>
    </row>
    <row r="84" spans="1:6" x14ac:dyDescent="0.2">
      <c r="A84" s="49">
        <v>7605</v>
      </c>
      <c r="B84" s="25" t="s">
        <v>968</v>
      </c>
      <c r="C84" s="81" t="s">
        <v>2216</v>
      </c>
      <c r="D84" s="25" t="s">
        <v>863</v>
      </c>
      <c r="E84" s="25" t="s">
        <v>892</v>
      </c>
      <c r="F84" s="26">
        <v>38694</v>
      </c>
    </row>
    <row r="85" spans="1:6" x14ac:dyDescent="0.2">
      <c r="A85" s="49">
        <v>7705</v>
      </c>
      <c r="B85" s="25" t="s">
        <v>969</v>
      </c>
      <c r="C85" s="25" t="s">
        <v>1021</v>
      </c>
      <c r="D85" s="25" t="s">
        <v>1027</v>
      </c>
      <c r="E85" s="22" t="s">
        <v>803</v>
      </c>
      <c r="F85" s="26">
        <v>38695</v>
      </c>
    </row>
    <row r="86" spans="1:6" x14ac:dyDescent="0.2">
      <c r="A86" s="49">
        <v>7805</v>
      </c>
      <c r="B86" s="25" t="s">
        <v>970</v>
      </c>
      <c r="C86" s="25" t="s">
        <v>1022</v>
      </c>
      <c r="D86" s="25" t="s">
        <v>862</v>
      </c>
      <c r="E86" s="1" t="s">
        <v>827</v>
      </c>
      <c r="F86" s="26">
        <v>38700</v>
      </c>
    </row>
    <row r="87" spans="1:6" x14ac:dyDescent="0.2">
      <c r="A87" s="49">
        <v>7905</v>
      </c>
      <c r="B87" s="25" t="s">
        <v>971</v>
      </c>
      <c r="C87" s="23" t="s">
        <v>1148</v>
      </c>
      <c r="D87" s="25" t="s">
        <v>1027</v>
      </c>
      <c r="E87" s="88" t="s">
        <v>1723</v>
      </c>
      <c r="F87" s="26">
        <v>38702</v>
      </c>
    </row>
    <row r="88" spans="1:6" x14ac:dyDescent="0.2">
      <c r="A88" s="49">
        <v>8005</v>
      </c>
      <c r="B88" s="25" t="s">
        <v>972</v>
      </c>
      <c r="C88" s="23" t="s">
        <v>1140</v>
      </c>
      <c r="D88" s="25" t="s">
        <v>863</v>
      </c>
      <c r="E88" s="1" t="s">
        <v>827</v>
      </c>
      <c r="F88" s="26">
        <v>38702</v>
      </c>
    </row>
    <row r="89" spans="1:6" x14ac:dyDescent="0.2">
      <c r="A89" s="49">
        <v>8105</v>
      </c>
      <c r="B89" s="25" t="s">
        <v>973</v>
      </c>
      <c r="C89" s="25" t="s">
        <v>1023</v>
      </c>
      <c r="D89" s="25" t="s">
        <v>863</v>
      </c>
      <c r="E89" s="23" t="s">
        <v>1219</v>
      </c>
      <c r="F89" s="26">
        <v>38705</v>
      </c>
    </row>
    <row r="90" spans="1:6" x14ac:dyDescent="0.2">
      <c r="A90" s="49">
        <v>8205</v>
      </c>
      <c r="B90" s="25" t="s">
        <v>974</v>
      </c>
      <c r="C90" s="25" t="s">
        <v>1024</v>
      </c>
      <c r="D90" s="25" t="s">
        <v>863</v>
      </c>
      <c r="E90" s="23" t="s">
        <v>795</v>
      </c>
      <c r="F90" s="26">
        <v>38705</v>
      </c>
    </row>
    <row r="91" spans="1:6" x14ac:dyDescent="0.2">
      <c r="A91" s="49">
        <v>8305</v>
      </c>
      <c r="B91" s="25" t="s">
        <v>975</v>
      </c>
      <c r="C91" s="25" t="s">
        <v>1024</v>
      </c>
      <c r="D91" s="25" t="s">
        <v>1027</v>
      </c>
      <c r="E91" s="23" t="s">
        <v>795</v>
      </c>
      <c r="F91" s="26">
        <v>38705</v>
      </c>
    </row>
    <row r="92" spans="1:6" x14ac:dyDescent="0.2">
      <c r="A92" s="49">
        <v>8505</v>
      </c>
      <c r="B92" s="25" t="s">
        <v>976</v>
      </c>
      <c r="C92" s="25" t="s">
        <v>1026</v>
      </c>
      <c r="D92" s="25" t="s">
        <v>863</v>
      </c>
      <c r="E92" s="22" t="s">
        <v>803</v>
      </c>
      <c r="F92" s="26">
        <v>38706</v>
      </c>
    </row>
    <row r="93" spans="1:6" x14ac:dyDescent="0.2">
      <c r="A93" s="49">
        <v>8605</v>
      </c>
      <c r="B93" s="25" t="s">
        <v>977</v>
      </c>
      <c r="C93" s="1" t="s">
        <v>590</v>
      </c>
      <c r="D93" s="25" t="s">
        <v>1027</v>
      </c>
      <c r="E93" s="88" t="s">
        <v>1723</v>
      </c>
      <c r="F93" s="26">
        <v>38706</v>
      </c>
    </row>
    <row r="94" spans="1:6" x14ac:dyDescent="0.2">
      <c r="A94" s="49">
        <v>8705</v>
      </c>
      <c r="B94" s="25" t="s">
        <v>978</v>
      </c>
      <c r="C94" s="22" t="s">
        <v>1678</v>
      </c>
      <c r="D94" s="25" t="s">
        <v>1027</v>
      </c>
      <c r="E94" s="22" t="s">
        <v>803</v>
      </c>
      <c r="F94" s="26">
        <v>38706</v>
      </c>
    </row>
    <row r="95" spans="1:6" x14ac:dyDescent="0.2">
      <c r="A95" s="49">
        <v>8805</v>
      </c>
      <c r="B95" s="25" t="s">
        <v>979</v>
      </c>
      <c r="C95" s="25" t="s">
        <v>2248</v>
      </c>
      <c r="D95" s="25" t="s">
        <v>863</v>
      </c>
      <c r="E95" s="23" t="s">
        <v>874</v>
      </c>
      <c r="F95" s="26">
        <v>38706</v>
      </c>
    </row>
    <row r="96" spans="1:6" x14ac:dyDescent="0.2">
      <c r="A96" s="49">
        <v>8905</v>
      </c>
      <c r="B96" s="25" t="s">
        <v>980</v>
      </c>
      <c r="C96" s="23" t="s">
        <v>990</v>
      </c>
      <c r="D96" s="25" t="s">
        <v>1027</v>
      </c>
      <c r="E96" s="22" t="s">
        <v>803</v>
      </c>
      <c r="F96" s="26">
        <v>38708</v>
      </c>
    </row>
    <row r="97" spans="1:6" x14ac:dyDescent="0.2">
      <c r="A97" s="49">
        <v>9005</v>
      </c>
      <c r="B97" s="25" t="s">
        <v>981</v>
      </c>
      <c r="C97" s="25" t="s">
        <v>1025</v>
      </c>
      <c r="D97" s="25" t="s">
        <v>863</v>
      </c>
      <c r="E97" s="22" t="s">
        <v>1195</v>
      </c>
      <c r="F97" s="26">
        <v>38713</v>
      </c>
    </row>
    <row r="98" spans="1:6" x14ac:dyDescent="0.2">
      <c r="A98" s="49">
        <v>9105</v>
      </c>
      <c r="B98" s="25" t="s">
        <v>982</v>
      </c>
      <c r="C98" s="25" t="s">
        <v>1026</v>
      </c>
      <c r="D98" s="25" t="s">
        <v>863</v>
      </c>
      <c r="E98" s="22" t="s">
        <v>803</v>
      </c>
      <c r="F98" s="26">
        <v>38714</v>
      </c>
    </row>
    <row r="99" spans="1:6" x14ac:dyDescent="0.2">
      <c r="A99" s="20"/>
      <c r="B99" s="21"/>
      <c r="C99" s="21"/>
      <c r="D99" s="21"/>
      <c r="E99" s="21"/>
      <c r="F99" s="21"/>
    </row>
    <row r="100" spans="1:6" x14ac:dyDescent="0.2">
      <c r="A100" s="20"/>
      <c r="B100" s="21"/>
      <c r="C100" s="21"/>
      <c r="D100" s="21"/>
      <c r="E100" s="21"/>
      <c r="F100" s="21"/>
    </row>
  </sheetData>
  <autoFilter ref="A7:I97"/>
  <mergeCells count="5">
    <mergeCell ref="D6:F6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sqref="F1:F5">
      <formula1>$M$49:$M$127</formula1>
    </dataValidation>
    <dataValidation type="list" allowBlank="1" showInputMessage="1" showErrorMessage="1" sqref="A1:A5">
      <formula1>$L$49:$L$173</formula1>
    </dataValidation>
    <dataValidation type="list" allowBlank="1" showInputMessage="1" showErrorMessage="1" errorTitle="ERRO!" sqref="H1:H5">
      <formula1>$N$49:$N$93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workbookViewId="0">
      <selection activeCell="E36" sqref="E36"/>
    </sheetView>
  </sheetViews>
  <sheetFormatPr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9" style="1" bestFit="1" customWidth="1"/>
    <col min="5" max="5" width="24.140625" style="1" customWidth="1"/>
    <col min="6" max="6" width="15.5703125" style="1" bestFit="1" customWidth="1"/>
    <col min="7" max="7" width="14.7109375" style="1" customWidth="1"/>
    <col min="8" max="8" width="32.140625" style="1" customWidth="1"/>
    <col min="9" max="9" width="33.42578125" style="1" customWidth="1"/>
    <col min="10" max="16384" width="9.140625" style="1"/>
  </cols>
  <sheetData>
    <row r="1" spans="1:9" ht="15.75" x14ac:dyDescent="0.25">
      <c r="A1" s="1"/>
      <c r="B1" s="144" t="s">
        <v>833</v>
      </c>
      <c r="C1" s="144"/>
      <c r="D1" s="144"/>
      <c r="E1" s="144"/>
      <c r="F1" s="10"/>
      <c r="G1" s="10"/>
      <c r="H1" s="10"/>
      <c r="I1" s="5"/>
    </row>
    <row r="2" spans="1:9" ht="15" x14ac:dyDescent="0.25">
      <c r="A2" s="1"/>
      <c r="B2" s="144" t="s">
        <v>834</v>
      </c>
      <c r="C2" s="144"/>
      <c r="D2" s="144"/>
      <c r="E2" s="144"/>
      <c r="F2" s="10"/>
      <c r="G2" s="10"/>
      <c r="H2" s="10"/>
      <c r="I2" s="6"/>
    </row>
    <row r="3" spans="1:9" ht="15" x14ac:dyDescent="0.25">
      <c r="A3" s="1"/>
      <c r="B3" s="144" t="s">
        <v>835</v>
      </c>
      <c r="C3" s="144"/>
      <c r="D3" s="144"/>
      <c r="E3" s="144"/>
      <c r="F3" s="10"/>
      <c r="G3" s="10"/>
      <c r="H3" s="10"/>
      <c r="I3" s="7"/>
    </row>
    <row r="4" spans="1:9" x14ac:dyDescent="0.2">
      <c r="A4" s="1"/>
      <c r="B4" s="144" t="s">
        <v>2497</v>
      </c>
      <c r="C4" s="144"/>
      <c r="D4" s="144"/>
      <c r="E4" s="144"/>
      <c r="F4" s="10"/>
      <c r="G4" s="10"/>
      <c r="H4" s="10"/>
      <c r="I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10"/>
      <c r="I5" s="8"/>
    </row>
    <row r="6" spans="1:9" s="9" customFormat="1" ht="13.5" thickBot="1" x14ac:dyDescent="0.25">
      <c r="A6" s="11" t="s">
        <v>836</v>
      </c>
      <c r="B6" s="12" t="s">
        <v>791</v>
      </c>
      <c r="C6" s="12" t="s">
        <v>837</v>
      </c>
      <c r="D6" s="12" t="s">
        <v>861</v>
      </c>
      <c r="E6" s="12" t="s">
        <v>792</v>
      </c>
      <c r="F6" s="13" t="s">
        <v>1924</v>
      </c>
      <c r="G6" s="13" t="s">
        <v>1925</v>
      </c>
      <c r="H6" s="13" t="s">
        <v>1923</v>
      </c>
      <c r="I6" s="13" t="s">
        <v>1956</v>
      </c>
    </row>
    <row r="7" spans="1:9" x14ac:dyDescent="0.2">
      <c r="A7" s="89">
        <v>2798</v>
      </c>
      <c r="B7" s="9" t="s">
        <v>1966</v>
      </c>
      <c r="C7" s="79" t="s">
        <v>1947</v>
      </c>
      <c r="D7" s="88" t="s">
        <v>1968</v>
      </c>
      <c r="E7" s="9" t="s">
        <v>1959</v>
      </c>
      <c r="F7" s="91">
        <v>41635</v>
      </c>
      <c r="G7" s="90" t="s">
        <v>2373</v>
      </c>
      <c r="H7" s="1" t="s">
        <v>1955</v>
      </c>
      <c r="I7" s="1" t="s">
        <v>1971</v>
      </c>
    </row>
    <row r="8" spans="1:9" x14ac:dyDescent="0.2">
      <c r="A8" s="89">
        <v>699</v>
      </c>
      <c r="B8" s="9" t="s">
        <v>1969</v>
      </c>
      <c r="C8" s="88" t="s">
        <v>1970</v>
      </c>
      <c r="D8" s="88" t="s">
        <v>1968</v>
      </c>
      <c r="E8" s="9" t="s">
        <v>795</v>
      </c>
      <c r="F8" s="91">
        <v>41486</v>
      </c>
      <c r="G8" s="90" t="s">
        <v>2373</v>
      </c>
      <c r="H8" s="1" t="s">
        <v>1955</v>
      </c>
      <c r="I8" s="1" t="s">
        <v>1971</v>
      </c>
    </row>
    <row r="9" spans="1:9" x14ac:dyDescent="0.2">
      <c r="A9" s="89">
        <v>16812</v>
      </c>
      <c r="B9" s="88" t="s">
        <v>241</v>
      </c>
      <c r="C9" s="88" t="s">
        <v>1972</v>
      </c>
      <c r="D9" s="88" t="s">
        <v>1968</v>
      </c>
      <c r="E9" s="88" t="s">
        <v>812</v>
      </c>
      <c r="F9" s="91">
        <v>41486</v>
      </c>
      <c r="G9" s="90" t="s">
        <v>2373</v>
      </c>
      <c r="H9" s="1" t="s">
        <v>1955</v>
      </c>
      <c r="I9" s="1" t="s">
        <v>1973</v>
      </c>
    </row>
    <row r="10" spans="1:9" x14ac:dyDescent="0.2">
      <c r="A10" s="89">
        <v>6107</v>
      </c>
      <c r="B10" s="88" t="s">
        <v>1974</v>
      </c>
      <c r="C10" s="88" t="s">
        <v>1458</v>
      </c>
      <c r="D10" s="88" t="s">
        <v>1968</v>
      </c>
      <c r="E10" s="88" t="s">
        <v>812</v>
      </c>
      <c r="F10" s="91">
        <v>41568</v>
      </c>
      <c r="G10" s="90" t="s">
        <v>2373</v>
      </c>
      <c r="H10" s="1" t="s">
        <v>1955</v>
      </c>
      <c r="I10" s="1" t="s">
        <v>1975</v>
      </c>
    </row>
    <row r="11" spans="1:9" x14ac:dyDescent="0.2">
      <c r="A11" s="89">
        <v>6107</v>
      </c>
      <c r="B11" s="88" t="s">
        <v>1974</v>
      </c>
      <c r="C11" s="88" t="s">
        <v>1458</v>
      </c>
      <c r="D11" s="88" t="s">
        <v>1968</v>
      </c>
      <c r="E11" s="88" t="s">
        <v>812</v>
      </c>
      <c r="F11" s="91">
        <v>41508</v>
      </c>
      <c r="G11" s="90" t="s">
        <v>2373</v>
      </c>
      <c r="H11" s="1" t="s">
        <v>1955</v>
      </c>
      <c r="I11" s="1" t="s">
        <v>1971</v>
      </c>
    </row>
    <row r="12" spans="1:9" x14ac:dyDescent="0.2">
      <c r="A12" s="89">
        <v>1578899</v>
      </c>
      <c r="B12" s="88" t="s">
        <v>1976</v>
      </c>
      <c r="C12" s="88" t="s">
        <v>636</v>
      </c>
      <c r="D12" s="88" t="s">
        <v>1968</v>
      </c>
      <c r="E12" s="88" t="s">
        <v>812</v>
      </c>
      <c r="F12" s="91">
        <v>41486</v>
      </c>
      <c r="G12" s="90" t="s">
        <v>2373</v>
      </c>
      <c r="H12" s="1" t="s">
        <v>1955</v>
      </c>
      <c r="I12" s="1" t="s">
        <v>1977</v>
      </c>
    </row>
    <row r="13" spans="1:9" x14ac:dyDescent="0.2">
      <c r="A13" s="89">
        <v>18107</v>
      </c>
      <c r="B13" s="88" t="s">
        <v>1978</v>
      </c>
      <c r="C13" s="88" t="s">
        <v>1979</v>
      </c>
      <c r="D13" s="88" t="s">
        <v>1968</v>
      </c>
      <c r="E13" s="88" t="s">
        <v>812</v>
      </c>
      <c r="F13" s="91">
        <v>41486</v>
      </c>
      <c r="G13" s="90" t="s">
        <v>2373</v>
      </c>
      <c r="H13" s="1" t="s">
        <v>1955</v>
      </c>
      <c r="I13" s="1" t="s">
        <v>1980</v>
      </c>
    </row>
    <row r="14" spans="1:9" x14ac:dyDescent="0.2">
      <c r="A14" s="89">
        <v>858901</v>
      </c>
      <c r="B14" s="88" t="s">
        <v>1273</v>
      </c>
      <c r="C14" s="79" t="s">
        <v>1947</v>
      </c>
      <c r="D14" s="88" t="s">
        <v>1968</v>
      </c>
      <c r="E14" s="88" t="s">
        <v>178</v>
      </c>
      <c r="F14" s="91">
        <v>41450</v>
      </c>
      <c r="G14" s="90" t="s">
        <v>2373</v>
      </c>
      <c r="H14" s="1" t="s">
        <v>1955</v>
      </c>
      <c r="I14" s="1" t="s">
        <v>1971</v>
      </c>
    </row>
    <row r="15" spans="1:9" x14ac:dyDescent="0.2">
      <c r="A15" s="89">
        <v>7798</v>
      </c>
      <c r="B15" s="88" t="s">
        <v>1981</v>
      </c>
      <c r="C15" s="88" t="s">
        <v>1164</v>
      </c>
      <c r="D15" s="88" t="s">
        <v>1968</v>
      </c>
      <c r="E15" s="88" t="s">
        <v>795</v>
      </c>
      <c r="F15" s="91">
        <v>41533</v>
      </c>
      <c r="G15" s="90" t="s">
        <v>2373</v>
      </c>
      <c r="H15" s="1" t="s">
        <v>1955</v>
      </c>
      <c r="I15" s="1" t="s">
        <v>1982</v>
      </c>
    </row>
    <row r="16" spans="1:9" x14ac:dyDescent="0.2">
      <c r="A16" s="89">
        <v>9109</v>
      </c>
      <c r="B16" s="88" t="s">
        <v>60</v>
      </c>
      <c r="C16" s="88" t="s">
        <v>732</v>
      </c>
      <c r="D16" s="88" t="s">
        <v>1968</v>
      </c>
      <c r="E16" s="88" t="s">
        <v>1722</v>
      </c>
      <c r="F16" s="91">
        <v>41486</v>
      </c>
      <c r="G16" s="90" t="s">
        <v>2373</v>
      </c>
      <c r="H16" s="1" t="s">
        <v>1955</v>
      </c>
      <c r="I16" s="1" t="s">
        <v>1982</v>
      </c>
    </row>
    <row r="17" spans="1:9" x14ac:dyDescent="0.2">
      <c r="A17" s="89">
        <v>2506</v>
      </c>
      <c r="B17" s="88" t="s">
        <v>1983</v>
      </c>
      <c r="C17" s="88" t="s">
        <v>1984</v>
      </c>
      <c r="D17" s="88" t="s">
        <v>1968</v>
      </c>
      <c r="E17" s="88" t="s">
        <v>803</v>
      </c>
      <c r="F17" s="91">
        <v>41450</v>
      </c>
      <c r="G17" s="90" t="s">
        <v>2373</v>
      </c>
      <c r="H17" s="1" t="s">
        <v>1955</v>
      </c>
      <c r="I17" s="1" t="s">
        <v>1982</v>
      </c>
    </row>
    <row r="18" spans="1:9" x14ac:dyDescent="0.2">
      <c r="A18" s="89">
        <v>6095</v>
      </c>
      <c r="B18" s="88" t="s">
        <v>1985</v>
      </c>
      <c r="C18" s="88" t="s">
        <v>1947</v>
      </c>
      <c r="D18" s="88" t="s">
        <v>1968</v>
      </c>
      <c r="E18" s="88" t="s">
        <v>874</v>
      </c>
      <c r="F18" s="91"/>
      <c r="G18" s="90" t="s">
        <v>2373</v>
      </c>
      <c r="H18" s="1" t="s">
        <v>1955</v>
      </c>
      <c r="I18" s="1" t="s">
        <v>1982</v>
      </c>
    </row>
    <row r="19" spans="1:9" x14ac:dyDescent="0.2">
      <c r="A19" s="89">
        <v>1608491</v>
      </c>
      <c r="B19" s="88" t="s">
        <v>1986</v>
      </c>
      <c r="C19" s="88" t="s">
        <v>1947</v>
      </c>
      <c r="D19" s="88" t="s">
        <v>1968</v>
      </c>
      <c r="E19" s="88" t="s">
        <v>874</v>
      </c>
      <c r="F19" s="91"/>
      <c r="G19" s="90" t="s">
        <v>2373</v>
      </c>
      <c r="H19" s="1" t="s">
        <v>1955</v>
      </c>
      <c r="I19" s="1" t="s">
        <v>1982</v>
      </c>
    </row>
    <row r="20" spans="1:9" x14ac:dyDescent="0.2">
      <c r="A20" s="89">
        <v>458791</v>
      </c>
      <c r="B20" s="88" t="s">
        <v>1997</v>
      </c>
      <c r="C20" s="88" t="s">
        <v>1947</v>
      </c>
      <c r="D20" s="88" t="s">
        <v>1968</v>
      </c>
      <c r="E20" s="88" t="s">
        <v>1987</v>
      </c>
      <c r="F20" s="91"/>
      <c r="G20" s="90" t="s">
        <v>2373</v>
      </c>
      <c r="H20" s="1" t="s">
        <v>1955</v>
      </c>
      <c r="I20" s="1" t="s">
        <v>1982</v>
      </c>
    </row>
    <row r="21" spans="1:9" x14ac:dyDescent="0.2">
      <c r="A21" s="89">
        <v>610</v>
      </c>
      <c r="B21" s="88" t="s">
        <v>1988</v>
      </c>
      <c r="C21" s="88" t="s">
        <v>1989</v>
      </c>
      <c r="D21" s="88" t="s">
        <v>1968</v>
      </c>
      <c r="E21" s="88" t="s">
        <v>1722</v>
      </c>
      <c r="F21" s="91">
        <v>41449</v>
      </c>
      <c r="G21" s="90" t="s">
        <v>2373</v>
      </c>
      <c r="H21" s="1" t="s">
        <v>1955</v>
      </c>
      <c r="I21" s="64" t="s">
        <v>1990</v>
      </c>
    </row>
    <row r="22" spans="1:9" x14ac:dyDescent="0.2">
      <c r="A22" s="89">
        <v>5898</v>
      </c>
      <c r="B22" s="88" t="s">
        <v>1991</v>
      </c>
      <c r="C22" s="88" t="s">
        <v>1992</v>
      </c>
      <c r="D22" s="88" t="s">
        <v>1968</v>
      </c>
      <c r="E22" s="88" t="s">
        <v>878</v>
      </c>
      <c r="F22" s="91" t="s">
        <v>2010</v>
      </c>
      <c r="G22" s="90" t="s">
        <v>2373</v>
      </c>
      <c r="H22" s="1" t="s">
        <v>1955</v>
      </c>
      <c r="I22" s="1" t="s">
        <v>1982</v>
      </c>
    </row>
    <row r="23" spans="1:9" x14ac:dyDescent="0.2">
      <c r="A23" s="89">
        <v>291</v>
      </c>
      <c r="B23" s="88" t="s">
        <v>1993</v>
      </c>
      <c r="C23" s="88" t="s">
        <v>1947</v>
      </c>
      <c r="D23" s="88" t="s">
        <v>1968</v>
      </c>
      <c r="E23" s="88" t="s">
        <v>178</v>
      </c>
      <c r="F23" s="91">
        <v>41458</v>
      </c>
      <c r="G23" s="90" t="s">
        <v>2373</v>
      </c>
      <c r="H23" s="1" t="s">
        <v>1955</v>
      </c>
      <c r="I23" s="1" t="s">
        <v>1982</v>
      </c>
    </row>
    <row r="24" spans="1:9" x14ac:dyDescent="0.2">
      <c r="A24" s="89">
        <v>3013</v>
      </c>
      <c r="B24" s="88" t="s">
        <v>1788</v>
      </c>
      <c r="C24" s="88" t="s">
        <v>732</v>
      </c>
      <c r="D24" s="88" t="s">
        <v>1968</v>
      </c>
      <c r="E24" s="88" t="s">
        <v>1722</v>
      </c>
      <c r="F24" s="91">
        <v>41564</v>
      </c>
      <c r="G24" s="90" t="s">
        <v>2373</v>
      </c>
      <c r="H24" s="1" t="s">
        <v>1955</v>
      </c>
      <c r="I24" s="1" t="s">
        <v>1982</v>
      </c>
    </row>
    <row r="25" spans="1:9" x14ac:dyDescent="0.2">
      <c r="A25" s="89">
        <v>6894</v>
      </c>
      <c r="B25" s="88" t="s">
        <v>2009</v>
      </c>
      <c r="C25" s="88" t="s">
        <v>1994</v>
      </c>
      <c r="D25" s="88" t="s">
        <v>1968</v>
      </c>
      <c r="E25" s="88" t="s">
        <v>1856</v>
      </c>
      <c r="F25" s="91">
        <v>41628</v>
      </c>
      <c r="G25" s="90" t="s">
        <v>2373</v>
      </c>
      <c r="H25" s="1" t="s">
        <v>1955</v>
      </c>
      <c r="I25" s="1" t="s">
        <v>1982</v>
      </c>
    </row>
    <row r="26" spans="1:9" x14ac:dyDescent="0.2">
      <c r="A26" s="89"/>
    </row>
    <row r="27" spans="1:9" x14ac:dyDescent="0.2">
      <c r="A27" s="89"/>
    </row>
    <row r="28" spans="1:9" x14ac:dyDescent="0.2">
      <c r="A28" s="89"/>
    </row>
    <row r="29" spans="1:9" x14ac:dyDescent="0.2">
      <c r="A29" s="89"/>
      <c r="B29" s="145" t="s">
        <v>2374</v>
      </c>
      <c r="C29" s="145"/>
    </row>
    <row r="30" spans="1:9" x14ac:dyDescent="0.2">
      <c r="A30" s="89"/>
    </row>
    <row r="31" spans="1:9" x14ac:dyDescent="0.2">
      <c r="A31" s="89"/>
    </row>
    <row r="32" spans="1:9" x14ac:dyDescent="0.2">
      <c r="A32" s="89"/>
    </row>
    <row r="33" spans="1:7" x14ac:dyDescent="0.2">
      <c r="A33" s="89"/>
    </row>
    <row r="34" spans="1:7" x14ac:dyDescent="0.2">
      <c r="A34" s="89"/>
    </row>
    <row r="35" spans="1:7" x14ac:dyDescent="0.2">
      <c r="A35" s="89"/>
    </row>
    <row r="36" spans="1:7" x14ac:dyDescent="0.2">
      <c r="A36" s="89"/>
      <c r="B36" s="88"/>
      <c r="C36" s="88"/>
      <c r="D36" s="88"/>
      <c r="E36" s="88"/>
      <c r="F36" s="91"/>
      <c r="G36" s="91"/>
    </row>
    <row r="37" spans="1:7" x14ac:dyDescent="0.2">
      <c r="A37" s="89"/>
      <c r="B37" s="88"/>
      <c r="C37" s="88"/>
      <c r="D37" s="88"/>
      <c r="E37" s="88"/>
      <c r="F37" s="91"/>
      <c r="G37" s="91"/>
    </row>
    <row r="38" spans="1:7" x14ac:dyDescent="0.2">
      <c r="A38" s="89"/>
      <c r="B38" s="88"/>
      <c r="C38" s="88"/>
      <c r="D38" s="88"/>
      <c r="E38" s="88"/>
      <c r="F38" s="91"/>
      <c r="G38" s="91"/>
    </row>
    <row r="39" spans="1:7" x14ac:dyDescent="0.2">
      <c r="A39" s="89"/>
      <c r="B39" s="88"/>
      <c r="C39" s="9"/>
      <c r="D39" s="88"/>
      <c r="E39" s="88"/>
      <c r="F39" s="90"/>
      <c r="G39" s="90"/>
    </row>
    <row r="40" spans="1:7" x14ac:dyDescent="0.2">
      <c r="A40" s="89"/>
      <c r="B40" s="88"/>
      <c r="C40" s="9"/>
      <c r="D40" s="88"/>
      <c r="E40" s="88"/>
      <c r="F40" s="90"/>
      <c r="G40" s="90"/>
    </row>
    <row r="41" spans="1:7" x14ac:dyDescent="0.2">
      <c r="A41" s="89"/>
      <c r="B41" s="88"/>
      <c r="C41" s="88"/>
      <c r="D41" s="88"/>
      <c r="E41" s="88"/>
      <c r="F41" s="91"/>
      <c r="G41" s="91"/>
    </row>
    <row r="42" spans="1:7" x14ac:dyDescent="0.2">
      <c r="A42" s="89"/>
      <c r="B42" s="88"/>
      <c r="C42" s="88"/>
      <c r="D42" s="88"/>
      <c r="E42" s="88"/>
      <c r="F42" s="91"/>
      <c r="G42" s="91"/>
    </row>
    <row r="43" spans="1:7" x14ac:dyDescent="0.2">
      <c r="A43" s="89"/>
      <c r="B43" s="88"/>
      <c r="C43" s="88"/>
      <c r="D43" s="88"/>
      <c r="E43" s="90"/>
      <c r="F43" s="91"/>
      <c r="G43" s="91"/>
    </row>
    <row r="44" spans="1:7" x14ac:dyDescent="0.2">
      <c r="A44" s="89"/>
      <c r="B44" s="88"/>
      <c r="C44" s="88"/>
      <c r="D44" s="88"/>
      <c r="E44" s="88"/>
      <c r="F44" s="91"/>
      <c r="G44" s="91"/>
    </row>
    <row r="45" spans="1:7" x14ac:dyDescent="0.2">
      <c r="A45" s="89"/>
      <c r="B45" s="88"/>
      <c r="C45" s="88"/>
      <c r="D45" s="88"/>
      <c r="E45" s="88"/>
      <c r="F45" s="91"/>
      <c r="G45" s="91"/>
    </row>
    <row r="46" spans="1:7" x14ac:dyDescent="0.2">
      <c r="A46" s="89"/>
      <c r="B46" s="9"/>
      <c r="C46" s="9"/>
      <c r="D46" s="9"/>
      <c r="E46" s="9"/>
      <c r="F46" s="91"/>
      <c r="G46" s="91"/>
    </row>
    <row r="47" spans="1:7" x14ac:dyDescent="0.2">
      <c r="A47" s="89"/>
      <c r="B47" s="9"/>
      <c r="C47" s="9"/>
      <c r="D47" s="9"/>
      <c r="E47" s="9"/>
      <c r="F47" s="91"/>
      <c r="G47" s="91"/>
    </row>
    <row r="48" spans="1:7" x14ac:dyDescent="0.2">
      <c r="A48" s="89"/>
      <c r="B48" s="9"/>
      <c r="C48" s="91"/>
      <c r="D48" s="9"/>
      <c r="E48" s="9"/>
      <c r="F48" s="91"/>
      <c r="G48" s="91"/>
    </row>
    <row r="49" spans="1:7" x14ac:dyDescent="0.2">
      <c r="A49" s="89"/>
      <c r="B49" s="9"/>
      <c r="C49" s="91"/>
      <c r="D49" s="9"/>
      <c r="E49" s="9"/>
      <c r="F49" s="91"/>
      <c r="G49" s="91"/>
    </row>
    <row r="50" spans="1:7" x14ac:dyDescent="0.2">
      <c r="A50" s="89"/>
      <c r="B50" s="9"/>
      <c r="C50" s="9"/>
      <c r="D50" s="9"/>
      <c r="E50" s="9"/>
      <c r="F50" s="91"/>
      <c r="G50" s="91"/>
    </row>
    <row r="51" spans="1:7" x14ac:dyDescent="0.2">
      <c r="A51" s="89"/>
      <c r="B51" s="9"/>
      <c r="C51" s="9"/>
      <c r="D51" s="9"/>
      <c r="E51" s="9"/>
      <c r="F51" s="91"/>
      <c r="G51" s="91"/>
    </row>
    <row r="52" spans="1:7" x14ac:dyDescent="0.2">
      <c r="A52" s="89"/>
      <c r="B52" s="88"/>
      <c r="C52" s="88"/>
      <c r="D52" s="88"/>
      <c r="E52" s="88"/>
      <c r="F52" s="91"/>
      <c r="G52" s="91"/>
    </row>
    <row r="53" spans="1:7" x14ac:dyDescent="0.2">
      <c r="A53" s="89"/>
      <c r="B53" s="88"/>
      <c r="C53" s="88"/>
      <c r="D53" s="88"/>
      <c r="E53" s="88"/>
      <c r="F53" s="91"/>
      <c r="G53" s="91"/>
    </row>
    <row r="54" spans="1:7" x14ac:dyDescent="0.2">
      <c r="A54" s="89"/>
      <c r="B54" s="88"/>
      <c r="C54" s="88"/>
      <c r="D54" s="88"/>
      <c r="E54" s="88"/>
      <c r="F54" s="91"/>
      <c r="G54" s="91"/>
    </row>
    <row r="55" spans="1:7" x14ac:dyDescent="0.2">
      <c r="A55" s="89"/>
      <c r="B55" s="88"/>
      <c r="C55" s="88"/>
      <c r="D55" s="88"/>
      <c r="E55" s="88"/>
      <c r="F55" s="91"/>
      <c r="G55" s="91"/>
    </row>
    <row r="56" spans="1:7" x14ac:dyDescent="0.2">
      <c r="A56" s="89"/>
      <c r="B56" s="88"/>
      <c r="C56" s="88"/>
      <c r="D56" s="88"/>
      <c r="E56" s="88"/>
      <c r="F56" s="91"/>
      <c r="G56" s="91"/>
    </row>
    <row r="57" spans="1:7" x14ac:dyDescent="0.2">
      <c r="A57" s="89"/>
      <c r="B57" s="88"/>
      <c r="C57" s="88"/>
      <c r="D57" s="88"/>
      <c r="E57" s="88"/>
      <c r="F57" s="91"/>
      <c r="G57" s="91"/>
    </row>
    <row r="58" spans="1:7" x14ac:dyDescent="0.2">
      <c r="A58" s="89"/>
      <c r="B58" s="88"/>
      <c r="C58" s="88"/>
      <c r="D58" s="88"/>
      <c r="E58" s="88"/>
      <c r="F58" s="91"/>
      <c r="G58" s="91"/>
    </row>
    <row r="59" spans="1:7" x14ac:dyDescent="0.2">
      <c r="A59" s="89"/>
      <c r="B59" s="88"/>
      <c r="C59" s="88"/>
      <c r="D59" s="88"/>
      <c r="E59" s="88"/>
      <c r="F59" s="91"/>
      <c r="G59" s="91"/>
    </row>
    <row r="60" spans="1:7" x14ac:dyDescent="0.2">
      <c r="A60" s="89"/>
      <c r="B60" s="88"/>
      <c r="C60" s="88"/>
      <c r="D60" s="88"/>
      <c r="E60" s="88"/>
      <c r="F60" s="91"/>
      <c r="G60" s="91"/>
    </row>
    <row r="61" spans="1:7" x14ac:dyDescent="0.2">
      <c r="A61" s="89"/>
      <c r="B61" s="88"/>
      <c r="C61" s="88"/>
      <c r="D61" s="88"/>
      <c r="E61" s="88"/>
      <c r="F61" s="91"/>
      <c r="G61" s="91"/>
    </row>
    <row r="62" spans="1:7" x14ac:dyDescent="0.2">
      <c r="A62" s="89"/>
      <c r="B62" s="88"/>
      <c r="C62" s="88"/>
      <c r="D62" s="88"/>
      <c r="E62" s="88"/>
      <c r="F62" s="91"/>
      <c r="G62" s="91"/>
    </row>
    <row r="63" spans="1:7" x14ac:dyDescent="0.2">
      <c r="A63" s="89"/>
      <c r="B63" s="88"/>
      <c r="C63" s="88"/>
      <c r="D63" s="88"/>
      <c r="E63" s="88"/>
      <c r="F63" s="91"/>
      <c r="G63" s="91"/>
    </row>
    <row r="64" spans="1:7" x14ac:dyDescent="0.2">
      <c r="A64" s="89"/>
      <c r="B64" s="88"/>
      <c r="C64" s="88"/>
      <c r="D64" s="88"/>
      <c r="E64" s="88"/>
      <c r="F64" s="91"/>
      <c r="G64" s="91"/>
    </row>
    <row r="65" spans="1:7" x14ac:dyDescent="0.2">
      <c r="A65" s="89"/>
      <c r="B65" s="88"/>
      <c r="C65" s="88"/>
      <c r="D65" s="88"/>
      <c r="E65" s="88"/>
      <c r="F65" s="91"/>
      <c r="G65" s="91"/>
    </row>
    <row r="66" spans="1:7" x14ac:dyDescent="0.2">
      <c r="A66" s="89"/>
      <c r="B66" s="88"/>
      <c r="C66" s="88"/>
      <c r="D66" s="88"/>
      <c r="E66" s="88"/>
      <c r="F66" s="91"/>
      <c r="G66" s="91"/>
    </row>
    <row r="67" spans="1:7" x14ac:dyDescent="0.2">
      <c r="F67" s="62"/>
      <c r="G67" s="62"/>
    </row>
    <row r="68" spans="1:7" x14ac:dyDescent="0.2">
      <c r="F68" s="62"/>
      <c r="G68" s="62"/>
    </row>
    <row r="69" spans="1:7" x14ac:dyDescent="0.2">
      <c r="F69" s="62"/>
      <c r="G69" s="62"/>
    </row>
    <row r="70" spans="1:7" x14ac:dyDescent="0.2">
      <c r="F70" s="62"/>
      <c r="G70" s="62"/>
    </row>
    <row r="71" spans="1:7" x14ac:dyDescent="0.2">
      <c r="F71" s="62"/>
      <c r="G71" s="62"/>
    </row>
    <row r="72" spans="1:7" x14ac:dyDescent="0.2">
      <c r="F72" s="62"/>
      <c r="G72" s="62"/>
    </row>
    <row r="73" spans="1:7" x14ac:dyDescent="0.2">
      <c r="F73" s="62"/>
      <c r="G73" s="62"/>
    </row>
    <row r="74" spans="1:7" x14ac:dyDescent="0.2">
      <c r="F74" s="62"/>
      <c r="G74" s="62"/>
    </row>
    <row r="75" spans="1:7" x14ac:dyDescent="0.2">
      <c r="F75" s="62"/>
      <c r="G75" s="62"/>
    </row>
    <row r="76" spans="1:7" x14ac:dyDescent="0.2">
      <c r="F76" s="62"/>
      <c r="G76" s="62"/>
    </row>
    <row r="77" spans="1:7" x14ac:dyDescent="0.2">
      <c r="F77" s="62"/>
      <c r="G77" s="62"/>
    </row>
    <row r="78" spans="1:7" x14ac:dyDescent="0.2">
      <c r="F78" s="62"/>
      <c r="G78" s="62"/>
    </row>
    <row r="79" spans="1:7" x14ac:dyDescent="0.2">
      <c r="F79" s="62"/>
      <c r="G79" s="62"/>
    </row>
    <row r="80" spans="1:7" x14ac:dyDescent="0.2">
      <c r="F80" s="62"/>
      <c r="G80" s="62"/>
    </row>
    <row r="81" spans="1:9" x14ac:dyDescent="0.2">
      <c r="B81" s="64"/>
      <c r="C81" s="64"/>
      <c r="E81" s="64"/>
      <c r="F81" s="62"/>
      <c r="G81" s="62"/>
    </row>
    <row r="82" spans="1:9" x14ac:dyDescent="0.2">
      <c r="B82" s="64"/>
      <c r="C82" s="64"/>
      <c r="D82" s="64"/>
      <c r="E82" s="64"/>
      <c r="F82" s="62"/>
      <c r="G82" s="62"/>
    </row>
    <row r="83" spans="1:9" x14ac:dyDescent="0.2">
      <c r="B83" s="64"/>
      <c r="C83" s="64"/>
      <c r="D83" s="64"/>
      <c r="E83" s="64"/>
      <c r="F83" s="62"/>
      <c r="G83" s="62"/>
    </row>
    <row r="84" spans="1:9" x14ac:dyDescent="0.2">
      <c r="B84" s="64"/>
      <c r="C84" s="64"/>
      <c r="D84" s="64"/>
      <c r="E84" s="64"/>
      <c r="F84" s="62"/>
      <c r="G84" s="62"/>
    </row>
    <row r="85" spans="1:9" x14ac:dyDescent="0.2">
      <c r="B85" s="64"/>
      <c r="C85" s="64"/>
      <c r="E85" s="64"/>
      <c r="F85" s="62"/>
      <c r="G85" s="62"/>
    </row>
    <row r="86" spans="1:9" x14ac:dyDescent="0.2">
      <c r="B86" s="64"/>
      <c r="C86" s="64"/>
      <c r="E86" s="64"/>
      <c r="F86" s="62"/>
      <c r="G86" s="62"/>
    </row>
    <row r="87" spans="1:9" x14ac:dyDescent="0.2">
      <c r="B87" s="64"/>
      <c r="C87" s="64"/>
      <c r="E87" s="64"/>
      <c r="F87" s="62"/>
      <c r="G87" s="62"/>
    </row>
    <row r="88" spans="1:9" x14ac:dyDescent="0.2">
      <c r="A88" s="65"/>
      <c r="B88" s="66"/>
      <c r="C88" s="66"/>
      <c r="D88" s="66"/>
      <c r="E88" s="66"/>
      <c r="F88" s="67"/>
      <c r="G88" s="67"/>
      <c r="H88" s="66"/>
      <c r="I88" s="66"/>
    </row>
    <row r="89" spans="1:9" x14ac:dyDescent="0.2">
      <c r="A89" s="65"/>
      <c r="B89" s="66"/>
      <c r="C89" s="66"/>
      <c r="D89" s="66"/>
      <c r="E89" s="66"/>
      <c r="F89" s="67"/>
      <c r="G89" s="67"/>
      <c r="H89" s="66"/>
      <c r="I89" s="66"/>
    </row>
    <row r="90" spans="1:9" x14ac:dyDescent="0.2">
      <c r="A90" s="65"/>
      <c r="B90" s="66"/>
      <c r="C90" s="66"/>
      <c r="D90" s="66"/>
      <c r="E90" s="66"/>
      <c r="F90" s="67"/>
      <c r="G90" s="67"/>
      <c r="H90" s="66"/>
      <c r="I90" s="66"/>
    </row>
    <row r="91" spans="1:9" x14ac:dyDescent="0.2">
      <c r="A91" s="65"/>
      <c r="B91" s="66"/>
      <c r="C91" s="66"/>
      <c r="D91" s="66"/>
      <c r="E91" s="66"/>
      <c r="F91" s="67"/>
      <c r="G91" s="67"/>
      <c r="H91" s="66"/>
      <c r="I91" s="66"/>
    </row>
    <row r="92" spans="1:9" x14ac:dyDescent="0.2">
      <c r="A92" s="65"/>
      <c r="B92" s="66"/>
      <c r="C92" s="66"/>
      <c r="D92" s="66"/>
      <c r="E92" s="66"/>
      <c r="F92" s="67"/>
      <c r="G92" s="67"/>
      <c r="H92" s="66"/>
      <c r="I92" s="66"/>
    </row>
    <row r="93" spans="1:9" x14ac:dyDescent="0.2">
      <c r="A93" s="65"/>
      <c r="B93" s="66"/>
      <c r="C93" s="66"/>
      <c r="D93" s="66"/>
      <c r="E93" s="66"/>
      <c r="F93" s="67"/>
      <c r="G93" s="67"/>
      <c r="H93" s="66"/>
      <c r="I93" s="66"/>
    </row>
    <row r="94" spans="1:9" x14ac:dyDescent="0.2">
      <c r="A94" s="65"/>
      <c r="B94" s="66"/>
      <c r="C94" s="66"/>
      <c r="D94" s="66"/>
      <c r="E94" s="66"/>
      <c r="F94" s="67"/>
      <c r="G94" s="67"/>
      <c r="H94" s="66"/>
      <c r="I94" s="66"/>
    </row>
    <row r="95" spans="1:9" x14ac:dyDescent="0.2">
      <c r="A95" s="65"/>
      <c r="B95" s="66"/>
      <c r="C95" s="66"/>
      <c r="D95" s="66"/>
      <c r="E95" s="66"/>
      <c r="F95" s="67"/>
      <c r="G95" s="67"/>
      <c r="H95" s="66"/>
      <c r="I95" s="66"/>
    </row>
    <row r="96" spans="1:9" x14ac:dyDescent="0.2">
      <c r="A96" s="65"/>
      <c r="B96" s="66"/>
      <c r="C96" s="66"/>
      <c r="D96" s="66"/>
      <c r="E96" s="66"/>
      <c r="F96" s="67"/>
      <c r="G96" s="67"/>
      <c r="H96" s="66"/>
      <c r="I96" s="66"/>
    </row>
    <row r="97" spans="1:9" x14ac:dyDescent="0.2">
      <c r="A97" s="65"/>
      <c r="B97" s="66"/>
      <c r="C97" s="66"/>
      <c r="D97" s="66"/>
      <c r="E97" s="66"/>
      <c r="F97" s="67"/>
      <c r="G97" s="67"/>
      <c r="H97" s="66"/>
      <c r="I97" s="66"/>
    </row>
    <row r="98" spans="1:9" x14ac:dyDescent="0.2">
      <c r="A98" s="65"/>
      <c r="B98" s="66"/>
      <c r="C98" s="66"/>
      <c r="D98" s="66"/>
      <c r="E98" s="66"/>
      <c r="F98" s="67"/>
      <c r="G98" s="67"/>
      <c r="H98" s="66"/>
      <c r="I98" s="66"/>
    </row>
    <row r="99" spans="1:9" x14ac:dyDescent="0.2">
      <c r="A99" s="65"/>
      <c r="B99" s="66"/>
      <c r="C99" s="66"/>
      <c r="D99" s="66"/>
      <c r="E99" s="66"/>
      <c r="F99" s="67"/>
      <c r="G99" s="67"/>
      <c r="H99" s="66"/>
      <c r="I99" s="66"/>
    </row>
    <row r="100" spans="1:9" x14ac:dyDescent="0.2">
      <c r="A100" s="65"/>
      <c r="B100" s="66"/>
      <c r="C100" s="66"/>
      <c r="D100" s="66"/>
      <c r="E100" s="66"/>
      <c r="F100" s="67"/>
      <c r="G100" s="67"/>
      <c r="H100" s="66"/>
      <c r="I100" s="66"/>
    </row>
    <row r="101" spans="1:9" x14ac:dyDescent="0.2">
      <c r="A101" s="65"/>
      <c r="B101" s="66"/>
      <c r="C101" s="66"/>
      <c r="D101" s="66"/>
      <c r="E101" s="66"/>
      <c r="F101" s="67"/>
      <c r="G101" s="67"/>
      <c r="H101" s="66"/>
      <c r="I101" s="66"/>
    </row>
    <row r="102" spans="1:9" x14ac:dyDescent="0.2">
      <c r="A102" s="65"/>
      <c r="B102" s="66"/>
      <c r="C102" s="66"/>
      <c r="D102" s="66"/>
      <c r="E102" s="66"/>
      <c r="F102" s="67"/>
      <c r="G102" s="67"/>
      <c r="H102" s="66"/>
      <c r="I102" s="66"/>
    </row>
    <row r="103" spans="1:9" x14ac:dyDescent="0.2">
      <c r="A103" s="65"/>
      <c r="B103" s="66"/>
      <c r="C103" s="66"/>
      <c r="D103" s="66"/>
      <c r="E103" s="66"/>
      <c r="F103" s="67"/>
      <c r="G103" s="67"/>
      <c r="H103" s="66"/>
      <c r="I103" s="66"/>
    </row>
    <row r="104" spans="1:9" x14ac:dyDescent="0.2">
      <c r="A104" s="65"/>
      <c r="B104" s="66"/>
      <c r="C104" s="66"/>
      <c r="D104" s="66"/>
      <c r="E104" s="66"/>
      <c r="F104" s="67"/>
      <c r="G104" s="67"/>
      <c r="H104" s="66"/>
      <c r="I104" s="66"/>
    </row>
    <row r="105" spans="1:9" x14ac:dyDescent="0.2">
      <c r="A105" s="65"/>
      <c r="B105" s="66"/>
      <c r="C105" s="66"/>
      <c r="D105" s="66"/>
      <c r="E105" s="66"/>
      <c r="F105" s="67"/>
      <c r="G105" s="67"/>
      <c r="H105" s="66"/>
      <c r="I105" s="66"/>
    </row>
    <row r="106" spans="1:9" x14ac:dyDescent="0.2">
      <c r="A106" s="65"/>
      <c r="B106" s="67"/>
      <c r="C106" s="66"/>
      <c r="D106" s="66"/>
      <c r="E106" s="66"/>
      <c r="F106" s="67"/>
      <c r="G106" s="67"/>
      <c r="H106" s="66"/>
      <c r="I106" s="66"/>
    </row>
    <row r="107" spans="1:9" x14ac:dyDescent="0.2">
      <c r="A107" s="65"/>
      <c r="B107" s="66"/>
      <c r="C107" s="66"/>
      <c r="D107" s="66"/>
      <c r="E107" s="66"/>
      <c r="F107" s="67"/>
      <c r="G107" s="67"/>
      <c r="H107" s="66"/>
      <c r="I107" s="66"/>
    </row>
    <row r="108" spans="1:9" x14ac:dyDescent="0.2">
      <c r="A108" s="65"/>
      <c r="B108" s="66"/>
      <c r="C108" s="66"/>
      <c r="D108" s="66"/>
      <c r="E108" s="66"/>
      <c r="F108" s="67"/>
      <c r="G108" s="67"/>
      <c r="H108" s="66"/>
      <c r="I108" s="66"/>
    </row>
    <row r="109" spans="1:9" x14ac:dyDescent="0.2">
      <c r="A109" s="65"/>
      <c r="B109" s="66"/>
      <c r="C109" s="66"/>
      <c r="D109" s="66"/>
      <c r="E109" s="66"/>
      <c r="F109" s="67"/>
      <c r="G109" s="67"/>
      <c r="H109" s="66"/>
      <c r="I109" s="66"/>
    </row>
    <row r="110" spans="1:9" x14ac:dyDescent="0.2">
      <c r="A110" s="65"/>
      <c r="B110" s="66"/>
      <c r="C110" s="66"/>
      <c r="D110" s="66"/>
      <c r="E110" s="66"/>
      <c r="F110" s="67"/>
      <c r="G110" s="67"/>
      <c r="H110" s="66"/>
      <c r="I110" s="66"/>
    </row>
    <row r="111" spans="1:9" x14ac:dyDescent="0.2">
      <c r="A111" s="65"/>
      <c r="B111" s="64"/>
      <c r="C111" s="64"/>
      <c r="D111" s="64"/>
      <c r="E111" s="64"/>
      <c r="F111" s="62"/>
      <c r="G111" s="62"/>
    </row>
    <row r="112" spans="1:9" x14ac:dyDescent="0.2">
      <c r="A112" s="65"/>
      <c r="B112" s="64"/>
      <c r="C112" s="64"/>
      <c r="D112" s="64"/>
      <c r="E112" s="64"/>
      <c r="F112" s="62"/>
      <c r="G112" s="62"/>
    </row>
    <row r="113" spans="1:7" x14ac:dyDescent="0.2">
      <c r="A113" s="65"/>
      <c r="B113" s="64"/>
      <c r="C113" s="64"/>
      <c r="D113" s="64"/>
      <c r="E113" s="64"/>
      <c r="F113" s="62"/>
      <c r="G113" s="62"/>
    </row>
    <row r="114" spans="1:7" x14ac:dyDescent="0.2">
      <c r="A114" s="65"/>
      <c r="B114" s="64"/>
      <c r="C114" s="64"/>
      <c r="D114" s="64"/>
      <c r="E114" s="64"/>
      <c r="F114" s="62"/>
      <c r="G114" s="62"/>
    </row>
    <row r="115" spans="1:7" x14ac:dyDescent="0.2">
      <c r="A115" s="65"/>
      <c r="B115" s="64"/>
      <c r="C115" s="64"/>
      <c r="D115" s="64"/>
      <c r="E115" s="64"/>
      <c r="F115" s="62"/>
      <c r="G115" s="62"/>
    </row>
    <row r="116" spans="1:7" x14ac:dyDescent="0.2">
      <c r="A116" s="65"/>
      <c r="B116" s="64"/>
      <c r="C116" s="64"/>
      <c r="D116" s="64"/>
      <c r="E116" s="64"/>
      <c r="F116" s="62"/>
      <c r="G116" s="62"/>
    </row>
    <row r="117" spans="1:7" x14ac:dyDescent="0.2">
      <c r="A117" s="65"/>
      <c r="B117" s="64"/>
      <c r="D117" s="64"/>
      <c r="E117" s="64"/>
      <c r="F117" s="62"/>
      <c r="G117" s="62"/>
    </row>
    <row r="118" spans="1:7" x14ac:dyDescent="0.2">
      <c r="A118" s="65"/>
      <c r="B118" s="64"/>
      <c r="D118" s="64"/>
      <c r="F118" s="62"/>
      <c r="G118" s="62"/>
    </row>
    <row r="119" spans="1:7" x14ac:dyDescent="0.2">
      <c r="A119" s="65"/>
      <c r="B119" s="64"/>
      <c r="D119" s="64"/>
      <c r="F119" s="62"/>
      <c r="G119" s="62"/>
    </row>
    <row r="120" spans="1:7" x14ac:dyDescent="0.2">
      <c r="A120" s="65"/>
      <c r="B120" s="64"/>
      <c r="C120" s="64"/>
      <c r="D120" s="64"/>
      <c r="E120" s="64"/>
      <c r="F120" s="62"/>
      <c r="G120" s="62"/>
    </row>
    <row r="121" spans="1:7" x14ac:dyDescent="0.2">
      <c r="A121" s="65"/>
      <c r="B121" s="64"/>
      <c r="C121" s="64"/>
      <c r="D121" s="66"/>
      <c r="E121" s="64"/>
      <c r="F121" s="62"/>
      <c r="G121" s="62"/>
    </row>
    <row r="122" spans="1:7" x14ac:dyDescent="0.2">
      <c r="A122" s="65"/>
      <c r="C122" s="64"/>
      <c r="D122" s="66"/>
      <c r="F122" s="62"/>
      <c r="G122" s="62"/>
    </row>
    <row r="123" spans="1:7" x14ac:dyDescent="0.2">
      <c r="A123" s="65"/>
      <c r="D123" s="64"/>
      <c r="F123" s="62"/>
      <c r="G123" s="62"/>
    </row>
    <row r="124" spans="1:7" x14ac:dyDescent="0.2">
      <c r="A124" s="65"/>
      <c r="D124" s="64"/>
      <c r="F124" s="62"/>
      <c r="G124" s="62"/>
    </row>
    <row r="125" spans="1:7" x14ac:dyDescent="0.2">
      <c r="A125" s="65"/>
      <c r="D125" s="64"/>
      <c r="F125" s="62"/>
      <c r="G125" s="62"/>
    </row>
    <row r="126" spans="1:7" x14ac:dyDescent="0.2">
      <c r="A126" s="65"/>
      <c r="D126" s="64"/>
      <c r="F126" s="62"/>
      <c r="G126" s="62"/>
    </row>
    <row r="127" spans="1:7" x14ac:dyDescent="0.2">
      <c r="A127" s="65"/>
      <c r="D127" s="64"/>
      <c r="F127" s="62"/>
      <c r="G127" s="62"/>
    </row>
    <row r="128" spans="1:7" x14ac:dyDescent="0.2">
      <c r="A128" s="65"/>
      <c r="D128" s="64"/>
      <c r="F128" s="62"/>
      <c r="G128" s="62"/>
    </row>
    <row r="129" spans="1:8" x14ac:dyDescent="0.2">
      <c r="A129" s="65"/>
      <c r="D129" s="64"/>
      <c r="F129" s="62"/>
      <c r="G129" s="62"/>
    </row>
    <row r="130" spans="1:8" x14ac:dyDescent="0.2">
      <c r="A130" s="65"/>
      <c r="D130" s="64"/>
      <c r="F130" s="62"/>
      <c r="G130" s="62"/>
    </row>
    <row r="131" spans="1:8" x14ac:dyDescent="0.2">
      <c r="A131" s="65"/>
      <c r="D131" s="64"/>
      <c r="F131" s="62"/>
      <c r="G131" s="62"/>
    </row>
    <row r="132" spans="1:8" x14ac:dyDescent="0.2">
      <c r="A132" s="65"/>
      <c r="F132" s="62"/>
      <c r="G132" s="62"/>
    </row>
    <row r="133" spans="1:8" x14ac:dyDescent="0.2">
      <c r="A133" s="65"/>
      <c r="D133" s="64"/>
      <c r="F133" s="62"/>
      <c r="G133" s="62"/>
    </row>
    <row r="134" spans="1:8" x14ac:dyDescent="0.2">
      <c r="A134" s="65"/>
      <c r="D134" s="64"/>
      <c r="F134" s="62"/>
      <c r="G134" s="62"/>
    </row>
    <row r="135" spans="1:8" x14ac:dyDescent="0.2">
      <c r="A135" s="65"/>
      <c r="F135" s="62"/>
      <c r="G135" s="62"/>
    </row>
    <row r="136" spans="1:8" x14ac:dyDescent="0.2">
      <c r="A136" s="65"/>
      <c r="D136" s="64"/>
      <c r="F136" s="62"/>
      <c r="G136" s="62"/>
    </row>
    <row r="137" spans="1:8" x14ac:dyDescent="0.2">
      <c r="A137" s="65"/>
      <c r="D137" s="66"/>
      <c r="F137" s="62"/>
      <c r="G137" s="62"/>
      <c r="H137" s="62"/>
    </row>
    <row r="138" spans="1:8" x14ac:dyDescent="0.2">
      <c r="A138" s="65"/>
      <c r="D138" s="66"/>
      <c r="F138" s="62"/>
      <c r="G138" s="62"/>
    </row>
    <row r="139" spans="1:8" x14ac:dyDescent="0.2">
      <c r="A139" s="65"/>
      <c r="F139" s="62"/>
      <c r="G139" s="62"/>
    </row>
  </sheetData>
  <mergeCells count="5">
    <mergeCell ref="B1:E1"/>
    <mergeCell ref="B2:E2"/>
    <mergeCell ref="B3:E3"/>
    <mergeCell ref="B4:E4"/>
    <mergeCell ref="B29:C29"/>
  </mergeCells>
  <dataValidations count="3">
    <dataValidation type="list" allowBlank="1" showInputMessage="1" showErrorMessage="1" errorTitle="ERRO!" sqref="I1:I5">
      <formula1>$O$14:$O$57</formula1>
    </dataValidation>
    <dataValidation type="list" allowBlank="1" showInputMessage="1" showErrorMessage="1" sqref="A1:A5">
      <formula1>$M$14:$M$136</formula1>
    </dataValidation>
    <dataValidation type="list" allowBlank="1" showInputMessage="1" showErrorMessage="1" sqref="F1:G5">
      <formula1>$N$14:$N$91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3"/>
  <sheetViews>
    <sheetView workbookViewId="0">
      <selection activeCell="E39" sqref="E39"/>
    </sheetView>
  </sheetViews>
  <sheetFormatPr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9" style="1" bestFit="1" customWidth="1"/>
    <col min="5" max="5" width="24.140625" style="1" customWidth="1"/>
    <col min="6" max="6" width="15.5703125" style="1" bestFit="1" customWidth="1"/>
    <col min="7" max="7" width="14.7109375" style="1" customWidth="1"/>
    <col min="8" max="8" width="32.140625" style="1" customWidth="1"/>
    <col min="9" max="9" width="33.42578125" style="1" customWidth="1"/>
    <col min="10" max="16384" width="9.140625" style="1"/>
  </cols>
  <sheetData>
    <row r="1" spans="1:10" ht="15.75" x14ac:dyDescent="0.25">
      <c r="A1" s="1"/>
      <c r="B1" s="144" t="s">
        <v>833</v>
      </c>
      <c r="C1" s="144"/>
      <c r="D1" s="144"/>
      <c r="E1" s="144"/>
      <c r="F1" s="10"/>
      <c r="G1" s="10"/>
      <c r="H1" s="10"/>
      <c r="I1" s="5"/>
    </row>
    <row r="2" spans="1:10" ht="15" x14ac:dyDescent="0.25">
      <c r="A2" s="1"/>
      <c r="B2" s="144" t="s">
        <v>834</v>
      </c>
      <c r="C2" s="144"/>
      <c r="D2" s="144"/>
      <c r="E2" s="144"/>
      <c r="F2" s="10"/>
      <c r="G2" s="10"/>
      <c r="H2" s="10"/>
      <c r="I2" s="6"/>
    </row>
    <row r="3" spans="1:10" ht="15" x14ac:dyDescent="0.25">
      <c r="A3" s="1"/>
      <c r="B3" s="144" t="s">
        <v>835</v>
      </c>
      <c r="C3" s="144"/>
      <c r="D3" s="144"/>
      <c r="E3" s="144"/>
      <c r="F3" s="10"/>
      <c r="G3" s="10"/>
      <c r="H3" s="10"/>
      <c r="I3" s="7"/>
    </row>
    <row r="4" spans="1:10" x14ac:dyDescent="0.2">
      <c r="A4" s="1"/>
      <c r="B4" s="144" t="s">
        <v>2497</v>
      </c>
      <c r="C4" s="144"/>
      <c r="D4" s="144"/>
      <c r="E4" s="144"/>
      <c r="F4" s="10"/>
      <c r="G4" s="10"/>
      <c r="H4" s="10"/>
      <c r="I4" s="8"/>
    </row>
    <row r="5" spans="1:10" ht="13.5" thickBot="1" x14ac:dyDescent="0.25">
      <c r="A5" s="1"/>
      <c r="B5" s="4"/>
      <c r="C5" s="4"/>
      <c r="D5" s="4"/>
      <c r="E5" s="4"/>
      <c r="F5" s="10"/>
      <c r="G5" s="10"/>
      <c r="H5" s="10"/>
      <c r="I5" s="8"/>
    </row>
    <row r="6" spans="1:10" s="9" customFormat="1" ht="13.5" thickBot="1" x14ac:dyDescent="0.25">
      <c r="A6" s="11" t="s">
        <v>836</v>
      </c>
      <c r="B6" s="12" t="s">
        <v>791</v>
      </c>
      <c r="C6" s="12" t="s">
        <v>837</v>
      </c>
      <c r="D6" s="12" t="s">
        <v>861</v>
      </c>
      <c r="E6" s="12" t="s">
        <v>792</v>
      </c>
      <c r="F6" s="13" t="s">
        <v>1924</v>
      </c>
      <c r="G6" s="13" t="s">
        <v>1925</v>
      </c>
      <c r="H6" s="13" t="s">
        <v>1923</v>
      </c>
      <c r="I6" s="13" t="s">
        <v>1956</v>
      </c>
      <c r="J6" s="13" t="s">
        <v>2370</v>
      </c>
    </row>
    <row r="7" spans="1:10" x14ac:dyDescent="0.2">
      <c r="A7" s="89" t="s">
        <v>1962</v>
      </c>
      <c r="B7" s="88" t="s">
        <v>1963</v>
      </c>
      <c r="C7" s="64" t="s">
        <v>1834</v>
      </c>
      <c r="D7" s="64" t="s">
        <v>1967</v>
      </c>
      <c r="E7" s="88" t="s">
        <v>812</v>
      </c>
      <c r="F7" s="91">
        <v>41677</v>
      </c>
      <c r="G7" s="90" t="s">
        <v>2373</v>
      </c>
      <c r="H7" s="1" t="s">
        <v>1955</v>
      </c>
      <c r="I7" s="1" t="s">
        <v>1957</v>
      </c>
      <c r="J7" s="1" t="s">
        <v>2371</v>
      </c>
    </row>
    <row r="8" spans="1:10" ht="14.25" x14ac:dyDescent="0.2">
      <c r="A8" s="89" t="s">
        <v>2043</v>
      </c>
      <c r="B8" s="88" t="s">
        <v>2001</v>
      </c>
      <c r="C8" s="64" t="s">
        <v>1834</v>
      </c>
      <c r="D8" s="64" t="s">
        <v>1967</v>
      </c>
      <c r="E8" s="92" t="s">
        <v>2004</v>
      </c>
      <c r="F8" s="91">
        <v>41698</v>
      </c>
      <c r="G8" s="90" t="s">
        <v>2373</v>
      </c>
      <c r="H8" s="1" t="s">
        <v>1955</v>
      </c>
      <c r="I8" s="1" t="s">
        <v>1957</v>
      </c>
      <c r="J8" s="1" t="s">
        <v>2371</v>
      </c>
    </row>
    <row r="9" spans="1:10" ht="14.25" x14ac:dyDescent="0.2">
      <c r="A9" s="89" t="s">
        <v>2044</v>
      </c>
      <c r="B9" s="88" t="s">
        <v>2002</v>
      </c>
      <c r="C9" s="64" t="s">
        <v>1834</v>
      </c>
      <c r="D9" s="64" t="s">
        <v>1967</v>
      </c>
      <c r="E9" s="92" t="s">
        <v>2004</v>
      </c>
      <c r="F9" s="91">
        <v>41698</v>
      </c>
      <c r="G9" s="90" t="s">
        <v>2373</v>
      </c>
      <c r="H9" s="1" t="s">
        <v>1955</v>
      </c>
      <c r="I9" s="1" t="s">
        <v>1957</v>
      </c>
      <c r="J9" s="1" t="s">
        <v>2371</v>
      </c>
    </row>
    <row r="10" spans="1:10" x14ac:dyDescent="0.2">
      <c r="A10" s="89" t="s">
        <v>2045</v>
      </c>
      <c r="B10" s="88" t="s">
        <v>1998</v>
      </c>
      <c r="C10" s="88" t="s">
        <v>1947</v>
      </c>
      <c r="D10" s="64" t="s">
        <v>1967</v>
      </c>
      <c r="E10" s="88" t="s">
        <v>2133</v>
      </c>
      <c r="F10" s="91">
        <v>41698</v>
      </c>
      <c r="G10" s="90" t="s">
        <v>2373</v>
      </c>
      <c r="H10" s="1" t="s">
        <v>1955</v>
      </c>
      <c r="I10" s="1" t="s">
        <v>1957</v>
      </c>
      <c r="J10" s="1" t="s">
        <v>2371</v>
      </c>
    </row>
    <row r="11" spans="1:10" x14ac:dyDescent="0.2">
      <c r="A11" s="89" t="s">
        <v>2046</v>
      </c>
      <c r="B11" s="88" t="s">
        <v>1999</v>
      </c>
      <c r="C11" s="88" t="s">
        <v>1947</v>
      </c>
      <c r="D11" s="64" t="s">
        <v>1967</v>
      </c>
      <c r="E11" s="88" t="s">
        <v>2133</v>
      </c>
      <c r="F11" s="91">
        <v>41698</v>
      </c>
      <c r="G11" s="90" t="s">
        <v>2373</v>
      </c>
      <c r="H11" s="1" t="s">
        <v>1955</v>
      </c>
      <c r="I11" s="1" t="s">
        <v>1957</v>
      </c>
      <c r="J11" s="1" t="s">
        <v>2371</v>
      </c>
    </row>
    <row r="12" spans="1:10" x14ac:dyDescent="0.2">
      <c r="A12" s="89" t="s">
        <v>2047</v>
      </c>
      <c r="B12" s="88" t="s">
        <v>1995</v>
      </c>
      <c r="C12" s="88" t="s">
        <v>1947</v>
      </c>
      <c r="D12" s="64" t="s">
        <v>1967</v>
      </c>
      <c r="E12" s="88" t="s">
        <v>2133</v>
      </c>
      <c r="F12" s="91">
        <v>41698</v>
      </c>
      <c r="G12" s="90" t="s">
        <v>2373</v>
      </c>
      <c r="H12" s="1" t="s">
        <v>1955</v>
      </c>
      <c r="I12" s="1" t="s">
        <v>1957</v>
      </c>
      <c r="J12" s="1" t="s">
        <v>2371</v>
      </c>
    </row>
    <row r="13" spans="1:10" x14ac:dyDescent="0.2">
      <c r="A13" s="89" t="s">
        <v>2048</v>
      </c>
      <c r="B13" s="88" t="s">
        <v>1996</v>
      </c>
      <c r="C13" s="88" t="s">
        <v>1947</v>
      </c>
      <c r="D13" s="64" t="s">
        <v>1967</v>
      </c>
      <c r="E13" s="88" t="s">
        <v>2133</v>
      </c>
      <c r="F13" s="91">
        <v>41698</v>
      </c>
      <c r="G13" s="90" t="s">
        <v>2373</v>
      </c>
      <c r="H13" s="1" t="s">
        <v>1955</v>
      </c>
      <c r="I13" s="1" t="s">
        <v>1957</v>
      </c>
      <c r="J13" s="1" t="s">
        <v>2371</v>
      </c>
    </row>
    <row r="14" spans="1:10" x14ac:dyDescent="0.2">
      <c r="A14" s="89" t="s">
        <v>2049</v>
      </c>
      <c r="B14" s="88" t="s">
        <v>2003</v>
      </c>
      <c r="C14" s="88" t="s">
        <v>1947</v>
      </c>
      <c r="D14" s="64" t="s">
        <v>1967</v>
      </c>
      <c r="E14" s="88" t="s">
        <v>2005</v>
      </c>
      <c r="F14" s="91">
        <v>41698</v>
      </c>
      <c r="G14" s="90" t="s">
        <v>2373</v>
      </c>
      <c r="H14" s="1" t="s">
        <v>1955</v>
      </c>
      <c r="I14" s="1" t="s">
        <v>1957</v>
      </c>
      <c r="J14" s="1" t="s">
        <v>2371</v>
      </c>
    </row>
    <row r="15" spans="1:10" x14ac:dyDescent="0.2">
      <c r="A15" s="89" t="s">
        <v>2050</v>
      </c>
      <c r="B15" s="9" t="s">
        <v>2053</v>
      </c>
      <c r="C15" s="1" t="s">
        <v>2054</v>
      </c>
      <c r="D15" s="64" t="s">
        <v>1967</v>
      </c>
      <c r="E15" s="1" t="s">
        <v>2055</v>
      </c>
      <c r="F15" s="62">
        <v>41698</v>
      </c>
      <c r="G15" s="62">
        <v>42270</v>
      </c>
      <c r="H15" s="1" t="s">
        <v>2056</v>
      </c>
      <c r="I15" s="64" t="s">
        <v>2057</v>
      </c>
      <c r="J15" s="1" t="s">
        <v>2372</v>
      </c>
    </row>
    <row r="16" spans="1:10" ht="14.25" x14ac:dyDescent="0.2">
      <c r="A16" s="89" t="s">
        <v>2051</v>
      </c>
      <c r="B16" s="88" t="s">
        <v>2058</v>
      </c>
      <c r="C16" s="88" t="s">
        <v>1947</v>
      </c>
      <c r="D16" s="64" t="s">
        <v>1967</v>
      </c>
      <c r="E16" s="92" t="s">
        <v>2004</v>
      </c>
      <c r="F16" s="62">
        <v>41703</v>
      </c>
      <c r="G16" s="90" t="s">
        <v>2373</v>
      </c>
      <c r="H16" s="1" t="s">
        <v>1955</v>
      </c>
      <c r="I16" s="1" t="s">
        <v>1957</v>
      </c>
      <c r="J16" s="1" t="s">
        <v>2371</v>
      </c>
    </row>
    <row r="17" spans="1:10" x14ac:dyDescent="0.2">
      <c r="A17" s="89" t="s">
        <v>2052</v>
      </c>
      <c r="B17" s="88" t="s">
        <v>2000</v>
      </c>
      <c r="C17" s="88" t="s">
        <v>1947</v>
      </c>
      <c r="D17" s="64" t="s">
        <v>1967</v>
      </c>
      <c r="E17" s="88" t="s">
        <v>2133</v>
      </c>
      <c r="F17" s="91">
        <v>41708</v>
      </c>
      <c r="G17" s="90" t="s">
        <v>2373</v>
      </c>
      <c r="H17" s="1" t="s">
        <v>1955</v>
      </c>
      <c r="I17" s="1" t="s">
        <v>1957</v>
      </c>
      <c r="J17" s="1" t="s">
        <v>2371</v>
      </c>
    </row>
    <row r="18" spans="1:10" x14ac:dyDescent="0.2">
      <c r="A18" s="89" t="s">
        <v>2104</v>
      </c>
      <c r="B18" s="88" t="s">
        <v>2118</v>
      </c>
      <c r="C18" s="88" t="s">
        <v>1947</v>
      </c>
      <c r="D18" s="64" t="s">
        <v>1967</v>
      </c>
      <c r="E18" s="9" t="s">
        <v>2133</v>
      </c>
      <c r="F18" s="91">
        <v>41796</v>
      </c>
      <c r="G18" s="90" t="s">
        <v>2373</v>
      </c>
      <c r="H18" s="1" t="s">
        <v>1955</v>
      </c>
      <c r="I18" s="1" t="s">
        <v>2135</v>
      </c>
      <c r="J18" s="1" t="s">
        <v>2371</v>
      </c>
    </row>
    <row r="19" spans="1:10" x14ac:dyDescent="0.2">
      <c r="A19" s="89" t="s">
        <v>2105</v>
      </c>
      <c r="B19" s="88" t="s">
        <v>2119</v>
      </c>
      <c r="C19" s="88" t="s">
        <v>1947</v>
      </c>
      <c r="D19" s="64" t="s">
        <v>1967</v>
      </c>
      <c r="E19" s="9" t="s">
        <v>2133</v>
      </c>
      <c r="F19" s="91">
        <v>41799</v>
      </c>
      <c r="G19" s="90" t="s">
        <v>2373</v>
      </c>
      <c r="H19" s="1" t="s">
        <v>1955</v>
      </c>
      <c r="I19" s="1" t="s">
        <v>2136</v>
      </c>
      <c r="J19" s="1" t="s">
        <v>2371</v>
      </c>
    </row>
    <row r="20" spans="1:10" x14ac:dyDescent="0.2">
      <c r="A20" s="89" t="s">
        <v>2106</v>
      </c>
      <c r="B20" s="9" t="s">
        <v>2120</v>
      </c>
      <c r="C20" s="88" t="s">
        <v>1947</v>
      </c>
      <c r="D20" s="64" t="s">
        <v>1967</v>
      </c>
      <c r="E20" s="9" t="s">
        <v>2133</v>
      </c>
      <c r="F20" s="91">
        <v>41799</v>
      </c>
      <c r="G20" s="90" t="s">
        <v>2373</v>
      </c>
      <c r="H20" s="1" t="s">
        <v>1955</v>
      </c>
      <c r="I20" s="1" t="s">
        <v>2137</v>
      </c>
      <c r="J20" s="1" t="s">
        <v>2371</v>
      </c>
    </row>
    <row r="21" spans="1:10" x14ac:dyDescent="0.2">
      <c r="A21" s="89" t="s">
        <v>2107</v>
      </c>
      <c r="B21" s="9" t="s">
        <v>2134</v>
      </c>
      <c r="C21" s="88" t="s">
        <v>1947</v>
      </c>
      <c r="D21" s="64" t="s">
        <v>1967</v>
      </c>
      <c r="E21" s="9" t="s">
        <v>2133</v>
      </c>
      <c r="F21" s="91">
        <v>41796</v>
      </c>
      <c r="G21" s="90" t="s">
        <v>2373</v>
      </c>
      <c r="H21" s="1" t="s">
        <v>1955</v>
      </c>
      <c r="I21" s="1" t="s">
        <v>2138</v>
      </c>
      <c r="J21" s="1" t="s">
        <v>2371</v>
      </c>
    </row>
    <row r="22" spans="1:10" x14ac:dyDescent="0.2">
      <c r="A22" s="89" t="s">
        <v>2111</v>
      </c>
      <c r="B22" s="9" t="s">
        <v>2121</v>
      </c>
      <c r="C22" s="88" t="s">
        <v>1947</v>
      </c>
      <c r="D22" s="64" t="s">
        <v>1967</v>
      </c>
      <c r="E22" s="9" t="s">
        <v>2133</v>
      </c>
      <c r="F22" s="91">
        <v>41799</v>
      </c>
      <c r="G22" s="90" t="s">
        <v>2373</v>
      </c>
      <c r="H22" s="1" t="s">
        <v>1955</v>
      </c>
      <c r="I22" s="1" t="s">
        <v>2139</v>
      </c>
      <c r="J22" s="1" t="s">
        <v>2371</v>
      </c>
    </row>
    <row r="23" spans="1:10" x14ac:dyDescent="0.2">
      <c r="A23" s="89" t="s">
        <v>2108</v>
      </c>
      <c r="B23" s="88" t="s">
        <v>2122</v>
      </c>
      <c r="C23" s="64" t="s">
        <v>1834</v>
      </c>
      <c r="D23" s="64" t="s">
        <v>1967</v>
      </c>
      <c r="E23" s="88" t="s">
        <v>2132</v>
      </c>
      <c r="F23" s="91">
        <v>41796</v>
      </c>
      <c r="G23" s="90" t="s">
        <v>2373</v>
      </c>
      <c r="H23" s="1" t="s">
        <v>1955</v>
      </c>
      <c r="I23" s="1" t="s">
        <v>2140</v>
      </c>
      <c r="J23" s="1" t="s">
        <v>2371</v>
      </c>
    </row>
    <row r="24" spans="1:10" x14ac:dyDescent="0.2">
      <c r="A24" s="89" t="s">
        <v>2109</v>
      </c>
      <c r="B24" s="88" t="s">
        <v>2123</v>
      </c>
      <c r="C24" s="64" t="s">
        <v>1834</v>
      </c>
      <c r="D24" s="64" t="s">
        <v>1967</v>
      </c>
      <c r="E24" s="88" t="s">
        <v>2132</v>
      </c>
      <c r="F24" s="91">
        <v>41796</v>
      </c>
      <c r="G24" s="90" t="s">
        <v>2373</v>
      </c>
      <c r="H24" s="1" t="s">
        <v>1955</v>
      </c>
      <c r="I24" s="1" t="s">
        <v>2141</v>
      </c>
      <c r="J24" s="1" t="s">
        <v>2371</v>
      </c>
    </row>
    <row r="25" spans="1:10" x14ac:dyDescent="0.2">
      <c r="A25" s="89" t="s">
        <v>2110</v>
      </c>
      <c r="B25" s="88" t="s">
        <v>2124</v>
      </c>
      <c r="C25" s="88" t="s">
        <v>1947</v>
      </c>
      <c r="D25" s="64" t="s">
        <v>1967</v>
      </c>
      <c r="E25" s="88" t="s">
        <v>2133</v>
      </c>
      <c r="F25" s="91">
        <v>41799</v>
      </c>
      <c r="G25" s="90" t="s">
        <v>2373</v>
      </c>
      <c r="H25" s="1" t="s">
        <v>1955</v>
      </c>
      <c r="I25" s="1" t="s">
        <v>2142</v>
      </c>
      <c r="J25" s="1" t="s">
        <v>2371</v>
      </c>
    </row>
    <row r="26" spans="1:10" x14ac:dyDescent="0.2">
      <c r="A26" s="89" t="s">
        <v>2112</v>
      </c>
      <c r="B26" s="88" t="s">
        <v>2131</v>
      </c>
      <c r="C26" s="64" t="s">
        <v>1834</v>
      </c>
      <c r="D26" s="64" t="s">
        <v>1967</v>
      </c>
      <c r="E26" s="88" t="s">
        <v>2132</v>
      </c>
      <c r="F26" s="91">
        <v>41796</v>
      </c>
      <c r="G26" s="90" t="s">
        <v>2373</v>
      </c>
      <c r="H26" s="1" t="s">
        <v>1955</v>
      </c>
      <c r="I26" s="1" t="s">
        <v>2143</v>
      </c>
      <c r="J26" s="1" t="s">
        <v>2371</v>
      </c>
    </row>
    <row r="27" spans="1:10" x14ac:dyDescent="0.2">
      <c r="A27" s="89" t="s">
        <v>2113</v>
      </c>
      <c r="B27" s="88" t="s">
        <v>2130</v>
      </c>
      <c r="C27" s="88" t="s">
        <v>2054</v>
      </c>
      <c r="D27" s="64" t="s">
        <v>1967</v>
      </c>
      <c r="E27" s="88" t="s">
        <v>2055</v>
      </c>
      <c r="F27" s="91">
        <v>41799</v>
      </c>
      <c r="G27" s="90">
        <v>42270</v>
      </c>
      <c r="H27" s="1" t="s">
        <v>2056</v>
      </c>
      <c r="I27" s="64" t="s">
        <v>2057</v>
      </c>
      <c r="J27" s="1" t="s">
        <v>2372</v>
      </c>
    </row>
    <row r="28" spans="1:10" x14ac:dyDescent="0.2">
      <c r="A28" s="89" t="s">
        <v>2114</v>
      </c>
      <c r="B28" s="88" t="s">
        <v>2129</v>
      </c>
      <c r="C28" s="64" t="s">
        <v>1834</v>
      </c>
      <c r="D28" s="64" t="s">
        <v>1967</v>
      </c>
      <c r="E28" s="88" t="s">
        <v>2004</v>
      </c>
      <c r="F28" s="91">
        <v>41801</v>
      </c>
      <c r="G28" s="90" t="s">
        <v>2373</v>
      </c>
      <c r="H28" s="1" t="s">
        <v>1955</v>
      </c>
      <c r="I28" s="1" t="s">
        <v>2143</v>
      </c>
      <c r="J28" s="1" t="s">
        <v>2371</v>
      </c>
    </row>
    <row r="29" spans="1:10" x14ac:dyDescent="0.2">
      <c r="A29" s="89" t="s">
        <v>2115</v>
      </c>
      <c r="B29" s="88" t="s">
        <v>2128</v>
      </c>
      <c r="C29" s="88" t="s">
        <v>1947</v>
      </c>
      <c r="D29" s="64" t="s">
        <v>1967</v>
      </c>
      <c r="E29" s="88" t="s">
        <v>2004</v>
      </c>
      <c r="F29" s="91">
        <v>41801</v>
      </c>
      <c r="G29" s="90" t="s">
        <v>2373</v>
      </c>
      <c r="H29" s="1" t="s">
        <v>1955</v>
      </c>
      <c r="I29" s="1" t="s">
        <v>2143</v>
      </c>
      <c r="J29" s="1" t="s">
        <v>2371</v>
      </c>
    </row>
    <row r="30" spans="1:10" x14ac:dyDescent="0.2">
      <c r="A30" s="89" t="s">
        <v>2116</v>
      </c>
      <c r="B30" s="88" t="s">
        <v>2126</v>
      </c>
      <c r="C30" s="88" t="s">
        <v>1947</v>
      </c>
      <c r="D30" s="64" t="s">
        <v>1967</v>
      </c>
      <c r="E30" s="88" t="s">
        <v>2004</v>
      </c>
      <c r="F30" s="91">
        <v>41801</v>
      </c>
      <c r="G30" s="90" t="s">
        <v>2373</v>
      </c>
      <c r="H30" s="1" t="s">
        <v>1955</v>
      </c>
      <c r="I30" s="1" t="s">
        <v>2143</v>
      </c>
      <c r="J30" s="1" t="s">
        <v>2371</v>
      </c>
    </row>
    <row r="31" spans="1:10" x14ac:dyDescent="0.2">
      <c r="A31" s="89" t="s">
        <v>2117</v>
      </c>
      <c r="B31" s="88" t="s">
        <v>2125</v>
      </c>
      <c r="C31" s="88" t="s">
        <v>1947</v>
      </c>
      <c r="D31" s="64" t="s">
        <v>1967</v>
      </c>
      <c r="E31" s="88" t="s">
        <v>2127</v>
      </c>
      <c r="F31" s="91">
        <v>41801</v>
      </c>
      <c r="G31" s="90" t="s">
        <v>2373</v>
      </c>
      <c r="H31" s="1" t="s">
        <v>1955</v>
      </c>
      <c r="I31" s="1" t="s">
        <v>2143</v>
      </c>
      <c r="J31" s="1" t="s">
        <v>2371</v>
      </c>
    </row>
    <row r="32" spans="1:10" x14ac:dyDescent="0.2">
      <c r="A32" s="89"/>
      <c r="B32" s="88"/>
      <c r="C32" s="88"/>
      <c r="D32" s="88"/>
      <c r="E32" s="88"/>
      <c r="F32" s="91"/>
      <c r="G32" s="90"/>
    </row>
    <row r="33" spans="1:9" x14ac:dyDescent="0.2">
      <c r="A33" s="89"/>
      <c r="B33" s="88"/>
      <c r="C33" s="88"/>
      <c r="D33" s="88"/>
      <c r="E33" s="88"/>
      <c r="F33" s="91"/>
      <c r="G33" s="90"/>
    </row>
    <row r="34" spans="1:9" x14ac:dyDescent="0.2">
      <c r="A34" s="89"/>
      <c r="B34" s="88"/>
      <c r="C34" s="88"/>
      <c r="D34" s="88"/>
      <c r="E34" s="88"/>
      <c r="F34" s="91"/>
      <c r="G34" s="90"/>
    </row>
    <row r="35" spans="1:9" x14ac:dyDescent="0.2">
      <c r="A35" s="89"/>
      <c r="B35" s="145" t="s">
        <v>2374</v>
      </c>
      <c r="C35" s="145"/>
      <c r="D35" s="88"/>
      <c r="E35" s="88"/>
      <c r="F35" s="91"/>
      <c r="G35" s="90"/>
      <c r="I35" s="64"/>
    </row>
    <row r="36" spans="1:9" ht="13.5" thickBot="1" x14ac:dyDescent="0.25">
      <c r="A36" s="89"/>
      <c r="B36" s="88"/>
      <c r="C36" s="88"/>
      <c r="D36" s="88"/>
      <c r="E36" s="88"/>
      <c r="F36" s="91"/>
      <c r="G36" s="90"/>
    </row>
    <row r="37" spans="1:9" x14ac:dyDescent="0.2">
      <c r="A37" s="89"/>
      <c r="B37" s="52" t="s">
        <v>2368</v>
      </c>
      <c r="C37" s="53">
        <f>COUNTIF($J$7:$J$31,"Q")</f>
        <v>2</v>
      </c>
      <c r="D37" s="88"/>
      <c r="E37" s="88"/>
      <c r="F37" s="91"/>
      <c r="G37" s="90"/>
    </row>
    <row r="38" spans="1:9" ht="13.5" thickBot="1" x14ac:dyDescent="0.25">
      <c r="A38" s="89"/>
      <c r="B38" s="56" t="s">
        <v>2369</v>
      </c>
      <c r="C38" s="57">
        <f>COUNTIF($J$7:$J$31,"B")</f>
        <v>23</v>
      </c>
      <c r="D38" s="88"/>
      <c r="E38" s="88"/>
      <c r="F38" s="91"/>
      <c r="G38" s="90"/>
    </row>
    <row r="39" spans="1:9" x14ac:dyDescent="0.2">
      <c r="A39" s="89"/>
      <c r="B39" s="88"/>
      <c r="C39" s="88"/>
      <c r="D39" s="88"/>
      <c r="E39" s="88"/>
      <c r="F39" s="91"/>
      <c r="G39" s="90"/>
    </row>
    <row r="40" spans="1:9" x14ac:dyDescent="0.2">
      <c r="A40" s="89"/>
    </row>
    <row r="41" spans="1:9" x14ac:dyDescent="0.2">
      <c r="A41" s="89"/>
    </row>
    <row r="42" spans="1:9" x14ac:dyDescent="0.2">
      <c r="A42" s="89"/>
    </row>
    <row r="43" spans="1:9" x14ac:dyDescent="0.2">
      <c r="A43" s="89"/>
    </row>
    <row r="44" spans="1:9" x14ac:dyDescent="0.2">
      <c r="A44" s="89"/>
    </row>
    <row r="45" spans="1:9" x14ac:dyDescent="0.2">
      <c r="A45" s="89"/>
    </row>
    <row r="46" spans="1:9" x14ac:dyDescent="0.2">
      <c r="A46" s="89"/>
    </row>
    <row r="47" spans="1:9" x14ac:dyDescent="0.2">
      <c r="A47" s="89"/>
    </row>
    <row r="48" spans="1:9" x14ac:dyDescent="0.2">
      <c r="A48" s="89"/>
    </row>
    <row r="49" spans="1:7" x14ac:dyDescent="0.2">
      <c r="A49" s="89"/>
    </row>
    <row r="50" spans="1:7" x14ac:dyDescent="0.2">
      <c r="A50" s="89"/>
      <c r="B50" s="88"/>
      <c r="C50" s="88"/>
      <c r="D50" s="88"/>
      <c r="E50" s="88"/>
      <c r="F50" s="91"/>
      <c r="G50" s="91"/>
    </row>
    <row r="51" spans="1:7" x14ac:dyDescent="0.2">
      <c r="A51" s="89"/>
      <c r="B51" s="88"/>
      <c r="C51" s="88"/>
      <c r="D51" s="88"/>
      <c r="E51" s="88"/>
      <c r="F51" s="91"/>
      <c r="G51" s="91"/>
    </row>
    <row r="52" spans="1:7" x14ac:dyDescent="0.2">
      <c r="A52" s="89"/>
      <c r="B52" s="88"/>
      <c r="C52" s="88"/>
      <c r="D52" s="88"/>
      <c r="E52" s="88"/>
      <c r="F52" s="91"/>
      <c r="G52" s="91"/>
    </row>
    <row r="53" spans="1:7" x14ac:dyDescent="0.2">
      <c r="A53" s="89"/>
      <c r="B53" s="88"/>
      <c r="C53" s="9"/>
      <c r="D53" s="88"/>
      <c r="E53" s="88"/>
      <c r="F53" s="90"/>
      <c r="G53" s="90"/>
    </row>
    <row r="54" spans="1:7" x14ac:dyDescent="0.2">
      <c r="A54" s="89"/>
      <c r="B54" s="88"/>
      <c r="C54" s="9"/>
      <c r="D54" s="88"/>
      <c r="E54" s="88"/>
      <c r="F54" s="90"/>
      <c r="G54" s="90"/>
    </row>
    <row r="55" spans="1:7" x14ac:dyDescent="0.2">
      <c r="A55" s="89"/>
      <c r="B55" s="88"/>
      <c r="C55" s="88"/>
      <c r="D55" s="88"/>
      <c r="E55" s="88"/>
      <c r="F55" s="91"/>
      <c r="G55" s="91"/>
    </row>
    <row r="56" spans="1:7" x14ac:dyDescent="0.2">
      <c r="A56" s="89"/>
      <c r="B56" s="88"/>
      <c r="C56" s="88"/>
      <c r="D56" s="88"/>
      <c r="E56" s="88"/>
      <c r="F56" s="91"/>
      <c r="G56" s="91"/>
    </row>
    <row r="57" spans="1:7" x14ac:dyDescent="0.2">
      <c r="A57" s="89"/>
      <c r="B57" s="88"/>
      <c r="C57" s="88"/>
      <c r="D57" s="88"/>
      <c r="E57" s="90"/>
      <c r="F57" s="91"/>
      <c r="G57" s="91"/>
    </row>
    <row r="58" spans="1:7" x14ac:dyDescent="0.2">
      <c r="A58" s="89"/>
      <c r="B58" s="88"/>
      <c r="C58" s="88"/>
      <c r="D58" s="88"/>
      <c r="E58" s="88"/>
      <c r="F58" s="91"/>
      <c r="G58" s="91"/>
    </row>
    <row r="59" spans="1:7" x14ac:dyDescent="0.2">
      <c r="A59" s="89"/>
      <c r="B59" s="88"/>
      <c r="C59" s="88"/>
      <c r="D59" s="88"/>
      <c r="E59" s="88"/>
      <c r="F59" s="91"/>
      <c r="G59" s="91"/>
    </row>
    <row r="60" spans="1:7" x14ac:dyDescent="0.2">
      <c r="A60" s="89"/>
      <c r="B60" s="9"/>
      <c r="C60" s="9"/>
      <c r="D60" s="9"/>
      <c r="E60" s="9"/>
      <c r="F60" s="91"/>
      <c r="G60" s="91"/>
    </row>
    <row r="61" spans="1:7" x14ac:dyDescent="0.2">
      <c r="A61" s="89"/>
      <c r="B61" s="9"/>
      <c r="C61" s="9"/>
      <c r="D61" s="9"/>
      <c r="E61" s="9"/>
      <c r="F61" s="91"/>
      <c r="G61" s="91"/>
    </row>
    <row r="62" spans="1:7" x14ac:dyDescent="0.2">
      <c r="A62" s="89"/>
      <c r="B62" s="9"/>
      <c r="C62" s="91"/>
      <c r="D62" s="9"/>
      <c r="E62" s="9"/>
      <c r="F62" s="91"/>
      <c r="G62" s="91"/>
    </row>
    <row r="63" spans="1:7" x14ac:dyDescent="0.2">
      <c r="A63" s="89"/>
      <c r="B63" s="9"/>
      <c r="C63" s="91"/>
      <c r="D63" s="9"/>
      <c r="E63" s="9"/>
      <c r="F63" s="91"/>
      <c r="G63" s="91"/>
    </row>
    <row r="64" spans="1:7" x14ac:dyDescent="0.2">
      <c r="A64" s="89"/>
      <c r="B64" s="9"/>
      <c r="C64" s="9"/>
      <c r="D64" s="9"/>
      <c r="E64" s="9"/>
      <c r="F64" s="91"/>
      <c r="G64" s="91"/>
    </row>
    <row r="65" spans="1:7" x14ac:dyDescent="0.2">
      <c r="A65" s="89"/>
      <c r="B65" s="9"/>
      <c r="C65" s="9"/>
      <c r="D65" s="9"/>
      <c r="E65" s="9"/>
      <c r="F65" s="91"/>
      <c r="G65" s="91"/>
    </row>
    <row r="66" spans="1:7" x14ac:dyDescent="0.2">
      <c r="A66" s="89"/>
      <c r="B66" s="88"/>
      <c r="C66" s="88"/>
      <c r="D66" s="88"/>
      <c r="E66" s="88"/>
      <c r="F66" s="91"/>
      <c r="G66" s="91"/>
    </row>
    <row r="67" spans="1:7" x14ac:dyDescent="0.2">
      <c r="A67" s="89"/>
      <c r="B67" s="88"/>
      <c r="C67" s="88"/>
      <c r="D67" s="88"/>
      <c r="E67" s="88"/>
      <c r="F67" s="91"/>
      <c r="G67" s="91"/>
    </row>
    <row r="68" spans="1:7" x14ac:dyDescent="0.2">
      <c r="A68" s="89"/>
      <c r="B68" s="88"/>
      <c r="C68" s="88"/>
      <c r="D68" s="88"/>
      <c r="E68" s="88"/>
      <c r="F68" s="91"/>
      <c r="G68" s="91"/>
    </row>
    <row r="69" spans="1:7" x14ac:dyDescent="0.2">
      <c r="A69" s="89"/>
      <c r="B69" s="88"/>
      <c r="C69" s="88"/>
      <c r="D69" s="88"/>
      <c r="E69" s="88"/>
      <c r="F69" s="91"/>
      <c r="G69" s="91"/>
    </row>
    <row r="70" spans="1:7" x14ac:dyDescent="0.2">
      <c r="A70" s="89"/>
      <c r="B70" s="88"/>
      <c r="C70" s="88"/>
      <c r="D70" s="88"/>
      <c r="E70" s="88"/>
      <c r="F70" s="91"/>
      <c r="G70" s="91"/>
    </row>
    <row r="71" spans="1:7" x14ac:dyDescent="0.2">
      <c r="A71" s="89"/>
      <c r="B71" s="88"/>
      <c r="C71" s="88"/>
      <c r="D71" s="88"/>
      <c r="E71" s="88"/>
      <c r="F71" s="91"/>
      <c r="G71" s="91"/>
    </row>
    <row r="72" spans="1:7" x14ac:dyDescent="0.2">
      <c r="A72" s="89"/>
      <c r="B72" s="88"/>
      <c r="C72" s="88"/>
      <c r="D72" s="88"/>
      <c r="E72" s="88"/>
      <c r="F72" s="91"/>
      <c r="G72" s="91"/>
    </row>
    <row r="73" spans="1:7" x14ac:dyDescent="0.2">
      <c r="A73" s="89"/>
      <c r="B73" s="88"/>
      <c r="C73" s="88"/>
      <c r="D73" s="88"/>
      <c r="E73" s="88"/>
      <c r="F73" s="91"/>
      <c r="G73" s="91"/>
    </row>
    <row r="74" spans="1:7" x14ac:dyDescent="0.2">
      <c r="A74" s="89"/>
      <c r="B74" s="88"/>
      <c r="C74" s="88"/>
      <c r="D74" s="88"/>
      <c r="E74" s="88"/>
      <c r="F74" s="91"/>
      <c r="G74" s="91"/>
    </row>
    <row r="75" spans="1:7" x14ac:dyDescent="0.2">
      <c r="A75" s="89"/>
      <c r="B75" s="88"/>
      <c r="C75" s="88"/>
      <c r="D75" s="88"/>
      <c r="E75" s="88"/>
      <c r="F75" s="91"/>
      <c r="G75" s="91"/>
    </row>
    <row r="76" spans="1:7" x14ac:dyDescent="0.2">
      <c r="A76" s="89"/>
      <c r="B76" s="88"/>
      <c r="C76" s="88"/>
      <c r="D76" s="88"/>
      <c r="E76" s="88"/>
      <c r="F76" s="91"/>
      <c r="G76" s="91"/>
    </row>
    <row r="77" spans="1:7" x14ac:dyDescent="0.2">
      <c r="A77" s="89"/>
      <c r="B77" s="88"/>
      <c r="C77" s="88"/>
      <c r="D77" s="88"/>
      <c r="E77" s="88"/>
      <c r="F77" s="91"/>
      <c r="G77" s="91"/>
    </row>
    <row r="78" spans="1:7" x14ac:dyDescent="0.2">
      <c r="A78" s="89"/>
      <c r="B78" s="88"/>
      <c r="C78" s="88"/>
      <c r="D78" s="88"/>
      <c r="E78" s="88"/>
      <c r="F78" s="91"/>
      <c r="G78" s="91"/>
    </row>
    <row r="79" spans="1:7" x14ac:dyDescent="0.2">
      <c r="A79" s="89"/>
      <c r="B79" s="88"/>
      <c r="C79" s="88"/>
      <c r="D79" s="88"/>
      <c r="E79" s="88"/>
      <c r="F79" s="91"/>
      <c r="G79" s="91"/>
    </row>
    <row r="80" spans="1:7" x14ac:dyDescent="0.2">
      <c r="A80" s="89"/>
      <c r="B80" s="88"/>
      <c r="C80" s="88"/>
      <c r="D80" s="88"/>
      <c r="E80" s="88"/>
      <c r="F80" s="91"/>
      <c r="G80" s="91"/>
    </row>
    <row r="81" spans="2:7" x14ac:dyDescent="0.2">
      <c r="F81" s="62"/>
      <c r="G81" s="62"/>
    </row>
    <row r="82" spans="2:7" x14ac:dyDescent="0.2">
      <c r="F82" s="62"/>
      <c r="G82" s="62"/>
    </row>
    <row r="83" spans="2:7" x14ac:dyDescent="0.2">
      <c r="F83" s="62"/>
      <c r="G83" s="62"/>
    </row>
    <row r="84" spans="2:7" x14ac:dyDescent="0.2">
      <c r="F84" s="62"/>
      <c r="G84" s="62"/>
    </row>
    <row r="85" spans="2:7" x14ac:dyDescent="0.2">
      <c r="F85" s="62"/>
      <c r="G85" s="62"/>
    </row>
    <row r="86" spans="2:7" x14ac:dyDescent="0.2">
      <c r="F86" s="62"/>
      <c r="G86" s="62"/>
    </row>
    <row r="87" spans="2:7" x14ac:dyDescent="0.2">
      <c r="F87" s="62"/>
      <c r="G87" s="62"/>
    </row>
    <row r="88" spans="2:7" x14ac:dyDescent="0.2">
      <c r="F88" s="62"/>
      <c r="G88" s="62"/>
    </row>
    <row r="89" spans="2:7" x14ac:dyDescent="0.2">
      <c r="F89" s="62"/>
      <c r="G89" s="62"/>
    </row>
    <row r="90" spans="2:7" x14ac:dyDescent="0.2">
      <c r="F90" s="62"/>
      <c r="G90" s="62"/>
    </row>
    <row r="91" spans="2:7" x14ac:dyDescent="0.2">
      <c r="F91" s="62"/>
      <c r="G91" s="62"/>
    </row>
    <row r="92" spans="2:7" x14ac:dyDescent="0.2">
      <c r="F92" s="62"/>
      <c r="G92" s="62"/>
    </row>
    <row r="93" spans="2:7" x14ac:dyDescent="0.2">
      <c r="F93" s="62"/>
      <c r="G93" s="62"/>
    </row>
    <row r="94" spans="2:7" x14ac:dyDescent="0.2">
      <c r="F94" s="62"/>
      <c r="G94" s="62"/>
    </row>
    <row r="95" spans="2:7" x14ac:dyDescent="0.2">
      <c r="B95" s="64"/>
      <c r="C95" s="64"/>
      <c r="E95" s="64"/>
      <c r="F95" s="62"/>
      <c r="G95" s="62"/>
    </row>
    <row r="96" spans="2:7" x14ac:dyDescent="0.2">
      <c r="B96" s="64"/>
      <c r="C96" s="64"/>
      <c r="D96" s="64"/>
      <c r="E96" s="64"/>
      <c r="F96" s="62"/>
      <c r="G96" s="62"/>
    </row>
    <row r="97" spans="1:9" x14ac:dyDescent="0.2">
      <c r="B97" s="64"/>
      <c r="C97" s="64"/>
      <c r="D97" s="64"/>
      <c r="E97" s="64"/>
      <c r="F97" s="62"/>
      <c r="G97" s="62"/>
    </row>
    <row r="98" spans="1:9" x14ac:dyDescent="0.2">
      <c r="B98" s="64"/>
      <c r="C98" s="64"/>
      <c r="D98" s="64"/>
      <c r="E98" s="64"/>
      <c r="F98" s="62"/>
      <c r="G98" s="62"/>
    </row>
    <row r="99" spans="1:9" x14ac:dyDescent="0.2">
      <c r="B99" s="64"/>
      <c r="C99" s="64"/>
      <c r="E99" s="64"/>
      <c r="F99" s="62"/>
      <c r="G99" s="62"/>
    </row>
    <row r="100" spans="1:9" x14ac:dyDescent="0.2">
      <c r="B100" s="64"/>
      <c r="C100" s="64"/>
      <c r="E100" s="64"/>
      <c r="F100" s="62"/>
      <c r="G100" s="62"/>
    </row>
    <row r="101" spans="1:9" x14ac:dyDescent="0.2">
      <c r="B101" s="64"/>
      <c r="C101" s="64"/>
      <c r="E101" s="64"/>
      <c r="F101" s="62"/>
      <c r="G101" s="62"/>
    </row>
    <row r="102" spans="1:9" x14ac:dyDescent="0.2">
      <c r="A102" s="65"/>
      <c r="B102" s="66"/>
      <c r="C102" s="66"/>
      <c r="D102" s="66"/>
      <c r="E102" s="66"/>
      <c r="F102" s="67"/>
      <c r="G102" s="67"/>
      <c r="H102" s="66"/>
      <c r="I102" s="66"/>
    </row>
    <row r="103" spans="1:9" x14ac:dyDescent="0.2">
      <c r="A103" s="65"/>
      <c r="B103" s="66"/>
      <c r="C103" s="66"/>
      <c r="D103" s="66"/>
      <c r="E103" s="66"/>
      <c r="F103" s="67"/>
      <c r="G103" s="67"/>
      <c r="H103" s="66"/>
      <c r="I103" s="66"/>
    </row>
    <row r="104" spans="1:9" x14ac:dyDescent="0.2">
      <c r="A104" s="65"/>
      <c r="B104" s="66"/>
      <c r="C104" s="66"/>
      <c r="D104" s="66"/>
      <c r="E104" s="66"/>
      <c r="F104" s="67"/>
      <c r="G104" s="67"/>
      <c r="H104" s="66"/>
      <c r="I104" s="66"/>
    </row>
    <row r="105" spans="1:9" x14ac:dyDescent="0.2">
      <c r="A105" s="65"/>
      <c r="B105" s="66"/>
      <c r="C105" s="66"/>
      <c r="D105" s="66"/>
      <c r="E105" s="66"/>
      <c r="F105" s="67"/>
      <c r="G105" s="67"/>
      <c r="H105" s="66"/>
      <c r="I105" s="66"/>
    </row>
    <row r="106" spans="1:9" x14ac:dyDescent="0.2">
      <c r="A106" s="65"/>
      <c r="B106" s="66"/>
      <c r="C106" s="66"/>
      <c r="D106" s="66"/>
      <c r="E106" s="66"/>
      <c r="F106" s="67"/>
      <c r="G106" s="67"/>
      <c r="H106" s="66"/>
      <c r="I106" s="66"/>
    </row>
    <row r="107" spans="1:9" x14ac:dyDescent="0.2">
      <c r="A107" s="65"/>
      <c r="B107" s="66"/>
      <c r="C107" s="66"/>
      <c r="D107" s="66"/>
      <c r="E107" s="66"/>
      <c r="F107" s="67"/>
      <c r="G107" s="67"/>
      <c r="H107" s="66"/>
      <c r="I107" s="66"/>
    </row>
    <row r="108" spans="1:9" x14ac:dyDescent="0.2">
      <c r="A108" s="65"/>
      <c r="B108" s="66"/>
      <c r="C108" s="66"/>
      <c r="D108" s="66"/>
      <c r="E108" s="66"/>
      <c r="F108" s="67"/>
      <c r="G108" s="67"/>
      <c r="H108" s="66"/>
      <c r="I108" s="66"/>
    </row>
    <row r="109" spans="1:9" x14ac:dyDescent="0.2">
      <c r="A109" s="65"/>
      <c r="B109" s="66"/>
      <c r="C109" s="66"/>
      <c r="D109" s="66"/>
      <c r="E109" s="66"/>
      <c r="F109" s="67"/>
      <c r="G109" s="67"/>
      <c r="H109" s="66"/>
      <c r="I109" s="66"/>
    </row>
    <row r="110" spans="1:9" x14ac:dyDescent="0.2">
      <c r="A110" s="65"/>
      <c r="B110" s="66"/>
      <c r="C110" s="66"/>
      <c r="D110" s="66"/>
      <c r="E110" s="66"/>
      <c r="F110" s="67"/>
      <c r="G110" s="67"/>
      <c r="H110" s="66"/>
      <c r="I110" s="66"/>
    </row>
    <row r="111" spans="1:9" x14ac:dyDescent="0.2">
      <c r="A111" s="65"/>
      <c r="B111" s="66"/>
      <c r="C111" s="66"/>
      <c r="D111" s="66"/>
      <c r="E111" s="66"/>
      <c r="F111" s="67"/>
      <c r="G111" s="67"/>
      <c r="H111" s="66"/>
      <c r="I111" s="66"/>
    </row>
    <row r="112" spans="1:9" x14ac:dyDescent="0.2">
      <c r="A112" s="65"/>
      <c r="B112" s="66"/>
      <c r="C112" s="66"/>
      <c r="D112" s="66"/>
      <c r="E112" s="66"/>
      <c r="F112" s="67"/>
      <c r="G112" s="67"/>
      <c r="H112" s="66"/>
      <c r="I112" s="66"/>
    </row>
    <row r="113" spans="1:9" x14ac:dyDescent="0.2">
      <c r="A113" s="65"/>
      <c r="B113" s="66"/>
      <c r="C113" s="66"/>
      <c r="D113" s="66"/>
      <c r="E113" s="66"/>
      <c r="F113" s="67"/>
      <c r="G113" s="67"/>
      <c r="H113" s="66"/>
      <c r="I113" s="66"/>
    </row>
    <row r="114" spans="1:9" x14ac:dyDescent="0.2">
      <c r="A114" s="65"/>
      <c r="B114" s="66"/>
      <c r="C114" s="66"/>
      <c r="D114" s="66"/>
      <c r="E114" s="66"/>
      <c r="F114" s="67"/>
      <c r="G114" s="67"/>
      <c r="H114" s="66"/>
      <c r="I114" s="66"/>
    </row>
    <row r="115" spans="1:9" x14ac:dyDescent="0.2">
      <c r="A115" s="65"/>
      <c r="B115" s="66"/>
      <c r="C115" s="66"/>
      <c r="D115" s="66"/>
      <c r="E115" s="66"/>
      <c r="F115" s="67"/>
      <c r="G115" s="67"/>
      <c r="H115" s="66"/>
      <c r="I115" s="66"/>
    </row>
    <row r="116" spans="1:9" x14ac:dyDescent="0.2">
      <c r="A116" s="65"/>
      <c r="B116" s="66"/>
      <c r="C116" s="66"/>
      <c r="D116" s="66"/>
      <c r="E116" s="66"/>
      <c r="F116" s="67"/>
      <c r="G116" s="67"/>
      <c r="H116" s="66"/>
      <c r="I116" s="66"/>
    </row>
    <row r="117" spans="1:9" x14ac:dyDescent="0.2">
      <c r="A117" s="65"/>
      <c r="B117" s="66"/>
      <c r="C117" s="66"/>
      <c r="D117" s="66"/>
      <c r="E117" s="66"/>
      <c r="F117" s="67"/>
      <c r="G117" s="67"/>
      <c r="H117" s="66"/>
      <c r="I117" s="66"/>
    </row>
    <row r="118" spans="1:9" x14ac:dyDescent="0.2">
      <c r="A118" s="65"/>
      <c r="B118" s="66"/>
      <c r="C118" s="66"/>
      <c r="D118" s="66"/>
      <c r="E118" s="66"/>
      <c r="F118" s="67"/>
      <c r="G118" s="67"/>
      <c r="H118" s="66"/>
      <c r="I118" s="66"/>
    </row>
    <row r="119" spans="1:9" x14ac:dyDescent="0.2">
      <c r="A119" s="65"/>
      <c r="B119" s="66"/>
      <c r="C119" s="66"/>
      <c r="D119" s="66"/>
      <c r="E119" s="66"/>
      <c r="F119" s="67"/>
      <c r="G119" s="67"/>
      <c r="H119" s="66"/>
      <c r="I119" s="66"/>
    </row>
    <row r="120" spans="1:9" x14ac:dyDescent="0.2">
      <c r="A120" s="65"/>
      <c r="B120" s="67"/>
      <c r="C120" s="66"/>
      <c r="D120" s="66"/>
      <c r="E120" s="66"/>
      <c r="F120" s="67"/>
      <c r="G120" s="67"/>
      <c r="H120" s="66"/>
      <c r="I120" s="66"/>
    </row>
    <row r="121" spans="1:9" x14ac:dyDescent="0.2">
      <c r="A121" s="65"/>
      <c r="B121" s="66"/>
      <c r="C121" s="66"/>
      <c r="D121" s="66"/>
      <c r="E121" s="66"/>
      <c r="F121" s="67"/>
      <c r="G121" s="67"/>
      <c r="H121" s="66"/>
      <c r="I121" s="66"/>
    </row>
    <row r="122" spans="1:9" x14ac:dyDescent="0.2">
      <c r="A122" s="65"/>
      <c r="B122" s="66"/>
      <c r="C122" s="66"/>
      <c r="D122" s="66"/>
      <c r="E122" s="66"/>
      <c r="F122" s="67"/>
      <c r="G122" s="67"/>
      <c r="H122" s="66"/>
      <c r="I122" s="66"/>
    </row>
    <row r="123" spans="1:9" x14ac:dyDescent="0.2">
      <c r="A123" s="65"/>
      <c r="B123" s="66"/>
      <c r="C123" s="66"/>
      <c r="D123" s="66"/>
      <c r="E123" s="66"/>
      <c r="F123" s="67"/>
      <c r="G123" s="67"/>
      <c r="H123" s="66"/>
      <c r="I123" s="66"/>
    </row>
    <row r="124" spans="1:9" x14ac:dyDescent="0.2">
      <c r="A124" s="65"/>
      <c r="B124" s="66"/>
      <c r="C124" s="66"/>
      <c r="D124" s="66"/>
      <c r="E124" s="66"/>
      <c r="F124" s="67"/>
      <c r="G124" s="67"/>
      <c r="H124" s="66"/>
      <c r="I124" s="66"/>
    </row>
    <row r="125" spans="1:9" x14ac:dyDescent="0.2">
      <c r="A125" s="65"/>
      <c r="B125" s="64"/>
      <c r="C125" s="64"/>
      <c r="D125" s="64"/>
      <c r="E125" s="64"/>
      <c r="F125" s="62"/>
      <c r="G125" s="62"/>
    </row>
    <row r="126" spans="1:9" x14ac:dyDescent="0.2">
      <c r="A126" s="65"/>
      <c r="B126" s="64"/>
      <c r="C126" s="64"/>
      <c r="D126" s="64"/>
      <c r="E126" s="64"/>
      <c r="F126" s="62"/>
      <c r="G126" s="62"/>
    </row>
    <row r="127" spans="1:9" x14ac:dyDescent="0.2">
      <c r="A127" s="65"/>
      <c r="B127" s="64"/>
      <c r="C127" s="64"/>
      <c r="D127" s="64"/>
      <c r="E127" s="64"/>
      <c r="F127" s="62"/>
      <c r="G127" s="62"/>
    </row>
    <row r="128" spans="1:9" x14ac:dyDescent="0.2">
      <c r="A128" s="65"/>
      <c r="B128" s="64"/>
      <c r="C128" s="64"/>
      <c r="D128" s="64"/>
      <c r="E128" s="64"/>
      <c r="F128" s="62"/>
      <c r="G128" s="62"/>
    </row>
    <row r="129" spans="1:7" x14ac:dyDescent="0.2">
      <c r="A129" s="65"/>
      <c r="B129" s="64"/>
      <c r="C129" s="64"/>
      <c r="D129" s="64"/>
      <c r="E129" s="64"/>
      <c r="F129" s="62"/>
      <c r="G129" s="62"/>
    </row>
    <row r="130" spans="1:7" x14ac:dyDescent="0.2">
      <c r="A130" s="65"/>
      <c r="B130" s="64"/>
      <c r="C130" s="64"/>
      <c r="D130" s="64"/>
      <c r="E130" s="64"/>
      <c r="F130" s="62"/>
      <c r="G130" s="62"/>
    </row>
    <row r="131" spans="1:7" x14ac:dyDescent="0.2">
      <c r="A131" s="65"/>
      <c r="B131" s="64"/>
      <c r="D131" s="64"/>
      <c r="E131" s="64"/>
      <c r="F131" s="62"/>
      <c r="G131" s="62"/>
    </row>
    <row r="132" spans="1:7" x14ac:dyDescent="0.2">
      <c r="A132" s="65"/>
      <c r="B132" s="64"/>
      <c r="D132" s="64"/>
      <c r="F132" s="62"/>
      <c r="G132" s="62"/>
    </row>
    <row r="133" spans="1:7" x14ac:dyDescent="0.2">
      <c r="A133" s="65"/>
      <c r="B133" s="64"/>
      <c r="D133" s="64"/>
      <c r="F133" s="62"/>
      <c r="G133" s="62"/>
    </row>
    <row r="134" spans="1:7" x14ac:dyDescent="0.2">
      <c r="A134" s="65"/>
      <c r="B134" s="64"/>
      <c r="C134" s="64"/>
      <c r="D134" s="64"/>
      <c r="E134" s="64"/>
      <c r="F134" s="62"/>
      <c r="G134" s="62"/>
    </row>
    <row r="135" spans="1:7" x14ac:dyDescent="0.2">
      <c r="A135" s="65"/>
      <c r="B135" s="64"/>
      <c r="C135" s="64"/>
      <c r="D135" s="66"/>
      <c r="E135" s="64"/>
      <c r="F135" s="62"/>
      <c r="G135" s="62"/>
    </row>
    <row r="136" spans="1:7" x14ac:dyDescent="0.2">
      <c r="A136" s="65"/>
      <c r="C136" s="64"/>
      <c r="D136" s="66"/>
      <c r="F136" s="62"/>
      <c r="G136" s="62"/>
    </row>
    <row r="137" spans="1:7" x14ac:dyDescent="0.2">
      <c r="A137" s="65"/>
      <c r="D137" s="64"/>
      <c r="F137" s="62"/>
      <c r="G137" s="62"/>
    </row>
    <row r="138" spans="1:7" x14ac:dyDescent="0.2">
      <c r="A138" s="65"/>
      <c r="D138" s="64"/>
      <c r="F138" s="62"/>
      <c r="G138" s="62"/>
    </row>
    <row r="139" spans="1:7" x14ac:dyDescent="0.2">
      <c r="A139" s="65"/>
      <c r="D139" s="64"/>
      <c r="F139" s="62"/>
      <c r="G139" s="62"/>
    </row>
    <row r="140" spans="1:7" x14ac:dyDescent="0.2">
      <c r="A140" s="65"/>
      <c r="D140" s="64"/>
      <c r="F140" s="62"/>
      <c r="G140" s="62"/>
    </row>
    <row r="141" spans="1:7" x14ac:dyDescent="0.2">
      <c r="A141" s="65"/>
      <c r="D141" s="64"/>
      <c r="F141" s="62"/>
      <c r="G141" s="62"/>
    </row>
    <row r="142" spans="1:7" x14ac:dyDescent="0.2">
      <c r="A142" s="65"/>
      <c r="D142" s="64"/>
      <c r="F142" s="62"/>
      <c r="G142" s="62"/>
    </row>
    <row r="143" spans="1:7" x14ac:dyDescent="0.2">
      <c r="A143" s="65"/>
      <c r="D143" s="64"/>
      <c r="F143" s="62"/>
      <c r="G143" s="62"/>
    </row>
    <row r="144" spans="1:7" x14ac:dyDescent="0.2">
      <c r="A144" s="65"/>
      <c r="D144" s="64"/>
      <c r="F144" s="62"/>
      <c r="G144" s="62"/>
    </row>
    <row r="145" spans="1:8" x14ac:dyDescent="0.2">
      <c r="A145" s="65"/>
      <c r="D145" s="64"/>
      <c r="F145" s="62"/>
      <c r="G145" s="62"/>
    </row>
    <row r="146" spans="1:8" x14ac:dyDescent="0.2">
      <c r="A146" s="65"/>
      <c r="F146" s="62"/>
      <c r="G146" s="62"/>
    </row>
    <row r="147" spans="1:8" x14ac:dyDescent="0.2">
      <c r="A147" s="65"/>
      <c r="D147" s="64"/>
      <c r="F147" s="62"/>
      <c r="G147" s="62"/>
    </row>
    <row r="148" spans="1:8" x14ac:dyDescent="0.2">
      <c r="A148" s="65"/>
      <c r="D148" s="64"/>
      <c r="F148" s="62"/>
      <c r="G148" s="62"/>
    </row>
    <row r="149" spans="1:8" x14ac:dyDescent="0.2">
      <c r="A149" s="65"/>
      <c r="F149" s="62"/>
      <c r="G149" s="62"/>
    </row>
    <row r="150" spans="1:8" x14ac:dyDescent="0.2">
      <c r="A150" s="65"/>
      <c r="D150" s="64"/>
      <c r="F150" s="62"/>
      <c r="G150" s="62"/>
    </row>
    <row r="151" spans="1:8" x14ac:dyDescent="0.2">
      <c r="A151" s="65"/>
      <c r="D151" s="66"/>
      <c r="F151" s="62"/>
      <c r="G151" s="62"/>
      <c r="H151" s="62"/>
    </row>
    <row r="152" spans="1:8" x14ac:dyDescent="0.2">
      <c r="A152" s="65"/>
      <c r="D152" s="66"/>
      <c r="F152" s="62"/>
      <c r="G152" s="62"/>
    </row>
    <row r="153" spans="1:8" x14ac:dyDescent="0.2">
      <c r="A153" s="65"/>
      <c r="F153" s="62"/>
      <c r="G153" s="62"/>
    </row>
  </sheetData>
  <mergeCells count="5">
    <mergeCell ref="B1:E1"/>
    <mergeCell ref="B2:E2"/>
    <mergeCell ref="B3:E3"/>
    <mergeCell ref="B4:E4"/>
    <mergeCell ref="B35:C35"/>
  </mergeCells>
  <dataValidations disablePrompts="1" count="3">
    <dataValidation type="list" allowBlank="1" showInputMessage="1" showErrorMessage="1" errorTitle="ERRO!" sqref="I1:I5">
      <formula1>$O$28:$O$71</formula1>
    </dataValidation>
    <dataValidation type="list" allowBlank="1" showInputMessage="1" showErrorMessage="1" sqref="A1:A5">
      <formula1>$M$28:$M$150</formula1>
    </dataValidation>
    <dataValidation type="list" allowBlank="1" showInputMessage="1" showErrorMessage="1" sqref="F1:G5">
      <formula1>$N$28:$N$105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2"/>
  <sheetViews>
    <sheetView workbookViewId="0">
      <selection activeCell="B25" sqref="B25"/>
    </sheetView>
  </sheetViews>
  <sheetFormatPr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9" style="1" bestFit="1" customWidth="1"/>
    <col min="5" max="5" width="24.140625" style="1" customWidth="1"/>
    <col min="6" max="6" width="15.5703125" style="1" bestFit="1" customWidth="1"/>
    <col min="7" max="7" width="14.7109375" style="1" customWidth="1"/>
    <col min="8" max="8" width="32.140625" style="1" customWidth="1"/>
    <col min="9" max="9" width="33.42578125" style="1" customWidth="1"/>
    <col min="10" max="16384" width="9.140625" style="1"/>
  </cols>
  <sheetData>
    <row r="1" spans="1:10" ht="15.75" x14ac:dyDescent="0.25">
      <c r="A1" s="1"/>
      <c r="B1" s="144" t="s">
        <v>833</v>
      </c>
      <c r="C1" s="144"/>
      <c r="D1" s="144"/>
      <c r="E1" s="144"/>
      <c r="F1" s="10"/>
      <c r="G1" s="10"/>
      <c r="H1" s="10"/>
      <c r="I1" s="5"/>
    </row>
    <row r="2" spans="1:10" ht="15" x14ac:dyDescent="0.25">
      <c r="A2" s="1"/>
      <c r="B2" s="144" t="s">
        <v>834</v>
      </c>
      <c r="C2" s="144"/>
      <c r="D2" s="144"/>
      <c r="E2" s="144"/>
      <c r="F2" s="10"/>
      <c r="G2" s="10"/>
      <c r="H2" s="10"/>
      <c r="I2" s="6"/>
    </row>
    <row r="3" spans="1:10" ht="15" x14ac:dyDescent="0.25">
      <c r="A3" s="1"/>
      <c r="B3" s="144" t="s">
        <v>835</v>
      </c>
      <c r="C3" s="144"/>
      <c r="D3" s="144"/>
      <c r="E3" s="144"/>
      <c r="F3" s="10"/>
      <c r="G3" s="10"/>
      <c r="H3" s="10"/>
      <c r="I3" s="7"/>
    </row>
    <row r="4" spans="1:10" x14ac:dyDescent="0.2">
      <c r="A4" s="1"/>
      <c r="B4" s="144" t="s">
        <v>2497</v>
      </c>
      <c r="C4" s="144"/>
      <c r="D4" s="144"/>
      <c r="E4" s="144"/>
      <c r="F4" s="10"/>
      <c r="G4" s="10"/>
      <c r="H4" s="10"/>
      <c r="I4" s="8"/>
    </row>
    <row r="5" spans="1:10" ht="13.5" thickBot="1" x14ac:dyDescent="0.25">
      <c r="A5" s="1"/>
      <c r="B5" s="4"/>
      <c r="C5" s="4"/>
      <c r="D5" s="4"/>
      <c r="E5" s="4"/>
      <c r="F5" s="10"/>
      <c r="G5" s="10"/>
      <c r="H5" s="10"/>
      <c r="I5" s="8"/>
    </row>
    <row r="6" spans="1:10" s="9" customFormat="1" ht="13.5" thickBot="1" x14ac:dyDescent="0.25">
      <c r="A6" s="11" t="s">
        <v>836</v>
      </c>
      <c r="B6" s="12" t="s">
        <v>791</v>
      </c>
      <c r="C6" s="12" t="s">
        <v>837</v>
      </c>
      <c r="D6" s="12" t="s">
        <v>861</v>
      </c>
      <c r="E6" s="12" t="s">
        <v>792</v>
      </c>
      <c r="F6" s="13" t="s">
        <v>1924</v>
      </c>
      <c r="G6" s="13" t="s">
        <v>1925</v>
      </c>
      <c r="H6" s="13" t="s">
        <v>1923</v>
      </c>
      <c r="I6" s="13" t="s">
        <v>1956</v>
      </c>
      <c r="J6" s="13" t="s">
        <v>2370</v>
      </c>
    </row>
    <row r="7" spans="1:10" x14ac:dyDescent="0.2">
      <c r="A7" s="101" t="s">
        <v>1894</v>
      </c>
      <c r="B7" s="64" t="s">
        <v>1921</v>
      </c>
      <c r="C7" s="64" t="s">
        <v>1834</v>
      </c>
      <c r="D7" s="64" t="s">
        <v>1967</v>
      </c>
      <c r="E7" s="88" t="s">
        <v>874</v>
      </c>
      <c r="F7" s="90">
        <v>41389</v>
      </c>
      <c r="G7" s="90" t="s">
        <v>2373</v>
      </c>
      <c r="H7" s="1" t="s">
        <v>1955</v>
      </c>
      <c r="I7" s="1" t="s">
        <v>1957</v>
      </c>
      <c r="J7" s="1" t="s">
        <v>2371</v>
      </c>
    </row>
    <row r="8" spans="1:10" x14ac:dyDescent="0.2">
      <c r="A8" s="94" t="s">
        <v>1895</v>
      </c>
      <c r="B8" s="88" t="s">
        <v>1922</v>
      </c>
      <c r="C8" s="66" t="s">
        <v>1948</v>
      </c>
      <c r="D8" s="64" t="s">
        <v>1967</v>
      </c>
      <c r="E8" s="88" t="s">
        <v>874</v>
      </c>
      <c r="F8" s="90">
        <v>41389</v>
      </c>
      <c r="G8" s="90" t="s">
        <v>2373</v>
      </c>
      <c r="H8" s="1" t="s">
        <v>1955</v>
      </c>
      <c r="I8" s="1" t="s">
        <v>1957</v>
      </c>
      <c r="J8" s="1" t="s">
        <v>2371</v>
      </c>
    </row>
    <row r="9" spans="1:10" x14ac:dyDescent="0.2">
      <c r="A9" s="101" t="s">
        <v>1896</v>
      </c>
      <c r="B9" s="64" t="s">
        <v>1953</v>
      </c>
      <c r="C9" s="64" t="s">
        <v>1834</v>
      </c>
      <c r="D9" s="64" t="s">
        <v>1967</v>
      </c>
      <c r="E9" s="88" t="s">
        <v>814</v>
      </c>
      <c r="F9" s="90">
        <v>41390</v>
      </c>
      <c r="G9" s="90" t="s">
        <v>2373</v>
      </c>
      <c r="H9" s="1" t="s">
        <v>1955</v>
      </c>
      <c r="I9" s="1" t="s">
        <v>1957</v>
      </c>
      <c r="J9" s="1" t="s">
        <v>2371</v>
      </c>
    </row>
    <row r="10" spans="1:10" x14ac:dyDescent="0.2">
      <c r="A10" s="94" t="s">
        <v>1897</v>
      </c>
      <c r="B10" s="64" t="s">
        <v>1926</v>
      </c>
      <c r="C10" s="79" t="s">
        <v>1947</v>
      </c>
      <c r="D10" s="64" t="s">
        <v>1967</v>
      </c>
      <c r="E10" s="9" t="s">
        <v>1954</v>
      </c>
      <c r="F10" s="90">
        <v>41498</v>
      </c>
      <c r="G10" s="90" t="s">
        <v>2373</v>
      </c>
      <c r="H10" s="1" t="s">
        <v>1955</v>
      </c>
      <c r="I10" s="1" t="s">
        <v>1957</v>
      </c>
      <c r="J10" s="1" t="s">
        <v>2371</v>
      </c>
    </row>
    <row r="11" spans="1:10" x14ac:dyDescent="0.2">
      <c r="A11" s="94" t="s">
        <v>1898</v>
      </c>
      <c r="B11" s="64" t="s">
        <v>1927</v>
      </c>
      <c r="C11" s="79" t="s">
        <v>1947</v>
      </c>
      <c r="D11" s="64" t="s">
        <v>1967</v>
      </c>
      <c r="E11" s="9" t="s">
        <v>1954</v>
      </c>
      <c r="F11" s="90">
        <v>41498</v>
      </c>
      <c r="G11" s="90" t="s">
        <v>2373</v>
      </c>
      <c r="H11" s="1" t="s">
        <v>1955</v>
      </c>
      <c r="I11" s="1" t="s">
        <v>1957</v>
      </c>
      <c r="J11" s="1" t="s">
        <v>2371</v>
      </c>
    </row>
    <row r="12" spans="1:10" x14ac:dyDescent="0.2">
      <c r="A12" s="101" t="s">
        <v>1899</v>
      </c>
      <c r="B12" s="64" t="s">
        <v>1928</v>
      </c>
      <c r="C12" s="64" t="s">
        <v>1834</v>
      </c>
      <c r="D12" s="64" t="s">
        <v>1967</v>
      </c>
      <c r="E12" s="88" t="s">
        <v>874</v>
      </c>
      <c r="F12" s="90">
        <v>41515</v>
      </c>
      <c r="G12" s="90" t="s">
        <v>2373</v>
      </c>
      <c r="H12" s="1" t="s">
        <v>1955</v>
      </c>
      <c r="I12" s="1" t="s">
        <v>1957</v>
      </c>
      <c r="J12" s="1" t="s">
        <v>2371</v>
      </c>
    </row>
    <row r="13" spans="1:10" x14ac:dyDescent="0.2">
      <c r="A13" s="101" t="s">
        <v>1900</v>
      </c>
      <c r="B13" s="66" t="s">
        <v>1929</v>
      </c>
      <c r="C13" s="64" t="s">
        <v>1834</v>
      </c>
      <c r="D13" s="64" t="s">
        <v>1967</v>
      </c>
      <c r="E13" s="88" t="s">
        <v>814</v>
      </c>
      <c r="F13" s="90">
        <v>41528</v>
      </c>
      <c r="G13" s="90" t="s">
        <v>2373</v>
      </c>
      <c r="H13" s="1" t="s">
        <v>1955</v>
      </c>
      <c r="I13" s="1" t="s">
        <v>1957</v>
      </c>
      <c r="J13" s="1" t="s">
        <v>2371</v>
      </c>
    </row>
    <row r="14" spans="1:10" x14ac:dyDescent="0.2">
      <c r="A14" s="101" t="s">
        <v>1901</v>
      </c>
      <c r="B14" s="66" t="s">
        <v>1930</v>
      </c>
      <c r="C14" s="64" t="s">
        <v>1834</v>
      </c>
      <c r="D14" s="64" t="s">
        <v>1967</v>
      </c>
      <c r="E14" s="9" t="s">
        <v>1954</v>
      </c>
      <c r="F14" s="90">
        <v>41536</v>
      </c>
      <c r="G14" s="90" t="s">
        <v>2373</v>
      </c>
      <c r="H14" s="1" t="s">
        <v>1955</v>
      </c>
      <c r="I14" s="1" t="s">
        <v>1957</v>
      </c>
      <c r="J14" s="1" t="s">
        <v>2371</v>
      </c>
    </row>
    <row r="15" spans="1:10" x14ac:dyDescent="0.2">
      <c r="A15" s="94" t="s">
        <v>1902</v>
      </c>
      <c r="B15" s="66" t="s">
        <v>1931</v>
      </c>
      <c r="C15" s="66" t="s">
        <v>1948</v>
      </c>
      <c r="D15" s="64" t="s">
        <v>1967</v>
      </c>
      <c r="E15" s="9" t="s">
        <v>1954</v>
      </c>
      <c r="F15" s="90">
        <v>41536</v>
      </c>
      <c r="G15" s="90" t="s">
        <v>2373</v>
      </c>
      <c r="H15" s="1" t="s">
        <v>1955</v>
      </c>
      <c r="I15" s="1" t="s">
        <v>1957</v>
      </c>
      <c r="J15" s="1" t="s">
        <v>2371</v>
      </c>
    </row>
    <row r="16" spans="1:10" x14ac:dyDescent="0.2">
      <c r="A16" s="94" t="s">
        <v>1903</v>
      </c>
      <c r="B16" s="66" t="s">
        <v>1932</v>
      </c>
      <c r="C16" s="66" t="s">
        <v>1948</v>
      </c>
      <c r="D16" s="64" t="s">
        <v>1967</v>
      </c>
      <c r="E16" s="9" t="s">
        <v>1954</v>
      </c>
      <c r="F16" s="90">
        <v>41536</v>
      </c>
      <c r="G16" s="90" t="s">
        <v>2373</v>
      </c>
      <c r="H16" s="1" t="s">
        <v>1955</v>
      </c>
      <c r="I16" s="1" t="s">
        <v>1957</v>
      </c>
      <c r="J16" s="1" t="s">
        <v>2371</v>
      </c>
    </row>
    <row r="17" spans="1:10" x14ac:dyDescent="0.2">
      <c r="A17" s="94" t="s">
        <v>1904</v>
      </c>
      <c r="B17" s="66" t="s">
        <v>1933</v>
      </c>
      <c r="C17" s="66" t="s">
        <v>1948</v>
      </c>
      <c r="D17" s="64" t="s">
        <v>1967</v>
      </c>
      <c r="E17" s="88" t="s">
        <v>1958</v>
      </c>
      <c r="F17" s="90">
        <v>41547</v>
      </c>
      <c r="G17" s="90" t="s">
        <v>2373</v>
      </c>
      <c r="H17" s="1" t="s">
        <v>1955</v>
      </c>
      <c r="I17" s="1" t="s">
        <v>1957</v>
      </c>
      <c r="J17" s="1" t="s">
        <v>2371</v>
      </c>
    </row>
    <row r="18" spans="1:10" x14ac:dyDescent="0.2">
      <c r="A18" s="94" t="s">
        <v>1905</v>
      </c>
      <c r="B18" s="66" t="s">
        <v>1934</v>
      </c>
      <c r="C18" s="79" t="s">
        <v>1947</v>
      </c>
      <c r="D18" s="64" t="s">
        <v>1967</v>
      </c>
      <c r="E18" s="88" t="s">
        <v>1959</v>
      </c>
      <c r="F18" s="90">
        <v>41550</v>
      </c>
      <c r="G18" s="90" t="s">
        <v>2373</v>
      </c>
      <c r="H18" s="1" t="s">
        <v>1955</v>
      </c>
      <c r="I18" s="1" t="s">
        <v>1957</v>
      </c>
      <c r="J18" s="1" t="s">
        <v>2371</v>
      </c>
    </row>
    <row r="19" spans="1:10" x14ac:dyDescent="0.2">
      <c r="A19" s="94" t="s">
        <v>1906</v>
      </c>
      <c r="B19" s="66" t="s">
        <v>1935</v>
      </c>
      <c r="C19" s="79" t="s">
        <v>1947</v>
      </c>
      <c r="D19" s="64" t="s">
        <v>1967</v>
      </c>
      <c r="E19" s="88" t="s">
        <v>569</v>
      </c>
      <c r="F19" s="90">
        <v>41556</v>
      </c>
      <c r="G19" s="90" t="s">
        <v>2373</v>
      </c>
      <c r="H19" s="1" t="s">
        <v>1955</v>
      </c>
      <c r="I19" s="1" t="s">
        <v>1957</v>
      </c>
      <c r="J19" s="1" t="s">
        <v>2371</v>
      </c>
    </row>
    <row r="20" spans="1:10" x14ac:dyDescent="0.2">
      <c r="A20" s="94" t="s">
        <v>1907</v>
      </c>
      <c r="B20" s="66" t="s">
        <v>1936</v>
      </c>
      <c r="C20" s="79" t="s">
        <v>1947</v>
      </c>
      <c r="D20" s="64" t="s">
        <v>1967</v>
      </c>
      <c r="E20" s="88" t="s">
        <v>1960</v>
      </c>
      <c r="F20" s="90">
        <v>41557</v>
      </c>
      <c r="G20" s="90" t="s">
        <v>2373</v>
      </c>
      <c r="H20" s="1" t="s">
        <v>1955</v>
      </c>
      <c r="I20" s="1" t="s">
        <v>1957</v>
      </c>
      <c r="J20" s="1" t="s">
        <v>2371</v>
      </c>
    </row>
    <row r="21" spans="1:10" x14ac:dyDescent="0.2">
      <c r="A21" s="101" t="s">
        <v>1908</v>
      </c>
      <c r="B21" s="66" t="s">
        <v>1937</v>
      </c>
      <c r="C21" s="64" t="s">
        <v>1834</v>
      </c>
      <c r="D21" s="64" t="s">
        <v>1967</v>
      </c>
      <c r="E21" s="9" t="s">
        <v>194</v>
      </c>
      <c r="F21" s="90">
        <v>41565</v>
      </c>
      <c r="G21" s="90" t="s">
        <v>2373</v>
      </c>
      <c r="H21" s="1" t="s">
        <v>1955</v>
      </c>
      <c r="I21" s="1" t="s">
        <v>1957</v>
      </c>
      <c r="J21" s="1" t="s">
        <v>2371</v>
      </c>
    </row>
    <row r="22" spans="1:10" x14ac:dyDescent="0.2">
      <c r="A22" s="94" t="s">
        <v>1909</v>
      </c>
      <c r="B22" s="66" t="s">
        <v>1949</v>
      </c>
      <c r="C22" s="66" t="s">
        <v>1948</v>
      </c>
      <c r="D22" s="64" t="s">
        <v>1967</v>
      </c>
      <c r="E22" s="9" t="s">
        <v>194</v>
      </c>
      <c r="F22" s="90">
        <v>41568</v>
      </c>
      <c r="G22" s="90" t="s">
        <v>2373</v>
      </c>
      <c r="H22" s="1" t="s">
        <v>1955</v>
      </c>
      <c r="I22" s="1" t="s">
        <v>1957</v>
      </c>
      <c r="J22" s="1" t="s">
        <v>2371</v>
      </c>
    </row>
    <row r="23" spans="1:10" x14ac:dyDescent="0.2">
      <c r="A23" s="95" t="s">
        <v>1910</v>
      </c>
      <c r="B23" s="66" t="s">
        <v>1950</v>
      </c>
      <c r="C23" s="66" t="s">
        <v>1948</v>
      </c>
      <c r="D23" s="64" t="s">
        <v>1967</v>
      </c>
      <c r="E23" s="9" t="s">
        <v>194</v>
      </c>
      <c r="F23" s="90">
        <v>41568</v>
      </c>
      <c r="G23" s="90" t="s">
        <v>2373</v>
      </c>
      <c r="H23" s="1" t="s">
        <v>1955</v>
      </c>
      <c r="I23" s="1" t="s">
        <v>1957</v>
      </c>
      <c r="J23" s="1" t="s">
        <v>2371</v>
      </c>
    </row>
    <row r="24" spans="1:10" x14ac:dyDescent="0.2">
      <c r="A24" s="95" t="s">
        <v>1911</v>
      </c>
      <c r="B24" s="66" t="s">
        <v>1938</v>
      </c>
      <c r="C24" s="66" t="s">
        <v>1164</v>
      </c>
      <c r="D24" s="64" t="s">
        <v>1967</v>
      </c>
      <c r="E24" s="9" t="s">
        <v>1954</v>
      </c>
      <c r="F24" s="62">
        <v>41578</v>
      </c>
      <c r="G24" s="90">
        <v>41916</v>
      </c>
      <c r="H24" s="1" t="s">
        <v>1964</v>
      </c>
      <c r="I24" s="1" t="s">
        <v>1965</v>
      </c>
      <c r="J24" s="1" t="s">
        <v>2372</v>
      </c>
    </row>
    <row r="25" spans="1:10" x14ac:dyDescent="0.2">
      <c r="A25" s="95" t="s">
        <v>1912</v>
      </c>
      <c r="B25" s="66" t="s">
        <v>1939</v>
      </c>
      <c r="C25" s="66" t="s">
        <v>1948</v>
      </c>
      <c r="D25" s="64" t="s">
        <v>1967</v>
      </c>
      <c r="E25" s="9" t="s">
        <v>1954</v>
      </c>
      <c r="F25" s="90">
        <v>41582</v>
      </c>
      <c r="G25" s="90" t="s">
        <v>2373</v>
      </c>
      <c r="H25" s="1" t="s">
        <v>1955</v>
      </c>
      <c r="I25" s="1" t="s">
        <v>1957</v>
      </c>
      <c r="J25" s="1" t="s">
        <v>2371</v>
      </c>
    </row>
    <row r="26" spans="1:10" x14ac:dyDescent="0.2">
      <c r="A26" s="95" t="s">
        <v>1913</v>
      </c>
      <c r="B26" s="66" t="s">
        <v>1940</v>
      </c>
      <c r="C26" s="66" t="s">
        <v>298</v>
      </c>
      <c r="D26" s="64" t="s">
        <v>1967</v>
      </c>
      <c r="E26" s="9" t="s">
        <v>1722</v>
      </c>
      <c r="F26" s="90">
        <v>41582</v>
      </c>
      <c r="G26" s="90" t="s">
        <v>2373</v>
      </c>
      <c r="H26" s="1" t="s">
        <v>1955</v>
      </c>
      <c r="I26" s="1" t="s">
        <v>1957</v>
      </c>
      <c r="J26" s="1" t="s">
        <v>2372</v>
      </c>
    </row>
    <row r="27" spans="1:10" x14ac:dyDescent="0.2">
      <c r="A27" s="95" t="s">
        <v>1914</v>
      </c>
      <c r="B27" s="66" t="s">
        <v>1941</v>
      </c>
      <c r="C27" s="79" t="s">
        <v>1947</v>
      </c>
      <c r="D27" s="64" t="s">
        <v>1967</v>
      </c>
      <c r="E27" s="9" t="s">
        <v>1961</v>
      </c>
      <c r="F27" s="90">
        <v>41591</v>
      </c>
      <c r="G27" s="90" t="s">
        <v>2373</v>
      </c>
      <c r="H27" s="1" t="s">
        <v>1955</v>
      </c>
      <c r="I27" s="1" t="s">
        <v>1957</v>
      </c>
      <c r="J27" s="1" t="s">
        <v>2371</v>
      </c>
    </row>
    <row r="28" spans="1:10" x14ac:dyDescent="0.2">
      <c r="A28" s="95" t="s">
        <v>1915</v>
      </c>
      <c r="B28" s="66" t="s">
        <v>1952</v>
      </c>
      <c r="C28" s="66" t="s">
        <v>732</v>
      </c>
      <c r="D28" s="64" t="s">
        <v>1967</v>
      </c>
      <c r="E28" s="9" t="s">
        <v>1722</v>
      </c>
      <c r="F28" s="90">
        <v>41606</v>
      </c>
      <c r="G28" s="90" t="s">
        <v>2373</v>
      </c>
      <c r="H28" s="1" t="s">
        <v>1955</v>
      </c>
      <c r="I28" s="1" t="s">
        <v>1957</v>
      </c>
      <c r="J28" s="1" t="s">
        <v>2372</v>
      </c>
    </row>
    <row r="29" spans="1:10" x14ac:dyDescent="0.2">
      <c r="A29" s="95" t="s">
        <v>1916</v>
      </c>
      <c r="B29" s="66" t="s">
        <v>1942</v>
      </c>
      <c r="C29" s="66" t="s">
        <v>1947</v>
      </c>
      <c r="D29" s="64" t="s">
        <v>1967</v>
      </c>
      <c r="E29" s="9" t="s">
        <v>878</v>
      </c>
      <c r="F29" s="90">
        <v>41626</v>
      </c>
      <c r="G29" s="90" t="s">
        <v>2373</v>
      </c>
      <c r="H29" s="1" t="s">
        <v>1955</v>
      </c>
      <c r="I29" s="1" t="s">
        <v>1957</v>
      </c>
      <c r="J29" s="1" t="s">
        <v>2371</v>
      </c>
    </row>
    <row r="30" spans="1:10" x14ac:dyDescent="0.2">
      <c r="A30" s="95" t="s">
        <v>1917</v>
      </c>
      <c r="B30" s="67" t="s">
        <v>1943</v>
      </c>
      <c r="C30" s="66" t="s">
        <v>1948</v>
      </c>
      <c r="D30" s="64" t="s">
        <v>1967</v>
      </c>
      <c r="E30" s="9" t="s">
        <v>874</v>
      </c>
      <c r="F30" s="93">
        <v>41626</v>
      </c>
      <c r="G30" s="93">
        <v>42081</v>
      </c>
      <c r="H30" s="64" t="s">
        <v>2007</v>
      </c>
      <c r="I30" s="1" t="s">
        <v>2008</v>
      </c>
      <c r="J30" s="1" t="s">
        <v>2371</v>
      </c>
    </row>
    <row r="31" spans="1:10" x14ac:dyDescent="0.2">
      <c r="A31" s="95" t="s">
        <v>1918</v>
      </c>
      <c r="B31" s="66" t="s">
        <v>1944</v>
      </c>
      <c r="C31" s="66" t="s">
        <v>1948</v>
      </c>
      <c r="D31" s="64" t="s">
        <v>1967</v>
      </c>
      <c r="E31" s="88" t="s">
        <v>1954</v>
      </c>
      <c r="F31" s="93">
        <v>41627</v>
      </c>
      <c r="G31" s="93">
        <v>42081</v>
      </c>
      <c r="H31" s="64" t="s">
        <v>2007</v>
      </c>
      <c r="I31" s="1" t="s">
        <v>2008</v>
      </c>
      <c r="J31" s="1" t="s">
        <v>2371</v>
      </c>
    </row>
    <row r="32" spans="1:10" x14ac:dyDescent="0.2">
      <c r="A32" s="95" t="s">
        <v>1919</v>
      </c>
      <c r="B32" s="66" t="s">
        <v>1946</v>
      </c>
      <c r="C32" s="66" t="s">
        <v>1948</v>
      </c>
      <c r="D32" s="64" t="s">
        <v>1967</v>
      </c>
      <c r="E32" s="9" t="s">
        <v>1954</v>
      </c>
      <c r="F32" s="93">
        <v>41627</v>
      </c>
      <c r="G32" s="93">
        <v>42081</v>
      </c>
      <c r="H32" s="64" t="s">
        <v>2007</v>
      </c>
      <c r="I32" s="1" t="s">
        <v>2008</v>
      </c>
      <c r="J32" s="1" t="s">
        <v>2371</v>
      </c>
    </row>
    <row r="33" spans="1:10" x14ac:dyDescent="0.2">
      <c r="A33" s="95" t="s">
        <v>1920</v>
      </c>
      <c r="B33" s="88" t="s">
        <v>1945</v>
      </c>
      <c r="C33" s="66" t="s">
        <v>1948</v>
      </c>
      <c r="D33" s="64" t="s">
        <v>1967</v>
      </c>
      <c r="E33" s="9" t="s">
        <v>874</v>
      </c>
      <c r="F33" s="91">
        <v>41627</v>
      </c>
      <c r="G33" s="90" t="s">
        <v>2373</v>
      </c>
      <c r="H33" s="1" t="s">
        <v>1955</v>
      </c>
      <c r="I33" s="1" t="s">
        <v>1957</v>
      </c>
      <c r="J33" s="1" t="s">
        <v>2371</v>
      </c>
    </row>
    <row r="34" spans="1:10" x14ac:dyDescent="0.2">
      <c r="A34" s="95" t="s">
        <v>2006</v>
      </c>
      <c r="B34" s="66" t="s">
        <v>1951</v>
      </c>
      <c r="C34" s="66" t="s">
        <v>732</v>
      </c>
      <c r="D34" s="64" t="s">
        <v>1967</v>
      </c>
      <c r="E34" s="9" t="s">
        <v>1722</v>
      </c>
      <c r="F34" s="90">
        <v>41606</v>
      </c>
      <c r="G34" s="90" t="s">
        <v>2373</v>
      </c>
      <c r="H34" s="1" t="s">
        <v>1955</v>
      </c>
      <c r="I34" s="1" t="s">
        <v>1957</v>
      </c>
      <c r="J34" s="1" t="s">
        <v>2372</v>
      </c>
    </row>
    <row r="35" spans="1:10" x14ac:dyDescent="0.2">
      <c r="A35" s="89"/>
      <c r="B35" s="88"/>
      <c r="C35" s="88"/>
      <c r="D35" s="88"/>
      <c r="E35" s="9"/>
      <c r="F35" s="91"/>
      <c r="G35" s="91"/>
    </row>
    <row r="36" spans="1:10" x14ac:dyDescent="0.2">
      <c r="A36" s="89"/>
      <c r="B36" s="88"/>
      <c r="C36" s="64"/>
      <c r="D36" s="88"/>
      <c r="E36" s="91"/>
      <c r="F36" s="90"/>
    </row>
    <row r="37" spans="1:10" ht="14.25" x14ac:dyDescent="0.2">
      <c r="A37" s="89"/>
      <c r="B37" s="145" t="s">
        <v>2374</v>
      </c>
      <c r="C37" s="145"/>
      <c r="D37" s="92"/>
      <c r="E37" s="91"/>
      <c r="F37" s="90"/>
    </row>
    <row r="38" spans="1:10" ht="15" thickBot="1" x14ac:dyDescent="0.25">
      <c r="A38" s="89"/>
      <c r="B38" s="88"/>
      <c r="C38" s="64"/>
      <c r="D38" s="92"/>
      <c r="E38" s="91"/>
      <c r="F38" s="90"/>
    </row>
    <row r="39" spans="1:10" x14ac:dyDescent="0.2">
      <c r="A39" s="89"/>
      <c r="B39" s="52" t="s">
        <v>2368</v>
      </c>
      <c r="C39" s="53">
        <f>COUNTIF($J$7:$J$34,"Q")</f>
        <v>4</v>
      </c>
      <c r="D39" s="64"/>
      <c r="E39" s="88"/>
      <c r="F39" s="91"/>
      <c r="G39" s="90"/>
    </row>
    <row r="40" spans="1:10" ht="13.5" thickBot="1" x14ac:dyDescent="0.25">
      <c r="A40" s="89"/>
      <c r="B40" s="56" t="s">
        <v>2369</v>
      </c>
      <c r="C40" s="57">
        <f>COUNTIF($J$7:$J$34,"B")</f>
        <v>24</v>
      </c>
      <c r="D40" s="64"/>
      <c r="E40" s="88"/>
      <c r="F40" s="91"/>
      <c r="G40" s="90"/>
    </row>
    <row r="41" spans="1:10" x14ac:dyDescent="0.2">
      <c r="A41" s="89"/>
      <c r="B41" s="88"/>
      <c r="C41" s="88"/>
      <c r="D41" s="64"/>
      <c r="E41" s="88"/>
      <c r="F41" s="91"/>
      <c r="G41" s="90"/>
    </row>
    <row r="42" spans="1:10" x14ac:dyDescent="0.2">
      <c r="A42" s="89"/>
      <c r="B42" s="88"/>
      <c r="C42" s="88"/>
      <c r="D42" s="64"/>
      <c r="E42" s="88"/>
      <c r="F42" s="91"/>
      <c r="G42" s="90"/>
    </row>
    <row r="43" spans="1:10" x14ac:dyDescent="0.2">
      <c r="A43" s="89"/>
      <c r="B43" s="88"/>
      <c r="C43" s="88"/>
      <c r="D43" s="64"/>
      <c r="E43" s="88"/>
      <c r="F43" s="91"/>
      <c r="G43" s="90"/>
    </row>
    <row r="44" spans="1:10" x14ac:dyDescent="0.2">
      <c r="A44" s="89"/>
      <c r="B44" s="9"/>
      <c r="D44" s="64"/>
      <c r="F44" s="62"/>
      <c r="G44" s="62"/>
    </row>
    <row r="45" spans="1:10" ht="14.25" x14ac:dyDescent="0.2">
      <c r="A45" s="89"/>
      <c r="B45" s="9"/>
      <c r="E45" s="92"/>
    </row>
    <row r="46" spans="1:10" x14ac:dyDescent="0.2">
      <c r="A46" s="89"/>
      <c r="B46" s="88"/>
      <c r="C46" s="88"/>
      <c r="D46" s="88"/>
      <c r="E46" s="88"/>
      <c r="F46" s="91"/>
      <c r="G46" s="90"/>
    </row>
    <row r="47" spans="1:10" x14ac:dyDescent="0.2">
      <c r="A47" s="89"/>
      <c r="B47" s="88"/>
      <c r="C47" s="88"/>
      <c r="D47" s="88"/>
      <c r="E47" s="88"/>
      <c r="F47" s="91"/>
      <c r="G47" s="90"/>
    </row>
    <row r="48" spans="1:10" x14ac:dyDescent="0.2">
      <c r="A48" s="89"/>
      <c r="B48" s="88"/>
      <c r="C48" s="88"/>
      <c r="D48" s="88"/>
      <c r="E48" s="88"/>
      <c r="F48" s="91"/>
      <c r="G48" s="90"/>
    </row>
    <row r="49" spans="1:9" x14ac:dyDescent="0.2">
      <c r="A49" s="89"/>
      <c r="B49" s="9"/>
      <c r="C49" s="88"/>
      <c r="D49" s="88"/>
      <c r="E49" s="9"/>
      <c r="F49" s="91"/>
      <c r="G49" s="91"/>
    </row>
    <row r="50" spans="1:9" x14ac:dyDescent="0.2">
      <c r="A50" s="89"/>
      <c r="B50" s="9"/>
      <c r="C50" s="79"/>
      <c r="D50" s="88"/>
      <c r="E50" s="9"/>
      <c r="F50" s="91"/>
      <c r="G50" s="90"/>
    </row>
    <row r="51" spans="1:9" x14ac:dyDescent="0.2">
      <c r="A51" s="89"/>
      <c r="B51" s="9"/>
      <c r="C51" s="88"/>
      <c r="D51" s="88"/>
      <c r="E51" s="9"/>
      <c r="F51" s="91"/>
      <c r="G51" s="90"/>
    </row>
    <row r="52" spans="1:9" x14ac:dyDescent="0.2">
      <c r="A52" s="89"/>
      <c r="B52" s="88"/>
      <c r="C52" s="88"/>
      <c r="D52" s="88"/>
      <c r="E52" s="88"/>
      <c r="F52" s="91"/>
      <c r="G52" s="90"/>
    </row>
    <row r="53" spans="1:9" x14ac:dyDescent="0.2">
      <c r="A53" s="89"/>
      <c r="B53" s="88"/>
      <c r="C53" s="88"/>
      <c r="D53" s="88"/>
      <c r="E53" s="88"/>
      <c r="F53" s="91"/>
      <c r="G53" s="90"/>
    </row>
    <row r="54" spans="1:9" x14ac:dyDescent="0.2">
      <c r="A54" s="89"/>
      <c r="B54" s="88"/>
      <c r="C54" s="88"/>
      <c r="D54" s="88"/>
      <c r="E54" s="88"/>
      <c r="F54" s="91"/>
      <c r="G54" s="90"/>
    </row>
    <row r="55" spans="1:9" x14ac:dyDescent="0.2">
      <c r="A55" s="89"/>
      <c r="B55" s="88"/>
      <c r="C55" s="88"/>
      <c r="D55" s="88"/>
      <c r="E55" s="88"/>
      <c r="F55" s="91"/>
      <c r="G55" s="90"/>
    </row>
    <row r="56" spans="1:9" x14ac:dyDescent="0.2">
      <c r="A56" s="89"/>
      <c r="B56" s="88"/>
      <c r="C56" s="88"/>
      <c r="D56" s="88"/>
      <c r="E56" s="88"/>
      <c r="F56" s="91"/>
      <c r="G56" s="90"/>
    </row>
    <row r="57" spans="1:9" x14ac:dyDescent="0.2">
      <c r="A57" s="89"/>
      <c r="B57" s="88"/>
      <c r="C57" s="79"/>
      <c r="D57" s="88"/>
      <c r="E57" s="88"/>
      <c r="F57" s="91"/>
      <c r="G57" s="90"/>
    </row>
    <row r="58" spans="1:9" x14ac:dyDescent="0.2">
      <c r="A58" s="89"/>
      <c r="B58" s="88"/>
      <c r="C58" s="88"/>
      <c r="D58" s="88"/>
      <c r="E58" s="88"/>
      <c r="F58" s="91"/>
      <c r="G58" s="90"/>
    </row>
    <row r="59" spans="1:9" x14ac:dyDescent="0.2">
      <c r="A59" s="89"/>
      <c r="B59" s="88"/>
      <c r="C59" s="88"/>
      <c r="D59" s="88"/>
      <c r="E59" s="88"/>
      <c r="F59" s="91"/>
      <c r="G59" s="90"/>
    </row>
    <row r="60" spans="1:9" x14ac:dyDescent="0.2">
      <c r="A60" s="89"/>
      <c r="B60" s="88"/>
      <c r="C60" s="88"/>
      <c r="D60" s="88"/>
      <c r="E60" s="88"/>
      <c r="F60" s="91"/>
      <c r="G60" s="90"/>
    </row>
    <row r="61" spans="1:9" x14ac:dyDescent="0.2">
      <c r="A61" s="89"/>
      <c r="B61" s="88"/>
      <c r="C61" s="88"/>
      <c r="D61" s="88"/>
      <c r="E61" s="88"/>
      <c r="F61" s="91"/>
      <c r="G61" s="90"/>
    </row>
    <row r="62" spans="1:9" x14ac:dyDescent="0.2">
      <c r="A62" s="89"/>
      <c r="B62" s="88"/>
      <c r="C62" s="88"/>
      <c r="D62" s="88"/>
      <c r="E62" s="88"/>
      <c r="F62" s="91"/>
      <c r="G62" s="90"/>
    </row>
    <row r="63" spans="1:9" x14ac:dyDescent="0.2">
      <c r="A63" s="89"/>
      <c r="B63" s="88"/>
      <c r="C63" s="88"/>
      <c r="D63" s="88"/>
      <c r="E63" s="88"/>
      <c r="F63" s="91"/>
      <c r="G63" s="90"/>
    </row>
    <row r="64" spans="1:9" x14ac:dyDescent="0.2">
      <c r="A64" s="89"/>
      <c r="B64" s="88"/>
      <c r="C64" s="88"/>
      <c r="D64" s="88"/>
      <c r="E64" s="88"/>
      <c r="F64" s="91"/>
      <c r="G64" s="90"/>
      <c r="I64" s="64"/>
    </row>
    <row r="65" spans="1:7" x14ac:dyDescent="0.2">
      <c r="A65" s="89"/>
      <c r="B65" s="88"/>
      <c r="C65" s="88"/>
      <c r="D65" s="88"/>
      <c r="E65" s="88"/>
      <c r="F65" s="91"/>
      <c r="G65" s="90"/>
    </row>
    <row r="66" spans="1:7" x14ac:dyDescent="0.2">
      <c r="A66" s="89"/>
      <c r="B66" s="88"/>
      <c r="C66" s="88"/>
      <c r="D66" s="88"/>
      <c r="E66" s="88"/>
      <c r="F66" s="91"/>
      <c r="G66" s="90"/>
    </row>
    <row r="67" spans="1:7" x14ac:dyDescent="0.2">
      <c r="A67" s="89"/>
      <c r="B67" s="88"/>
      <c r="C67" s="88"/>
      <c r="D67" s="88"/>
      <c r="E67" s="88"/>
      <c r="F67" s="91"/>
      <c r="G67" s="90"/>
    </row>
    <row r="68" spans="1:7" x14ac:dyDescent="0.2">
      <c r="A68" s="89"/>
      <c r="B68" s="88"/>
      <c r="C68" s="88"/>
      <c r="D68" s="88"/>
      <c r="E68" s="88"/>
      <c r="F68" s="91"/>
      <c r="G68" s="90"/>
    </row>
    <row r="69" spans="1:7" x14ac:dyDescent="0.2">
      <c r="A69" s="89"/>
    </row>
    <row r="70" spans="1:7" x14ac:dyDescent="0.2">
      <c r="A70" s="89"/>
    </row>
    <row r="71" spans="1:7" x14ac:dyDescent="0.2">
      <c r="A71" s="89"/>
    </row>
    <row r="72" spans="1:7" x14ac:dyDescent="0.2">
      <c r="A72" s="89"/>
    </row>
    <row r="73" spans="1:7" x14ac:dyDescent="0.2">
      <c r="A73" s="89"/>
    </row>
    <row r="74" spans="1:7" x14ac:dyDescent="0.2">
      <c r="A74" s="89"/>
    </row>
    <row r="75" spans="1:7" x14ac:dyDescent="0.2">
      <c r="A75" s="89"/>
    </row>
    <row r="76" spans="1:7" x14ac:dyDescent="0.2">
      <c r="A76" s="89"/>
    </row>
    <row r="77" spans="1:7" x14ac:dyDescent="0.2">
      <c r="A77" s="89"/>
    </row>
    <row r="78" spans="1:7" x14ac:dyDescent="0.2">
      <c r="A78" s="89"/>
    </row>
    <row r="79" spans="1:7" x14ac:dyDescent="0.2">
      <c r="A79" s="89"/>
      <c r="B79" s="88"/>
      <c r="C79" s="88"/>
      <c r="D79" s="88"/>
      <c r="E79" s="88"/>
      <c r="F79" s="91"/>
      <c r="G79" s="91"/>
    </row>
    <row r="80" spans="1:7" x14ac:dyDescent="0.2">
      <c r="A80" s="89"/>
      <c r="B80" s="88"/>
      <c r="C80" s="88"/>
      <c r="D80" s="88"/>
      <c r="E80" s="88"/>
      <c r="F80" s="91"/>
      <c r="G80" s="91"/>
    </row>
    <row r="81" spans="1:7" x14ac:dyDescent="0.2">
      <c r="A81" s="89"/>
      <c r="B81" s="88"/>
      <c r="C81" s="88"/>
      <c r="D81" s="88"/>
      <c r="E81" s="88"/>
      <c r="F81" s="91"/>
      <c r="G81" s="91"/>
    </row>
    <row r="82" spans="1:7" x14ac:dyDescent="0.2">
      <c r="A82" s="89"/>
      <c r="B82" s="88"/>
      <c r="C82" s="9"/>
      <c r="D82" s="88"/>
      <c r="E82" s="88"/>
      <c r="F82" s="90"/>
      <c r="G82" s="90"/>
    </row>
    <row r="83" spans="1:7" x14ac:dyDescent="0.2">
      <c r="A83" s="89"/>
      <c r="B83" s="88"/>
      <c r="C83" s="9"/>
      <c r="D83" s="88"/>
      <c r="E83" s="88"/>
      <c r="F83" s="90"/>
      <c r="G83" s="90"/>
    </row>
    <row r="84" spans="1:7" x14ac:dyDescent="0.2">
      <c r="A84" s="89"/>
      <c r="B84" s="88"/>
      <c r="C84" s="88"/>
      <c r="D84" s="88"/>
      <c r="E84" s="88"/>
      <c r="F84" s="91"/>
      <c r="G84" s="91"/>
    </row>
    <row r="85" spans="1:7" x14ac:dyDescent="0.2">
      <c r="A85" s="89"/>
      <c r="B85" s="88"/>
      <c r="C85" s="88"/>
      <c r="D85" s="88"/>
      <c r="E85" s="88"/>
      <c r="F85" s="91"/>
      <c r="G85" s="91"/>
    </row>
    <row r="86" spans="1:7" x14ac:dyDescent="0.2">
      <c r="A86" s="89"/>
      <c r="B86" s="88"/>
      <c r="C86" s="88"/>
      <c r="D86" s="88"/>
      <c r="E86" s="90"/>
      <c r="F86" s="91"/>
      <c r="G86" s="91"/>
    </row>
    <row r="87" spans="1:7" x14ac:dyDescent="0.2">
      <c r="A87" s="89"/>
      <c r="B87" s="88"/>
      <c r="C87" s="88"/>
      <c r="D87" s="88"/>
      <c r="E87" s="88"/>
      <c r="F87" s="91"/>
      <c r="G87" s="91"/>
    </row>
    <row r="88" spans="1:7" x14ac:dyDescent="0.2">
      <c r="A88" s="89"/>
      <c r="B88" s="88"/>
      <c r="C88" s="88"/>
      <c r="D88" s="88"/>
      <c r="E88" s="88"/>
      <c r="F88" s="91"/>
      <c r="G88" s="91"/>
    </row>
    <row r="89" spans="1:7" x14ac:dyDescent="0.2">
      <c r="A89" s="89"/>
      <c r="B89" s="9"/>
      <c r="C89" s="9"/>
      <c r="D89" s="9"/>
      <c r="E89" s="9"/>
      <c r="F89" s="91"/>
      <c r="G89" s="91"/>
    </row>
    <row r="90" spans="1:7" x14ac:dyDescent="0.2">
      <c r="A90" s="89"/>
      <c r="B90" s="9"/>
      <c r="C90" s="9"/>
      <c r="D90" s="9"/>
      <c r="E90" s="9"/>
      <c r="F90" s="91"/>
      <c r="G90" s="91"/>
    </row>
    <row r="91" spans="1:7" x14ac:dyDescent="0.2">
      <c r="A91" s="89"/>
      <c r="B91" s="9"/>
      <c r="C91" s="91"/>
      <c r="D91" s="9"/>
      <c r="E91" s="9"/>
      <c r="F91" s="91"/>
      <c r="G91" s="91"/>
    </row>
    <row r="92" spans="1:7" x14ac:dyDescent="0.2">
      <c r="A92" s="89"/>
      <c r="B92" s="9"/>
      <c r="C92" s="91"/>
      <c r="D92" s="9"/>
      <c r="E92" s="9"/>
      <c r="F92" s="91"/>
      <c r="G92" s="91"/>
    </row>
    <row r="93" spans="1:7" x14ac:dyDescent="0.2">
      <c r="A93" s="89"/>
      <c r="B93" s="9"/>
      <c r="C93" s="9"/>
      <c r="D93" s="9"/>
      <c r="E93" s="9"/>
      <c r="F93" s="91"/>
      <c r="G93" s="91"/>
    </row>
    <row r="94" spans="1:7" x14ac:dyDescent="0.2">
      <c r="A94" s="89"/>
      <c r="B94" s="9"/>
      <c r="C94" s="9"/>
      <c r="D94" s="9"/>
      <c r="E94" s="9"/>
      <c r="F94" s="91"/>
      <c r="G94" s="91"/>
    </row>
    <row r="95" spans="1:7" x14ac:dyDescent="0.2">
      <c r="A95" s="89"/>
      <c r="B95" s="88"/>
      <c r="C95" s="88"/>
      <c r="D95" s="88"/>
      <c r="E95" s="88"/>
      <c r="F95" s="91"/>
      <c r="G95" s="91"/>
    </row>
    <row r="96" spans="1:7" x14ac:dyDescent="0.2">
      <c r="A96" s="89"/>
      <c r="B96" s="88"/>
      <c r="C96" s="88"/>
      <c r="D96" s="88"/>
      <c r="E96" s="88"/>
      <c r="F96" s="91"/>
      <c r="G96" s="91"/>
    </row>
    <row r="97" spans="1:7" x14ac:dyDescent="0.2">
      <c r="A97" s="89"/>
      <c r="B97" s="88"/>
      <c r="C97" s="88"/>
      <c r="D97" s="88"/>
      <c r="E97" s="88"/>
      <c r="F97" s="91"/>
      <c r="G97" s="91"/>
    </row>
    <row r="98" spans="1:7" x14ac:dyDescent="0.2">
      <c r="A98" s="89"/>
      <c r="B98" s="88"/>
      <c r="C98" s="88"/>
      <c r="D98" s="88"/>
      <c r="E98" s="88"/>
      <c r="F98" s="91"/>
      <c r="G98" s="91"/>
    </row>
    <row r="99" spans="1:7" x14ac:dyDescent="0.2">
      <c r="A99" s="89"/>
      <c r="B99" s="88"/>
      <c r="C99" s="88"/>
      <c r="D99" s="88"/>
      <c r="E99" s="88"/>
      <c r="F99" s="91"/>
      <c r="G99" s="91"/>
    </row>
    <row r="100" spans="1:7" x14ac:dyDescent="0.2">
      <c r="A100" s="89"/>
      <c r="B100" s="88"/>
      <c r="C100" s="88"/>
      <c r="D100" s="88"/>
      <c r="E100" s="88"/>
      <c r="F100" s="91"/>
      <c r="G100" s="91"/>
    </row>
    <row r="101" spans="1:7" x14ac:dyDescent="0.2">
      <c r="A101" s="89"/>
      <c r="B101" s="88"/>
      <c r="C101" s="88"/>
      <c r="D101" s="88"/>
      <c r="E101" s="88"/>
      <c r="F101" s="91"/>
      <c r="G101" s="91"/>
    </row>
    <row r="102" spans="1:7" x14ac:dyDescent="0.2">
      <c r="A102" s="89"/>
      <c r="B102" s="88"/>
      <c r="C102" s="88"/>
      <c r="D102" s="88"/>
      <c r="E102" s="88"/>
      <c r="F102" s="91"/>
      <c r="G102" s="91"/>
    </row>
    <row r="103" spans="1:7" x14ac:dyDescent="0.2">
      <c r="A103" s="89"/>
      <c r="B103" s="88"/>
      <c r="C103" s="88"/>
      <c r="D103" s="88"/>
      <c r="E103" s="88"/>
      <c r="F103" s="91"/>
      <c r="G103" s="91"/>
    </row>
    <row r="104" spans="1:7" x14ac:dyDescent="0.2">
      <c r="A104" s="89"/>
      <c r="B104" s="88"/>
      <c r="C104" s="88"/>
      <c r="D104" s="88"/>
      <c r="E104" s="88"/>
      <c r="F104" s="91"/>
      <c r="G104" s="91"/>
    </row>
    <row r="105" spans="1:7" x14ac:dyDescent="0.2">
      <c r="A105" s="89"/>
      <c r="B105" s="88"/>
      <c r="C105" s="88"/>
      <c r="D105" s="88"/>
      <c r="E105" s="88"/>
      <c r="F105" s="91"/>
      <c r="G105" s="91"/>
    </row>
    <row r="106" spans="1:7" x14ac:dyDescent="0.2">
      <c r="A106" s="89"/>
      <c r="B106" s="88"/>
      <c r="C106" s="88"/>
      <c r="D106" s="88"/>
      <c r="E106" s="88"/>
      <c r="F106" s="91"/>
      <c r="G106" s="91"/>
    </row>
    <row r="107" spans="1:7" x14ac:dyDescent="0.2">
      <c r="A107" s="89"/>
      <c r="B107" s="88"/>
      <c r="C107" s="88"/>
      <c r="D107" s="88"/>
      <c r="E107" s="88"/>
      <c r="F107" s="91"/>
      <c r="G107" s="91"/>
    </row>
    <row r="108" spans="1:7" x14ac:dyDescent="0.2">
      <c r="A108" s="89"/>
      <c r="B108" s="88"/>
      <c r="C108" s="88"/>
      <c r="D108" s="88"/>
      <c r="E108" s="88"/>
      <c r="F108" s="91"/>
      <c r="G108" s="91"/>
    </row>
    <row r="109" spans="1:7" x14ac:dyDescent="0.2">
      <c r="A109" s="89"/>
      <c r="B109" s="88"/>
      <c r="C109" s="88"/>
      <c r="D109" s="88"/>
      <c r="E109" s="88"/>
      <c r="F109" s="91"/>
      <c r="G109" s="91"/>
    </row>
    <row r="110" spans="1:7" x14ac:dyDescent="0.2">
      <c r="F110" s="62"/>
      <c r="G110" s="62"/>
    </row>
    <row r="111" spans="1:7" x14ac:dyDescent="0.2">
      <c r="F111" s="62"/>
      <c r="G111" s="62"/>
    </row>
    <row r="112" spans="1:7" x14ac:dyDescent="0.2">
      <c r="F112" s="62"/>
      <c r="G112" s="62"/>
    </row>
    <row r="113" spans="2:7" x14ac:dyDescent="0.2">
      <c r="F113" s="62"/>
      <c r="G113" s="62"/>
    </row>
    <row r="114" spans="2:7" x14ac:dyDescent="0.2">
      <c r="F114" s="62"/>
      <c r="G114" s="62"/>
    </row>
    <row r="115" spans="2:7" x14ac:dyDescent="0.2">
      <c r="F115" s="62"/>
      <c r="G115" s="62"/>
    </row>
    <row r="116" spans="2:7" x14ac:dyDescent="0.2">
      <c r="F116" s="62"/>
      <c r="G116" s="62"/>
    </row>
    <row r="117" spans="2:7" x14ac:dyDescent="0.2">
      <c r="F117" s="62"/>
      <c r="G117" s="62"/>
    </row>
    <row r="118" spans="2:7" x14ac:dyDescent="0.2">
      <c r="F118" s="62"/>
      <c r="G118" s="62"/>
    </row>
    <row r="119" spans="2:7" x14ac:dyDescent="0.2">
      <c r="F119" s="62"/>
      <c r="G119" s="62"/>
    </row>
    <row r="120" spans="2:7" x14ac:dyDescent="0.2">
      <c r="F120" s="62"/>
      <c r="G120" s="62"/>
    </row>
    <row r="121" spans="2:7" x14ac:dyDescent="0.2">
      <c r="F121" s="62"/>
      <c r="G121" s="62"/>
    </row>
    <row r="122" spans="2:7" x14ac:dyDescent="0.2">
      <c r="F122" s="62"/>
      <c r="G122" s="62"/>
    </row>
    <row r="123" spans="2:7" x14ac:dyDescent="0.2">
      <c r="F123" s="62"/>
      <c r="G123" s="62"/>
    </row>
    <row r="124" spans="2:7" x14ac:dyDescent="0.2">
      <c r="B124" s="64"/>
      <c r="C124" s="64"/>
      <c r="E124" s="64"/>
      <c r="F124" s="62"/>
      <c r="G124" s="62"/>
    </row>
    <row r="125" spans="2:7" x14ac:dyDescent="0.2">
      <c r="B125" s="64"/>
      <c r="C125" s="64"/>
      <c r="D125" s="64"/>
      <c r="E125" s="64"/>
      <c r="F125" s="62"/>
      <c r="G125" s="62"/>
    </row>
    <row r="126" spans="2:7" x14ac:dyDescent="0.2">
      <c r="B126" s="64"/>
      <c r="C126" s="64"/>
      <c r="D126" s="64"/>
      <c r="E126" s="64"/>
      <c r="F126" s="62"/>
      <c r="G126" s="62"/>
    </row>
    <row r="127" spans="2:7" x14ac:dyDescent="0.2">
      <c r="B127" s="64"/>
      <c r="C127" s="64"/>
      <c r="D127" s="64"/>
      <c r="E127" s="64"/>
      <c r="F127" s="62"/>
      <c r="G127" s="62"/>
    </row>
    <row r="128" spans="2:7" x14ac:dyDescent="0.2">
      <c r="B128" s="64"/>
      <c r="C128" s="64"/>
      <c r="E128" s="64"/>
      <c r="F128" s="62"/>
      <c r="G128" s="62"/>
    </row>
    <row r="129" spans="1:9" x14ac:dyDescent="0.2">
      <c r="B129" s="64"/>
      <c r="C129" s="64"/>
      <c r="E129" s="64"/>
      <c r="F129" s="62"/>
      <c r="G129" s="62"/>
    </row>
    <row r="130" spans="1:9" x14ac:dyDescent="0.2">
      <c r="B130" s="64"/>
      <c r="C130" s="64"/>
      <c r="E130" s="64"/>
      <c r="F130" s="62"/>
      <c r="G130" s="62"/>
    </row>
    <row r="131" spans="1:9" x14ac:dyDescent="0.2">
      <c r="A131" s="65"/>
      <c r="B131" s="66"/>
      <c r="C131" s="66"/>
      <c r="D131" s="66"/>
      <c r="E131" s="66"/>
      <c r="F131" s="67"/>
      <c r="G131" s="67"/>
      <c r="H131" s="66"/>
      <c r="I131" s="66"/>
    </row>
    <row r="132" spans="1:9" x14ac:dyDescent="0.2">
      <c r="A132" s="65"/>
      <c r="B132" s="66"/>
      <c r="C132" s="66"/>
      <c r="D132" s="66"/>
      <c r="E132" s="66"/>
      <c r="F132" s="67"/>
      <c r="G132" s="67"/>
      <c r="H132" s="66"/>
      <c r="I132" s="66"/>
    </row>
    <row r="133" spans="1:9" x14ac:dyDescent="0.2">
      <c r="A133" s="65"/>
      <c r="B133" s="66"/>
      <c r="C133" s="66"/>
      <c r="D133" s="66"/>
      <c r="E133" s="66"/>
      <c r="F133" s="67"/>
      <c r="G133" s="67"/>
      <c r="H133" s="66"/>
      <c r="I133" s="66"/>
    </row>
    <row r="134" spans="1:9" x14ac:dyDescent="0.2">
      <c r="A134" s="65"/>
      <c r="B134" s="66"/>
      <c r="C134" s="66"/>
      <c r="D134" s="66"/>
      <c r="E134" s="66"/>
      <c r="F134" s="67"/>
      <c r="G134" s="67"/>
      <c r="H134" s="66"/>
      <c r="I134" s="66"/>
    </row>
    <row r="135" spans="1:9" x14ac:dyDescent="0.2">
      <c r="A135" s="65"/>
      <c r="B135" s="66"/>
      <c r="C135" s="66"/>
      <c r="D135" s="66"/>
      <c r="E135" s="66"/>
      <c r="F135" s="67"/>
      <c r="G135" s="67"/>
      <c r="H135" s="66"/>
      <c r="I135" s="66"/>
    </row>
    <row r="136" spans="1:9" x14ac:dyDescent="0.2">
      <c r="A136" s="65"/>
      <c r="B136" s="66"/>
      <c r="C136" s="66"/>
      <c r="D136" s="66"/>
      <c r="E136" s="66"/>
      <c r="F136" s="67"/>
      <c r="G136" s="67"/>
      <c r="H136" s="66"/>
      <c r="I136" s="66"/>
    </row>
    <row r="137" spans="1:9" x14ac:dyDescent="0.2">
      <c r="A137" s="65"/>
      <c r="B137" s="66"/>
      <c r="C137" s="66"/>
      <c r="D137" s="66"/>
      <c r="E137" s="66"/>
      <c r="F137" s="67"/>
      <c r="G137" s="67"/>
      <c r="H137" s="66"/>
      <c r="I137" s="66"/>
    </row>
    <row r="138" spans="1:9" x14ac:dyDescent="0.2">
      <c r="A138" s="65"/>
      <c r="B138" s="66"/>
      <c r="C138" s="66"/>
      <c r="D138" s="66"/>
      <c r="E138" s="66"/>
      <c r="F138" s="67"/>
      <c r="G138" s="67"/>
      <c r="H138" s="66"/>
      <c r="I138" s="66"/>
    </row>
    <row r="139" spans="1:9" x14ac:dyDescent="0.2">
      <c r="A139" s="65"/>
      <c r="B139" s="66"/>
      <c r="C139" s="66"/>
      <c r="D139" s="66"/>
      <c r="E139" s="66"/>
      <c r="F139" s="67"/>
      <c r="G139" s="67"/>
      <c r="H139" s="66"/>
      <c r="I139" s="66"/>
    </row>
    <row r="140" spans="1:9" x14ac:dyDescent="0.2">
      <c r="A140" s="65"/>
      <c r="B140" s="66"/>
      <c r="C140" s="66"/>
      <c r="D140" s="66"/>
      <c r="E140" s="66"/>
      <c r="F140" s="67"/>
      <c r="G140" s="67"/>
      <c r="H140" s="66"/>
      <c r="I140" s="66"/>
    </row>
    <row r="141" spans="1:9" x14ac:dyDescent="0.2">
      <c r="A141" s="65"/>
      <c r="B141" s="66"/>
      <c r="C141" s="66"/>
      <c r="D141" s="66"/>
      <c r="E141" s="66"/>
      <c r="F141" s="67"/>
      <c r="G141" s="67"/>
      <c r="H141" s="66"/>
      <c r="I141" s="66"/>
    </row>
    <row r="142" spans="1:9" x14ac:dyDescent="0.2">
      <c r="A142" s="65"/>
      <c r="B142" s="66"/>
      <c r="C142" s="66"/>
      <c r="D142" s="66"/>
      <c r="E142" s="66"/>
      <c r="F142" s="67"/>
      <c r="G142" s="67"/>
      <c r="H142" s="66"/>
      <c r="I142" s="66"/>
    </row>
    <row r="143" spans="1:9" x14ac:dyDescent="0.2">
      <c r="A143" s="65"/>
      <c r="B143" s="66"/>
      <c r="C143" s="66"/>
      <c r="D143" s="66"/>
      <c r="E143" s="66"/>
      <c r="F143" s="67"/>
      <c r="G143" s="67"/>
      <c r="H143" s="66"/>
      <c r="I143" s="66"/>
    </row>
    <row r="144" spans="1:9" x14ac:dyDescent="0.2">
      <c r="A144" s="65"/>
      <c r="B144" s="66"/>
      <c r="C144" s="66"/>
      <c r="D144" s="66"/>
      <c r="E144" s="66"/>
      <c r="F144" s="67"/>
      <c r="G144" s="67"/>
      <c r="H144" s="66"/>
      <c r="I144" s="66"/>
    </row>
    <row r="145" spans="1:9" x14ac:dyDescent="0.2">
      <c r="A145" s="65"/>
      <c r="B145" s="66"/>
      <c r="C145" s="66"/>
      <c r="D145" s="66"/>
      <c r="E145" s="66"/>
      <c r="F145" s="67"/>
      <c r="G145" s="67"/>
      <c r="H145" s="66"/>
      <c r="I145" s="66"/>
    </row>
    <row r="146" spans="1:9" x14ac:dyDescent="0.2">
      <c r="A146" s="65"/>
      <c r="B146" s="66"/>
      <c r="C146" s="66"/>
      <c r="D146" s="66"/>
      <c r="E146" s="66"/>
      <c r="F146" s="67"/>
      <c r="G146" s="67"/>
      <c r="H146" s="66"/>
      <c r="I146" s="66"/>
    </row>
    <row r="147" spans="1:9" x14ac:dyDescent="0.2">
      <c r="A147" s="65"/>
      <c r="B147" s="66"/>
      <c r="C147" s="66"/>
      <c r="D147" s="66"/>
      <c r="E147" s="66"/>
      <c r="F147" s="67"/>
      <c r="G147" s="67"/>
      <c r="H147" s="66"/>
      <c r="I147" s="66"/>
    </row>
    <row r="148" spans="1:9" x14ac:dyDescent="0.2">
      <c r="A148" s="65"/>
      <c r="B148" s="66"/>
      <c r="C148" s="66"/>
      <c r="D148" s="66"/>
      <c r="E148" s="66"/>
      <c r="F148" s="67"/>
      <c r="G148" s="67"/>
      <c r="H148" s="66"/>
      <c r="I148" s="66"/>
    </row>
    <row r="149" spans="1:9" x14ac:dyDescent="0.2">
      <c r="A149" s="65"/>
      <c r="B149" s="67"/>
      <c r="C149" s="66"/>
      <c r="D149" s="66"/>
      <c r="E149" s="66"/>
      <c r="F149" s="67"/>
      <c r="G149" s="67"/>
      <c r="H149" s="66"/>
      <c r="I149" s="66"/>
    </row>
    <row r="150" spans="1:9" x14ac:dyDescent="0.2">
      <c r="A150" s="65"/>
      <c r="B150" s="66"/>
      <c r="C150" s="66"/>
      <c r="D150" s="66"/>
      <c r="E150" s="66"/>
      <c r="F150" s="67"/>
      <c r="G150" s="67"/>
      <c r="H150" s="66"/>
      <c r="I150" s="66"/>
    </row>
    <row r="151" spans="1:9" x14ac:dyDescent="0.2">
      <c r="A151" s="65"/>
      <c r="B151" s="66"/>
      <c r="C151" s="66"/>
      <c r="D151" s="66"/>
      <c r="E151" s="66"/>
      <c r="F151" s="67"/>
      <c r="G151" s="67"/>
      <c r="H151" s="66"/>
      <c r="I151" s="66"/>
    </row>
    <row r="152" spans="1:9" x14ac:dyDescent="0.2">
      <c r="A152" s="65"/>
      <c r="B152" s="66"/>
      <c r="C152" s="66"/>
      <c r="D152" s="66"/>
      <c r="E152" s="66"/>
      <c r="F152" s="67"/>
      <c r="G152" s="67"/>
      <c r="H152" s="66"/>
      <c r="I152" s="66"/>
    </row>
    <row r="153" spans="1:9" x14ac:dyDescent="0.2">
      <c r="A153" s="65"/>
      <c r="B153" s="66"/>
      <c r="C153" s="66"/>
      <c r="D153" s="66"/>
      <c r="E153" s="66"/>
      <c r="F153" s="67"/>
      <c r="G153" s="67"/>
      <c r="H153" s="66"/>
      <c r="I153" s="66"/>
    </row>
    <row r="154" spans="1:9" x14ac:dyDescent="0.2">
      <c r="A154" s="65"/>
      <c r="B154" s="64"/>
      <c r="C154" s="64"/>
      <c r="D154" s="64"/>
      <c r="E154" s="64"/>
      <c r="F154" s="62"/>
      <c r="G154" s="62"/>
    </row>
    <row r="155" spans="1:9" x14ac:dyDescent="0.2">
      <c r="A155" s="65"/>
      <c r="B155" s="64"/>
      <c r="C155" s="64"/>
      <c r="D155" s="64"/>
      <c r="E155" s="64"/>
      <c r="F155" s="62"/>
      <c r="G155" s="62"/>
    </row>
    <row r="156" spans="1:9" x14ac:dyDescent="0.2">
      <c r="A156" s="65"/>
      <c r="B156" s="64"/>
      <c r="C156" s="64"/>
      <c r="D156" s="64"/>
      <c r="E156" s="64"/>
      <c r="F156" s="62"/>
      <c r="G156" s="62"/>
    </row>
    <row r="157" spans="1:9" x14ac:dyDescent="0.2">
      <c r="A157" s="65"/>
      <c r="B157" s="64"/>
      <c r="C157" s="64"/>
      <c r="D157" s="64"/>
      <c r="E157" s="64"/>
      <c r="F157" s="62"/>
      <c r="G157" s="62"/>
    </row>
    <row r="158" spans="1:9" x14ac:dyDescent="0.2">
      <c r="A158" s="65"/>
      <c r="B158" s="64"/>
      <c r="C158" s="64"/>
      <c r="D158" s="64"/>
      <c r="E158" s="64"/>
      <c r="F158" s="62"/>
      <c r="G158" s="62"/>
    </row>
    <row r="159" spans="1:9" x14ac:dyDescent="0.2">
      <c r="A159" s="65"/>
      <c r="B159" s="64"/>
      <c r="C159" s="64"/>
      <c r="D159" s="64"/>
      <c r="E159" s="64"/>
      <c r="F159" s="62"/>
      <c r="G159" s="62"/>
    </row>
    <row r="160" spans="1:9" x14ac:dyDescent="0.2">
      <c r="A160" s="65"/>
      <c r="B160" s="64"/>
      <c r="D160" s="64"/>
      <c r="E160" s="64"/>
      <c r="F160" s="62"/>
      <c r="G160" s="62"/>
    </row>
    <row r="161" spans="1:7" x14ac:dyDescent="0.2">
      <c r="A161" s="65"/>
      <c r="B161" s="64"/>
      <c r="D161" s="64"/>
      <c r="F161" s="62"/>
      <c r="G161" s="62"/>
    </row>
    <row r="162" spans="1:7" x14ac:dyDescent="0.2">
      <c r="A162" s="65"/>
      <c r="B162" s="64"/>
      <c r="D162" s="64"/>
      <c r="F162" s="62"/>
      <c r="G162" s="62"/>
    </row>
    <row r="163" spans="1:7" x14ac:dyDescent="0.2">
      <c r="A163" s="65"/>
      <c r="B163" s="64"/>
      <c r="C163" s="64"/>
      <c r="D163" s="64"/>
      <c r="E163" s="64"/>
      <c r="F163" s="62"/>
      <c r="G163" s="62"/>
    </row>
    <row r="164" spans="1:7" x14ac:dyDescent="0.2">
      <c r="A164" s="65"/>
      <c r="B164" s="64"/>
      <c r="C164" s="64"/>
      <c r="D164" s="66"/>
      <c r="E164" s="64"/>
      <c r="F164" s="62"/>
      <c r="G164" s="62"/>
    </row>
    <row r="165" spans="1:7" x14ac:dyDescent="0.2">
      <c r="A165" s="65"/>
      <c r="C165" s="64"/>
      <c r="D165" s="66"/>
      <c r="F165" s="62"/>
      <c r="G165" s="62"/>
    </row>
    <row r="166" spans="1:7" x14ac:dyDescent="0.2">
      <c r="A166" s="65"/>
      <c r="D166" s="64"/>
      <c r="F166" s="62"/>
      <c r="G166" s="62"/>
    </row>
    <row r="167" spans="1:7" x14ac:dyDescent="0.2">
      <c r="A167" s="65"/>
      <c r="D167" s="64"/>
      <c r="F167" s="62"/>
      <c r="G167" s="62"/>
    </row>
    <row r="168" spans="1:7" x14ac:dyDescent="0.2">
      <c r="A168" s="65"/>
      <c r="D168" s="64"/>
      <c r="F168" s="62"/>
      <c r="G168" s="62"/>
    </row>
    <row r="169" spans="1:7" x14ac:dyDescent="0.2">
      <c r="A169" s="65"/>
      <c r="D169" s="64"/>
      <c r="F169" s="62"/>
      <c r="G169" s="62"/>
    </row>
    <row r="170" spans="1:7" x14ac:dyDescent="0.2">
      <c r="A170" s="65"/>
      <c r="D170" s="64"/>
      <c r="F170" s="62"/>
      <c r="G170" s="62"/>
    </row>
    <row r="171" spans="1:7" x14ac:dyDescent="0.2">
      <c r="A171" s="65"/>
      <c r="D171" s="64"/>
      <c r="F171" s="62"/>
      <c r="G171" s="62"/>
    </row>
    <row r="172" spans="1:7" x14ac:dyDescent="0.2">
      <c r="A172" s="65"/>
      <c r="D172" s="64"/>
      <c r="F172" s="62"/>
      <c r="G172" s="62"/>
    </row>
    <row r="173" spans="1:7" x14ac:dyDescent="0.2">
      <c r="A173" s="65"/>
      <c r="D173" s="64"/>
      <c r="F173" s="62"/>
      <c r="G173" s="62"/>
    </row>
    <row r="174" spans="1:7" x14ac:dyDescent="0.2">
      <c r="A174" s="65"/>
      <c r="D174" s="64"/>
      <c r="F174" s="62"/>
      <c r="G174" s="62"/>
    </row>
    <row r="175" spans="1:7" x14ac:dyDescent="0.2">
      <c r="A175" s="65"/>
      <c r="F175" s="62"/>
      <c r="G175" s="62"/>
    </row>
    <row r="176" spans="1:7" x14ac:dyDescent="0.2">
      <c r="A176" s="65"/>
      <c r="D176" s="64"/>
      <c r="F176" s="62"/>
      <c r="G176" s="62"/>
    </row>
    <row r="177" spans="1:8" x14ac:dyDescent="0.2">
      <c r="A177" s="65"/>
      <c r="D177" s="64"/>
      <c r="F177" s="62"/>
      <c r="G177" s="62"/>
    </row>
    <row r="178" spans="1:8" x14ac:dyDescent="0.2">
      <c r="A178" s="65"/>
      <c r="F178" s="62"/>
      <c r="G178" s="62"/>
    </row>
    <row r="179" spans="1:8" x14ac:dyDescent="0.2">
      <c r="A179" s="65"/>
      <c r="D179" s="64"/>
      <c r="F179" s="62"/>
      <c r="G179" s="62"/>
    </row>
    <row r="180" spans="1:8" x14ac:dyDescent="0.2">
      <c r="A180" s="65"/>
      <c r="D180" s="66"/>
      <c r="F180" s="62"/>
      <c r="G180" s="62"/>
      <c r="H180" s="62"/>
    </row>
    <row r="181" spans="1:8" x14ac:dyDescent="0.2">
      <c r="A181" s="65"/>
      <c r="D181" s="66"/>
      <c r="F181" s="62"/>
      <c r="G181" s="62"/>
    </row>
    <row r="182" spans="1:8" x14ac:dyDescent="0.2">
      <c r="A182" s="65"/>
      <c r="F182" s="62"/>
      <c r="G182" s="62"/>
    </row>
  </sheetData>
  <mergeCells count="5">
    <mergeCell ref="B1:E1"/>
    <mergeCell ref="B2:E2"/>
    <mergeCell ref="B3:E3"/>
    <mergeCell ref="B4:E4"/>
    <mergeCell ref="B37:C37"/>
  </mergeCells>
  <dataValidations disablePrompts="1" count="3">
    <dataValidation type="list" allowBlank="1" showInputMessage="1" showErrorMessage="1" sqref="F1:G5">
      <formula1>$N$57:$N$134</formula1>
    </dataValidation>
    <dataValidation type="list" allowBlank="1" showInputMessage="1" showErrorMessage="1" sqref="A1:A5">
      <formula1>$M$57:$M$179</formula1>
    </dataValidation>
    <dataValidation type="list" allowBlank="1" showInputMessage="1" showErrorMessage="1" errorTitle="ERRO!" sqref="I1:I5">
      <formula1>$O$57:$O$100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300"/>
  <sheetViews>
    <sheetView topLeftCell="C1" zoomScale="85" zoomScaleNormal="85" workbookViewId="0">
      <selection activeCell="J18" sqref="J18"/>
    </sheetView>
  </sheetViews>
  <sheetFormatPr defaultRowHeight="12.75" x14ac:dyDescent="0.2"/>
  <cols>
    <col min="1" max="1" width="12.42578125" style="2" bestFit="1" customWidth="1"/>
    <col min="2" max="2" width="39.28515625" style="1" bestFit="1" customWidth="1"/>
    <col min="3" max="3" width="42.5703125" style="1" bestFit="1" customWidth="1"/>
    <col min="4" max="4" width="14" style="1" customWidth="1"/>
    <col min="5" max="6" width="24.140625" style="1" customWidth="1"/>
    <col min="7" max="7" width="34.28515625" style="9" customWidth="1"/>
    <col min="8" max="8" width="7.7109375" style="9" customWidth="1"/>
    <col min="9" max="9" width="14.42578125" style="1" bestFit="1" customWidth="1"/>
    <col min="10" max="16384" width="9.140625" style="1"/>
  </cols>
  <sheetData>
    <row r="1" spans="1:10" ht="15.75" x14ac:dyDescent="0.25">
      <c r="A1" s="1"/>
      <c r="B1" s="144" t="s">
        <v>833</v>
      </c>
      <c r="C1" s="144"/>
      <c r="D1" s="144"/>
      <c r="E1" s="144"/>
      <c r="F1" s="10"/>
      <c r="G1" s="118"/>
      <c r="H1" s="118"/>
      <c r="I1" s="5"/>
    </row>
    <row r="2" spans="1:10" ht="15" x14ac:dyDescent="0.25">
      <c r="A2" s="1"/>
      <c r="B2" s="144" t="s">
        <v>834</v>
      </c>
      <c r="C2" s="144"/>
      <c r="D2" s="144"/>
      <c r="E2" s="144"/>
      <c r="F2" s="10"/>
      <c r="G2" s="118"/>
      <c r="H2" s="118"/>
      <c r="I2" s="6"/>
    </row>
    <row r="3" spans="1:10" ht="15" x14ac:dyDescent="0.25">
      <c r="A3" s="1"/>
      <c r="B3" s="144" t="s">
        <v>835</v>
      </c>
      <c r="C3" s="144"/>
      <c r="D3" s="144"/>
      <c r="E3" s="144"/>
      <c r="F3" s="10"/>
      <c r="G3" s="118"/>
      <c r="H3" s="118"/>
      <c r="I3" s="7"/>
    </row>
    <row r="4" spans="1:10" x14ac:dyDescent="0.2">
      <c r="A4" s="1"/>
      <c r="B4" s="144" t="s">
        <v>2497</v>
      </c>
      <c r="C4" s="144"/>
      <c r="D4" s="144"/>
      <c r="E4" s="144"/>
      <c r="F4" s="10"/>
      <c r="G4" s="118"/>
      <c r="H4" s="118"/>
      <c r="I4" s="8"/>
    </row>
    <row r="5" spans="1:10" ht="13.5" thickBot="1" x14ac:dyDescent="0.25">
      <c r="A5" s="1"/>
      <c r="B5" s="4"/>
      <c r="C5" s="4"/>
      <c r="D5" s="4"/>
      <c r="E5" s="4"/>
      <c r="F5" s="10"/>
      <c r="G5" s="118"/>
      <c r="H5" s="118"/>
      <c r="I5" s="8"/>
    </row>
    <row r="6" spans="1:10" ht="13.5" thickBot="1" x14ac:dyDescent="0.25">
      <c r="A6" s="146" t="s">
        <v>1028</v>
      </c>
      <c r="B6" s="27" t="s">
        <v>1029</v>
      </c>
      <c r="C6" s="27" t="s">
        <v>1030</v>
      </c>
      <c r="D6" s="148" t="s">
        <v>1031</v>
      </c>
      <c r="E6" s="148"/>
      <c r="F6" s="149"/>
    </row>
    <row r="7" spans="1:10" ht="13.5" thickBot="1" x14ac:dyDescent="0.25">
      <c r="A7" s="147"/>
      <c r="B7" s="150" t="s">
        <v>1205</v>
      </c>
      <c r="C7" s="148"/>
      <c r="D7" s="27" t="s">
        <v>1200</v>
      </c>
      <c r="E7" s="151" t="s">
        <v>250</v>
      </c>
      <c r="F7" s="152"/>
    </row>
    <row r="8" spans="1:10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  <c r="G8" s="13" t="s">
        <v>2556</v>
      </c>
    </row>
    <row r="9" spans="1:10" x14ac:dyDescent="0.2">
      <c r="A9" s="89">
        <v>116</v>
      </c>
      <c r="B9" s="88" t="s">
        <v>2487</v>
      </c>
      <c r="C9" s="88" t="s">
        <v>2539</v>
      </c>
      <c r="D9" s="88" t="s">
        <v>1199</v>
      </c>
      <c r="E9" s="88" t="s">
        <v>831</v>
      </c>
      <c r="F9" s="90">
        <v>42376</v>
      </c>
      <c r="G9" s="121"/>
    </row>
    <row r="10" spans="1:10" ht="13.5" thickBot="1" x14ac:dyDescent="0.25">
      <c r="A10" s="89">
        <v>216</v>
      </c>
      <c r="B10" s="88" t="s">
        <v>2488</v>
      </c>
      <c r="C10" s="88" t="s">
        <v>1664</v>
      </c>
      <c r="D10" s="88" t="s">
        <v>862</v>
      </c>
      <c r="E10" s="123" t="s">
        <v>2685</v>
      </c>
      <c r="F10" s="90">
        <v>42395</v>
      </c>
      <c r="G10" s="121"/>
    </row>
    <row r="11" spans="1:10" ht="13.5" thickBot="1" x14ac:dyDescent="0.25">
      <c r="A11" s="89">
        <v>316</v>
      </c>
      <c r="B11" s="88" t="s">
        <v>2489</v>
      </c>
      <c r="C11" s="88" t="s">
        <v>848</v>
      </c>
      <c r="D11" s="88" t="s">
        <v>862</v>
      </c>
      <c r="E11" s="88" t="s">
        <v>1214</v>
      </c>
      <c r="F11" s="90">
        <v>42396</v>
      </c>
      <c r="G11" s="121"/>
      <c r="I11" s="125" t="s">
        <v>1204</v>
      </c>
      <c r="J11" s="125">
        <f>COUNTIF($D$9:$D$4767,"PTE")</f>
        <v>160</v>
      </c>
    </row>
    <row r="12" spans="1:10" ht="13.5" thickBot="1" x14ac:dyDescent="0.25">
      <c r="A12" s="89">
        <v>416</v>
      </c>
      <c r="B12" s="9" t="s">
        <v>2490</v>
      </c>
      <c r="C12" s="88" t="s">
        <v>1664</v>
      </c>
      <c r="D12" s="88" t="s">
        <v>862</v>
      </c>
      <c r="E12" s="88" t="s">
        <v>675</v>
      </c>
      <c r="F12" s="90">
        <v>42397</v>
      </c>
      <c r="G12" s="121"/>
      <c r="I12" s="125" t="s">
        <v>1203</v>
      </c>
      <c r="J12" s="125">
        <f>COUNTIF($D$9:$D$4767,"PT")</f>
        <v>2</v>
      </c>
    </row>
    <row r="13" spans="1:10" ht="27" thickBot="1" x14ac:dyDescent="0.3">
      <c r="A13" s="89">
        <v>516</v>
      </c>
      <c r="B13" s="9" t="s">
        <v>2491</v>
      </c>
      <c r="C13" s="88" t="s">
        <v>2540</v>
      </c>
      <c r="D13" s="88" t="s">
        <v>1199</v>
      </c>
      <c r="E13" s="88" t="s">
        <v>878</v>
      </c>
      <c r="F13" s="90">
        <v>42397</v>
      </c>
      <c r="G13" s="121" t="s">
        <v>2555</v>
      </c>
      <c r="H13" s="119"/>
      <c r="I13" s="125" t="s">
        <v>1202</v>
      </c>
      <c r="J13" s="125">
        <f>COUNTIF($D$9:$D$4767,"PF")</f>
        <v>28</v>
      </c>
    </row>
    <row r="14" spans="1:10" ht="13.5" thickBot="1" x14ac:dyDescent="0.25">
      <c r="A14" s="89">
        <v>616</v>
      </c>
      <c r="B14" s="9" t="s">
        <v>2492</v>
      </c>
      <c r="C14" s="88" t="s">
        <v>1664</v>
      </c>
      <c r="D14" s="88" t="s">
        <v>862</v>
      </c>
      <c r="E14" s="88" t="s">
        <v>1184</v>
      </c>
      <c r="F14" s="90">
        <v>42398</v>
      </c>
      <c r="G14" s="121"/>
      <c r="I14" s="125" t="s">
        <v>1201</v>
      </c>
      <c r="J14" s="125">
        <f>COUNTIF($D$9:$D$4767,"PF/PTE")</f>
        <v>47</v>
      </c>
    </row>
    <row r="15" spans="1:10" ht="13.5" thickBot="1" x14ac:dyDescent="0.25">
      <c r="A15" s="89">
        <v>716</v>
      </c>
      <c r="B15" s="9" t="s">
        <v>2493</v>
      </c>
      <c r="C15" s="88" t="s">
        <v>1664</v>
      </c>
      <c r="D15" s="88" t="s">
        <v>862</v>
      </c>
      <c r="E15" s="123" t="s">
        <v>2685</v>
      </c>
      <c r="F15" s="90">
        <v>42398</v>
      </c>
      <c r="G15" s="121"/>
      <c r="I15" s="125" t="s">
        <v>1200</v>
      </c>
      <c r="J15" s="125">
        <f>COUNTIF($D$9:$D$4767,"Pré-Mistura")</f>
        <v>1</v>
      </c>
    </row>
    <row r="16" spans="1:10" ht="13.5" thickBot="1" x14ac:dyDescent="0.25">
      <c r="A16" s="89">
        <v>816</v>
      </c>
      <c r="B16" s="88" t="s">
        <v>2494</v>
      </c>
      <c r="C16" s="88" t="s">
        <v>854</v>
      </c>
      <c r="D16" s="88" t="s">
        <v>1199</v>
      </c>
      <c r="E16" s="88" t="s">
        <v>808</v>
      </c>
      <c r="F16" s="90">
        <v>42405</v>
      </c>
      <c r="G16" s="121"/>
      <c r="I16" s="125" t="s">
        <v>254</v>
      </c>
      <c r="J16" s="125">
        <f>COUNTIF($D$9:$D$4767,"Biológicos")</f>
        <v>16</v>
      </c>
    </row>
    <row r="17" spans="1:10" ht="15.75" thickBot="1" x14ac:dyDescent="0.3">
      <c r="A17" s="89">
        <v>916</v>
      </c>
      <c r="B17" s="88" t="s">
        <v>1963</v>
      </c>
      <c r="C17" s="64" t="s">
        <v>1834</v>
      </c>
      <c r="D17" s="88" t="s">
        <v>254</v>
      </c>
      <c r="E17" s="88" t="s">
        <v>812</v>
      </c>
      <c r="F17" s="90">
        <v>42405</v>
      </c>
      <c r="G17" s="121" t="s">
        <v>2548</v>
      </c>
      <c r="H17" s="119"/>
      <c r="I17" s="125" t="s">
        <v>2443</v>
      </c>
      <c r="J17" s="125">
        <f>COUNTIF($D$9:$D$4767,"Extrato/Org")</f>
        <v>0</v>
      </c>
    </row>
    <row r="18" spans="1:10" ht="13.5" thickBot="1" x14ac:dyDescent="0.25">
      <c r="A18" s="89">
        <v>1016</v>
      </c>
      <c r="B18" s="88" t="s">
        <v>2495</v>
      </c>
      <c r="C18" s="88" t="s">
        <v>1834</v>
      </c>
      <c r="D18" s="88" t="s">
        <v>254</v>
      </c>
      <c r="E18" s="88" t="s">
        <v>569</v>
      </c>
      <c r="F18" s="90">
        <v>42410</v>
      </c>
      <c r="G18" s="121"/>
      <c r="I18" s="124" t="s">
        <v>2783</v>
      </c>
      <c r="J18" s="124">
        <f>COUNTIF($D$9:$D$4767,"Extrato")</f>
        <v>1</v>
      </c>
    </row>
    <row r="19" spans="1:10" ht="13.5" thickBot="1" x14ac:dyDescent="0.25">
      <c r="A19" s="89">
        <v>1116</v>
      </c>
      <c r="B19" s="88" t="s">
        <v>2496</v>
      </c>
      <c r="C19" s="88" t="s">
        <v>2541</v>
      </c>
      <c r="D19" s="88" t="s">
        <v>863</v>
      </c>
      <c r="E19" s="88" t="s">
        <v>812</v>
      </c>
      <c r="F19" s="90">
        <v>42412</v>
      </c>
      <c r="G19" s="121"/>
      <c r="I19" s="125" t="s">
        <v>2362</v>
      </c>
      <c r="J19" s="125">
        <f>COUNTIF($D$9:$D$4767,"Biológicos/Org")</f>
        <v>22</v>
      </c>
    </row>
    <row r="20" spans="1:10" ht="13.5" thickBot="1" x14ac:dyDescent="0.25">
      <c r="A20" s="89">
        <v>1216</v>
      </c>
      <c r="B20" s="88" t="s">
        <v>2498</v>
      </c>
      <c r="C20" s="88" t="s">
        <v>195</v>
      </c>
      <c r="D20" s="88" t="s">
        <v>1199</v>
      </c>
      <c r="E20" s="88" t="s">
        <v>1190</v>
      </c>
      <c r="F20" s="91">
        <v>42419</v>
      </c>
      <c r="G20" s="121"/>
      <c r="I20" s="128"/>
      <c r="J20" s="128"/>
    </row>
    <row r="21" spans="1:10" ht="13.5" thickBot="1" x14ac:dyDescent="0.25">
      <c r="A21" s="84">
        <v>1316</v>
      </c>
      <c r="B21" s="86" t="s">
        <v>2499</v>
      </c>
      <c r="C21" s="85" t="s">
        <v>724</v>
      </c>
      <c r="D21" s="86" t="s">
        <v>2362</v>
      </c>
      <c r="E21" s="86" t="s">
        <v>2207</v>
      </c>
      <c r="F21" s="87">
        <v>42422</v>
      </c>
      <c r="G21" s="121"/>
      <c r="I21" s="126" t="s">
        <v>1206</v>
      </c>
      <c r="J21" s="127">
        <f>SUM(J11:J19)</f>
        <v>277</v>
      </c>
    </row>
    <row r="22" spans="1:10" x14ac:dyDescent="0.2">
      <c r="A22" s="84">
        <v>1416</v>
      </c>
      <c r="B22" s="86" t="s">
        <v>2500</v>
      </c>
      <c r="C22" s="85" t="s">
        <v>724</v>
      </c>
      <c r="D22" s="86" t="s">
        <v>2362</v>
      </c>
      <c r="E22" s="86" t="s">
        <v>2207</v>
      </c>
      <c r="F22" s="87">
        <v>42422</v>
      </c>
      <c r="G22" s="121"/>
    </row>
    <row r="23" spans="1:10" x14ac:dyDescent="0.2">
      <c r="A23" s="84">
        <v>1516</v>
      </c>
      <c r="B23" s="86" t="s">
        <v>2501</v>
      </c>
      <c r="C23" s="85" t="s">
        <v>2711</v>
      </c>
      <c r="D23" s="86" t="s">
        <v>2362</v>
      </c>
      <c r="E23" s="86" t="s">
        <v>2537</v>
      </c>
      <c r="F23" s="87">
        <v>42425</v>
      </c>
      <c r="G23" s="121"/>
    </row>
    <row r="24" spans="1:10" x14ac:dyDescent="0.2">
      <c r="A24" s="89">
        <v>1616</v>
      </c>
      <c r="B24" s="88" t="s">
        <v>2546</v>
      </c>
      <c r="C24" s="88" t="s">
        <v>2502</v>
      </c>
      <c r="D24" s="88" t="s">
        <v>1027</v>
      </c>
      <c r="E24" s="88" t="s">
        <v>803</v>
      </c>
      <c r="F24" s="91">
        <v>42432</v>
      </c>
      <c r="G24" s="121"/>
    </row>
    <row r="25" spans="1:10" x14ac:dyDescent="0.2">
      <c r="A25" s="89">
        <v>1716</v>
      </c>
      <c r="B25" s="88" t="s">
        <v>2503</v>
      </c>
      <c r="C25" s="88" t="s">
        <v>196</v>
      </c>
      <c r="D25" s="88" t="s">
        <v>862</v>
      </c>
      <c r="E25" s="123" t="s">
        <v>2685</v>
      </c>
      <c r="F25" s="91">
        <v>42436</v>
      </c>
      <c r="G25" s="121"/>
    </row>
    <row r="26" spans="1:10" x14ac:dyDescent="0.2">
      <c r="A26" s="89">
        <v>1816</v>
      </c>
      <c r="B26" s="88" t="s">
        <v>2504</v>
      </c>
      <c r="C26" s="88" t="s">
        <v>1454</v>
      </c>
      <c r="D26" s="88" t="s">
        <v>862</v>
      </c>
      <c r="E26" s="88" t="s">
        <v>827</v>
      </c>
      <c r="F26" s="91">
        <v>42436</v>
      </c>
      <c r="G26" s="121"/>
    </row>
    <row r="27" spans="1:10" x14ac:dyDescent="0.2">
      <c r="A27" s="89">
        <v>1916</v>
      </c>
      <c r="B27" s="88" t="s">
        <v>2505</v>
      </c>
      <c r="C27" s="88" t="s">
        <v>1147</v>
      </c>
      <c r="D27" s="88" t="s">
        <v>862</v>
      </c>
      <c r="E27" s="88" t="s">
        <v>808</v>
      </c>
      <c r="F27" s="91">
        <v>42437</v>
      </c>
      <c r="G27" s="121"/>
    </row>
    <row r="28" spans="1:10" x14ac:dyDescent="0.2">
      <c r="A28" s="89">
        <v>2016</v>
      </c>
      <c r="B28" s="88" t="s">
        <v>2506</v>
      </c>
      <c r="C28" s="88" t="s">
        <v>2460</v>
      </c>
      <c r="D28" s="88" t="s">
        <v>862</v>
      </c>
      <c r="E28" s="88" t="s">
        <v>814</v>
      </c>
      <c r="F28" s="91">
        <v>42437</v>
      </c>
      <c r="G28" s="121"/>
    </row>
    <row r="29" spans="1:10" x14ac:dyDescent="0.2">
      <c r="A29" s="89">
        <v>2116</v>
      </c>
      <c r="B29" s="88" t="s">
        <v>2507</v>
      </c>
      <c r="C29" s="88" t="s">
        <v>2460</v>
      </c>
      <c r="D29" s="88" t="s">
        <v>862</v>
      </c>
      <c r="E29" s="88" t="s">
        <v>2333</v>
      </c>
      <c r="F29" s="91">
        <v>42438</v>
      </c>
      <c r="G29" s="121"/>
    </row>
    <row r="30" spans="1:10" x14ac:dyDescent="0.2">
      <c r="A30" s="89">
        <v>2216</v>
      </c>
      <c r="B30" s="88" t="s">
        <v>2508</v>
      </c>
      <c r="C30" s="88" t="s">
        <v>1461</v>
      </c>
      <c r="D30" s="88" t="s">
        <v>862</v>
      </c>
      <c r="E30" s="123" t="s">
        <v>2685</v>
      </c>
      <c r="F30" s="91">
        <v>42438</v>
      </c>
      <c r="G30" s="121"/>
    </row>
    <row r="31" spans="1:10" x14ac:dyDescent="0.2">
      <c r="A31" s="89">
        <v>2316</v>
      </c>
      <c r="B31" s="88" t="s">
        <v>2509</v>
      </c>
      <c r="C31" s="88" t="s">
        <v>1461</v>
      </c>
      <c r="D31" s="88" t="s">
        <v>862</v>
      </c>
      <c r="E31" s="123" t="s">
        <v>2685</v>
      </c>
      <c r="F31" s="91">
        <v>42438</v>
      </c>
      <c r="G31" s="121"/>
    </row>
    <row r="32" spans="1:10" x14ac:dyDescent="0.2">
      <c r="A32" s="89">
        <v>2416</v>
      </c>
      <c r="B32" s="88" t="s">
        <v>2510</v>
      </c>
      <c r="C32" s="88" t="s">
        <v>1461</v>
      </c>
      <c r="D32" s="88" t="s">
        <v>862</v>
      </c>
      <c r="E32" s="123" t="s">
        <v>2685</v>
      </c>
      <c r="F32" s="91">
        <v>42438</v>
      </c>
      <c r="G32" s="121"/>
    </row>
    <row r="33" spans="1:8" x14ac:dyDescent="0.2">
      <c r="A33" s="89">
        <v>2516</v>
      </c>
      <c r="B33" s="88" t="s">
        <v>2511</v>
      </c>
      <c r="C33" s="88" t="s">
        <v>1147</v>
      </c>
      <c r="D33" s="88" t="s">
        <v>862</v>
      </c>
      <c r="E33" s="123" t="s">
        <v>2685</v>
      </c>
      <c r="F33" s="91">
        <v>42438</v>
      </c>
      <c r="G33" s="121"/>
    </row>
    <row r="34" spans="1:8" x14ac:dyDescent="0.2">
      <c r="A34" s="89">
        <v>2616</v>
      </c>
      <c r="B34" s="88" t="s">
        <v>2512</v>
      </c>
      <c r="C34" s="123" t="s">
        <v>1448</v>
      </c>
      <c r="D34" s="88" t="s">
        <v>862</v>
      </c>
      <c r="E34" s="123" t="s">
        <v>2432</v>
      </c>
      <c r="F34" s="91">
        <v>42438</v>
      </c>
      <c r="G34" s="121"/>
    </row>
    <row r="35" spans="1:8" x14ac:dyDescent="0.2">
      <c r="A35" s="89">
        <v>2716</v>
      </c>
      <c r="B35" s="88" t="s">
        <v>2514</v>
      </c>
      <c r="C35" s="88" t="s">
        <v>599</v>
      </c>
      <c r="D35" s="88" t="s">
        <v>862</v>
      </c>
      <c r="E35" s="88" t="s">
        <v>2538</v>
      </c>
      <c r="F35" s="91">
        <v>42443</v>
      </c>
      <c r="G35" s="121"/>
    </row>
    <row r="36" spans="1:8" x14ac:dyDescent="0.2">
      <c r="A36" s="89">
        <v>2816</v>
      </c>
      <c r="B36" s="88" t="s">
        <v>2513</v>
      </c>
      <c r="C36" s="88" t="s">
        <v>599</v>
      </c>
      <c r="D36" s="88" t="s">
        <v>862</v>
      </c>
      <c r="E36" s="88" t="s">
        <v>1214</v>
      </c>
      <c r="F36" s="91">
        <v>42443</v>
      </c>
      <c r="G36" s="121"/>
    </row>
    <row r="37" spans="1:8" x14ac:dyDescent="0.2">
      <c r="A37" s="89">
        <v>2916</v>
      </c>
      <c r="B37" s="88" t="s">
        <v>2515</v>
      </c>
      <c r="C37" s="88" t="s">
        <v>1147</v>
      </c>
      <c r="D37" s="88" t="s">
        <v>862</v>
      </c>
      <c r="E37" s="123" t="s">
        <v>2685</v>
      </c>
      <c r="F37" s="91">
        <v>42444</v>
      </c>
      <c r="G37" s="121"/>
    </row>
    <row r="38" spans="1:8" x14ac:dyDescent="0.2">
      <c r="A38" s="89">
        <v>3016</v>
      </c>
      <c r="B38" s="88" t="s">
        <v>2516</v>
      </c>
      <c r="C38" s="88" t="s">
        <v>848</v>
      </c>
      <c r="D38" s="88" t="s">
        <v>862</v>
      </c>
      <c r="E38" s="123" t="s">
        <v>2432</v>
      </c>
      <c r="F38" s="91">
        <v>42445</v>
      </c>
      <c r="G38" s="121"/>
    </row>
    <row r="39" spans="1:8" x14ac:dyDescent="0.2">
      <c r="A39" s="89">
        <v>3116</v>
      </c>
      <c r="B39" s="88" t="s">
        <v>2517</v>
      </c>
      <c r="C39" s="88" t="s">
        <v>2502</v>
      </c>
      <c r="D39" s="88" t="s">
        <v>863</v>
      </c>
      <c r="E39" s="88" t="s">
        <v>803</v>
      </c>
      <c r="F39" s="91">
        <v>42445</v>
      </c>
      <c r="G39" s="121"/>
    </row>
    <row r="40" spans="1:8" x14ac:dyDescent="0.2">
      <c r="A40" s="89">
        <v>3216</v>
      </c>
      <c r="B40" s="88" t="s">
        <v>2518</v>
      </c>
      <c r="C40" s="88" t="s">
        <v>1461</v>
      </c>
      <c r="D40" s="88" t="s">
        <v>862</v>
      </c>
      <c r="E40" s="123" t="s">
        <v>2685</v>
      </c>
      <c r="F40" s="91">
        <v>42445</v>
      </c>
      <c r="G40" s="121"/>
    </row>
    <row r="41" spans="1:8" x14ac:dyDescent="0.2">
      <c r="A41" s="89">
        <v>3316</v>
      </c>
      <c r="B41" s="88" t="s">
        <v>2519</v>
      </c>
      <c r="C41" s="88" t="s">
        <v>1461</v>
      </c>
      <c r="D41" s="88" t="s">
        <v>862</v>
      </c>
      <c r="E41" s="123" t="s">
        <v>2685</v>
      </c>
      <c r="F41" s="91">
        <v>42445</v>
      </c>
      <c r="G41" s="121"/>
    </row>
    <row r="42" spans="1:8" x14ac:dyDescent="0.2">
      <c r="A42" s="89">
        <v>3416</v>
      </c>
      <c r="B42" s="88" t="s">
        <v>2520</v>
      </c>
      <c r="C42" s="88" t="s">
        <v>1139</v>
      </c>
      <c r="D42" s="88" t="s">
        <v>1199</v>
      </c>
      <c r="E42" s="88" t="s">
        <v>1184</v>
      </c>
      <c r="F42" s="91">
        <v>42457</v>
      </c>
      <c r="G42" s="121"/>
    </row>
    <row r="43" spans="1:8" x14ac:dyDescent="0.2">
      <c r="A43" s="89">
        <v>3516</v>
      </c>
      <c r="B43" s="88" t="s">
        <v>2521</v>
      </c>
      <c r="C43" s="88" t="s">
        <v>2460</v>
      </c>
      <c r="D43" s="88" t="s">
        <v>1199</v>
      </c>
      <c r="E43" s="123" t="s">
        <v>2685</v>
      </c>
      <c r="F43" s="91">
        <v>42458</v>
      </c>
      <c r="G43" s="121"/>
    </row>
    <row r="44" spans="1:8" ht="26.25" x14ac:dyDescent="0.25">
      <c r="A44" s="89">
        <v>3616</v>
      </c>
      <c r="B44" s="88" t="s">
        <v>2522</v>
      </c>
      <c r="C44" s="88" t="s">
        <v>2542</v>
      </c>
      <c r="D44" s="88" t="s">
        <v>863</v>
      </c>
      <c r="E44" s="88" t="s">
        <v>1723</v>
      </c>
      <c r="F44" s="91">
        <v>42459</v>
      </c>
      <c r="G44" s="121" t="s">
        <v>2547</v>
      </c>
      <c r="H44" s="119"/>
    </row>
    <row r="45" spans="1:8" x14ac:dyDescent="0.2">
      <c r="A45" s="84">
        <v>3716</v>
      </c>
      <c r="B45" s="86" t="s">
        <v>2523</v>
      </c>
      <c r="C45" s="85" t="s">
        <v>724</v>
      </c>
      <c r="D45" s="86" t="s">
        <v>2362</v>
      </c>
      <c r="E45" s="86" t="s">
        <v>1960</v>
      </c>
      <c r="F45" s="87">
        <v>42459</v>
      </c>
      <c r="G45" s="121"/>
    </row>
    <row r="46" spans="1:8" x14ac:dyDescent="0.2">
      <c r="A46" s="84">
        <v>3816</v>
      </c>
      <c r="B46" s="86" t="s">
        <v>2524</v>
      </c>
      <c r="C46" s="85" t="s">
        <v>756</v>
      </c>
      <c r="D46" s="86" t="s">
        <v>2362</v>
      </c>
      <c r="E46" s="86" t="s">
        <v>1960</v>
      </c>
      <c r="F46" s="87">
        <v>42459</v>
      </c>
      <c r="G46" s="121"/>
    </row>
    <row r="47" spans="1:8" x14ac:dyDescent="0.2">
      <c r="A47" s="89">
        <v>3916</v>
      </c>
      <c r="B47" s="88" t="s">
        <v>2525</v>
      </c>
      <c r="C47" s="88" t="s">
        <v>2543</v>
      </c>
      <c r="D47" s="88" t="s">
        <v>863</v>
      </c>
      <c r="E47" s="88" t="s">
        <v>1723</v>
      </c>
      <c r="F47" s="91">
        <v>42459</v>
      </c>
      <c r="G47" s="121"/>
    </row>
    <row r="48" spans="1:8" x14ac:dyDescent="0.2">
      <c r="A48" s="89">
        <v>4016</v>
      </c>
      <c r="B48" s="88" t="s">
        <v>2526</v>
      </c>
      <c r="C48" s="88" t="s">
        <v>1139</v>
      </c>
      <c r="D48" s="88" t="s">
        <v>1199</v>
      </c>
      <c r="E48" s="88" t="s">
        <v>1183</v>
      </c>
      <c r="F48" s="91">
        <v>42471</v>
      </c>
      <c r="G48" s="121"/>
    </row>
    <row r="49" spans="1:8" x14ac:dyDescent="0.2">
      <c r="A49" s="89">
        <v>4116</v>
      </c>
      <c r="B49" s="88" t="s">
        <v>2527</v>
      </c>
      <c r="C49" s="88" t="s">
        <v>2544</v>
      </c>
      <c r="D49" s="88" t="s">
        <v>1199</v>
      </c>
      <c r="E49" s="88" t="s">
        <v>1184</v>
      </c>
      <c r="F49" s="91">
        <v>42471</v>
      </c>
      <c r="G49" s="121"/>
    </row>
    <row r="50" spans="1:8" x14ac:dyDescent="0.2">
      <c r="A50" s="89">
        <v>4216</v>
      </c>
      <c r="B50" s="88" t="s">
        <v>2158</v>
      </c>
      <c r="C50" s="88" t="s">
        <v>1860</v>
      </c>
      <c r="D50" s="88" t="s">
        <v>863</v>
      </c>
      <c r="E50" s="88" t="s">
        <v>878</v>
      </c>
      <c r="F50" s="91">
        <v>42473</v>
      </c>
      <c r="G50" s="121"/>
    </row>
    <row r="51" spans="1:8" x14ac:dyDescent="0.2">
      <c r="A51" s="89">
        <v>4316</v>
      </c>
      <c r="B51" s="88" t="s">
        <v>2528</v>
      </c>
      <c r="C51" s="88" t="s">
        <v>1139</v>
      </c>
      <c r="D51" s="88" t="s">
        <v>863</v>
      </c>
      <c r="E51" s="9" t="s">
        <v>797</v>
      </c>
      <c r="F51" s="91">
        <v>42473</v>
      </c>
      <c r="G51" s="121"/>
    </row>
    <row r="52" spans="1:8" x14ac:dyDescent="0.2">
      <c r="A52" s="89">
        <v>4416</v>
      </c>
      <c r="B52" s="88" t="s">
        <v>2529</v>
      </c>
      <c r="C52" s="88" t="s">
        <v>2502</v>
      </c>
      <c r="D52" s="88" t="s">
        <v>863</v>
      </c>
      <c r="E52" s="88" t="s">
        <v>803</v>
      </c>
      <c r="F52" s="91">
        <v>42473</v>
      </c>
      <c r="G52" s="121"/>
    </row>
    <row r="53" spans="1:8" ht="26.25" x14ac:dyDescent="0.25">
      <c r="A53" s="89">
        <v>4516</v>
      </c>
      <c r="B53" s="88" t="s">
        <v>2530</v>
      </c>
      <c r="C53" s="88" t="s">
        <v>310</v>
      </c>
      <c r="D53" s="88" t="s">
        <v>1199</v>
      </c>
      <c r="E53" s="88" t="s">
        <v>1717</v>
      </c>
      <c r="F53" s="90">
        <v>42474</v>
      </c>
      <c r="G53" s="121" t="s">
        <v>2552</v>
      </c>
      <c r="H53" s="119"/>
    </row>
    <row r="54" spans="1:8" x14ac:dyDescent="0.2">
      <c r="A54" s="89">
        <v>4616</v>
      </c>
      <c r="B54" s="88" t="s">
        <v>2531</v>
      </c>
      <c r="C54" s="88" t="s">
        <v>843</v>
      </c>
      <c r="D54" s="88" t="s">
        <v>862</v>
      </c>
      <c r="E54" s="88" t="s">
        <v>1189</v>
      </c>
      <c r="F54" s="90">
        <v>42474</v>
      </c>
      <c r="G54" s="121"/>
    </row>
    <row r="55" spans="1:8" x14ac:dyDescent="0.2">
      <c r="A55" s="84">
        <v>4716</v>
      </c>
      <c r="B55" s="86" t="s">
        <v>2532</v>
      </c>
      <c r="C55" s="86" t="s">
        <v>756</v>
      </c>
      <c r="D55" s="86" t="s">
        <v>2362</v>
      </c>
      <c r="E55" s="86" t="s">
        <v>2744</v>
      </c>
      <c r="F55" s="102">
        <v>42480</v>
      </c>
      <c r="G55" s="121"/>
    </row>
    <row r="56" spans="1:8" x14ac:dyDescent="0.2">
      <c r="A56" s="89">
        <v>4816</v>
      </c>
      <c r="B56" s="88" t="s">
        <v>2533</v>
      </c>
      <c r="C56" s="88" t="s">
        <v>1947</v>
      </c>
      <c r="D56" s="88" t="s">
        <v>254</v>
      </c>
      <c r="E56" s="88" t="s">
        <v>1960</v>
      </c>
      <c r="F56" s="90">
        <v>42480</v>
      </c>
      <c r="G56" s="121"/>
    </row>
    <row r="57" spans="1:8" x14ac:dyDescent="0.2">
      <c r="A57" s="89">
        <v>4916</v>
      </c>
      <c r="B57" s="88" t="s">
        <v>2534</v>
      </c>
      <c r="C57" s="88" t="s">
        <v>1683</v>
      </c>
      <c r="D57" s="88" t="s">
        <v>863</v>
      </c>
      <c r="E57" s="88" t="s">
        <v>878</v>
      </c>
      <c r="F57" s="90">
        <v>42480</v>
      </c>
      <c r="G57" s="121" t="s">
        <v>2553</v>
      </c>
    </row>
    <row r="58" spans="1:8" x14ac:dyDescent="0.2">
      <c r="A58" s="89">
        <v>5016</v>
      </c>
      <c r="B58" s="88" t="s">
        <v>2535</v>
      </c>
      <c r="C58" s="88" t="s">
        <v>2332</v>
      </c>
      <c r="D58" s="88" t="s">
        <v>863</v>
      </c>
      <c r="E58" s="88" t="s">
        <v>2743</v>
      </c>
      <c r="F58" s="90">
        <v>42485</v>
      </c>
      <c r="G58" s="121"/>
    </row>
    <row r="59" spans="1:8" x14ac:dyDescent="0.2">
      <c r="A59" s="89">
        <v>5116</v>
      </c>
      <c r="B59" s="88" t="s">
        <v>2536</v>
      </c>
      <c r="C59" s="88" t="s">
        <v>2545</v>
      </c>
      <c r="D59" s="88" t="s">
        <v>863</v>
      </c>
      <c r="E59" s="88" t="s">
        <v>2743</v>
      </c>
      <c r="F59" s="90">
        <v>42485</v>
      </c>
      <c r="G59" s="121"/>
    </row>
    <row r="60" spans="1:8" s="9" customFormat="1" x14ac:dyDescent="0.2">
      <c r="A60" s="89">
        <v>5216</v>
      </c>
      <c r="B60" s="88" t="s">
        <v>2557</v>
      </c>
      <c r="C60" s="88" t="s">
        <v>1430</v>
      </c>
      <c r="D60" s="88" t="s">
        <v>862</v>
      </c>
      <c r="E60" s="88" t="s">
        <v>1726</v>
      </c>
      <c r="F60" s="90">
        <v>42488</v>
      </c>
      <c r="G60" s="121"/>
    </row>
    <row r="61" spans="1:8" x14ac:dyDescent="0.2">
      <c r="A61" s="89">
        <v>5316</v>
      </c>
      <c r="B61" s="88" t="s">
        <v>2558</v>
      </c>
      <c r="C61" s="88" t="s">
        <v>2478</v>
      </c>
      <c r="D61" s="88" t="s">
        <v>863</v>
      </c>
      <c r="E61" s="88" t="s">
        <v>1722</v>
      </c>
      <c r="F61" s="91">
        <v>42488</v>
      </c>
      <c r="G61" s="121"/>
    </row>
    <row r="62" spans="1:8" x14ac:dyDescent="0.2">
      <c r="A62" s="89">
        <v>5416</v>
      </c>
      <c r="B62" s="88" t="s">
        <v>2559</v>
      </c>
      <c r="C62" s="88" t="s">
        <v>1667</v>
      </c>
      <c r="D62" s="88" t="s">
        <v>1199</v>
      </c>
      <c r="E62" s="88" t="s">
        <v>808</v>
      </c>
      <c r="F62" s="91">
        <v>42496</v>
      </c>
      <c r="G62" s="121"/>
    </row>
    <row r="63" spans="1:8" x14ac:dyDescent="0.2">
      <c r="A63" s="89">
        <v>5516</v>
      </c>
      <c r="B63" s="88" t="s">
        <v>2560</v>
      </c>
      <c r="C63" s="88" t="s">
        <v>1686</v>
      </c>
      <c r="D63" s="88" t="s">
        <v>862</v>
      </c>
      <c r="E63" s="88" t="s">
        <v>816</v>
      </c>
      <c r="F63" s="91">
        <v>42496</v>
      </c>
      <c r="G63" s="121"/>
    </row>
    <row r="64" spans="1:8" x14ac:dyDescent="0.2">
      <c r="A64" s="89">
        <v>5616</v>
      </c>
      <c r="B64" s="88" t="s">
        <v>2561</v>
      </c>
      <c r="C64" s="88" t="s">
        <v>195</v>
      </c>
      <c r="D64" s="88" t="s">
        <v>1199</v>
      </c>
      <c r="E64" s="88" t="s">
        <v>684</v>
      </c>
      <c r="F64" s="91">
        <v>42496</v>
      </c>
      <c r="G64" s="121"/>
    </row>
    <row r="65" spans="1:7" x14ac:dyDescent="0.2">
      <c r="A65" s="89">
        <v>5716</v>
      </c>
      <c r="B65" s="88" t="s">
        <v>2562</v>
      </c>
      <c r="C65" s="9" t="s">
        <v>1686</v>
      </c>
      <c r="D65" s="88" t="s">
        <v>862</v>
      </c>
      <c r="E65" s="88" t="s">
        <v>1214</v>
      </c>
      <c r="F65" s="91">
        <v>42499</v>
      </c>
      <c r="G65" s="121"/>
    </row>
    <row r="66" spans="1:7" x14ac:dyDescent="0.2">
      <c r="A66" s="89">
        <v>5816</v>
      </c>
      <c r="B66" s="88" t="s">
        <v>2563</v>
      </c>
      <c r="C66" s="88" t="s">
        <v>2578</v>
      </c>
      <c r="D66" s="88" t="s">
        <v>254</v>
      </c>
      <c r="E66" s="88" t="s">
        <v>2583</v>
      </c>
      <c r="F66" s="91">
        <v>42500</v>
      </c>
      <c r="G66" s="121"/>
    </row>
    <row r="67" spans="1:7" ht="25.5" x14ac:dyDescent="0.2">
      <c r="A67" s="89">
        <v>5916</v>
      </c>
      <c r="B67" s="88" t="s">
        <v>2579</v>
      </c>
      <c r="C67" s="122" t="s">
        <v>2580</v>
      </c>
      <c r="D67" s="88" t="s">
        <v>863</v>
      </c>
      <c r="E67" s="88" t="s">
        <v>878</v>
      </c>
      <c r="F67" s="91">
        <v>42500</v>
      </c>
      <c r="G67" s="121" t="s">
        <v>2547</v>
      </c>
    </row>
    <row r="68" spans="1:7" x14ac:dyDescent="0.2">
      <c r="A68" s="89">
        <v>6016</v>
      </c>
      <c r="B68" s="88" t="s">
        <v>2564</v>
      </c>
      <c r="C68" s="88" t="s">
        <v>2576</v>
      </c>
      <c r="D68" s="88" t="s">
        <v>862</v>
      </c>
      <c r="E68" s="88" t="s">
        <v>684</v>
      </c>
      <c r="F68" s="91">
        <v>42501</v>
      </c>
      <c r="G68" s="121"/>
    </row>
    <row r="69" spans="1:7" x14ac:dyDescent="0.2">
      <c r="A69" s="89">
        <v>6116</v>
      </c>
      <c r="B69" s="88" t="s">
        <v>2565</v>
      </c>
      <c r="C69" s="88" t="s">
        <v>2576</v>
      </c>
      <c r="D69" s="88" t="s">
        <v>862</v>
      </c>
      <c r="E69" s="88" t="s">
        <v>1190</v>
      </c>
      <c r="F69" s="91">
        <v>42501</v>
      </c>
      <c r="G69" s="121"/>
    </row>
    <row r="70" spans="1:7" x14ac:dyDescent="0.2">
      <c r="A70" s="89">
        <v>6216</v>
      </c>
      <c r="B70" s="9" t="s">
        <v>2587</v>
      </c>
      <c r="C70" s="88" t="s">
        <v>2576</v>
      </c>
      <c r="D70" s="88" t="s">
        <v>862</v>
      </c>
      <c r="E70" s="88" t="s">
        <v>814</v>
      </c>
      <c r="F70" s="91">
        <v>42501</v>
      </c>
      <c r="G70" s="121"/>
    </row>
    <row r="71" spans="1:7" x14ac:dyDescent="0.2">
      <c r="A71" s="89">
        <v>6316</v>
      </c>
      <c r="B71" s="9" t="s">
        <v>2566</v>
      </c>
      <c r="C71" s="88" t="s">
        <v>2576</v>
      </c>
      <c r="D71" s="88" t="s">
        <v>862</v>
      </c>
      <c r="E71" s="88" t="s">
        <v>2422</v>
      </c>
      <c r="F71" s="91">
        <v>42501</v>
      </c>
      <c r="G71" s="121"/>
    </row>
    <row r="72" spans="1:7" x14ac:dyDescent="0.2">
      <c r="A72" s="89">
        <v>6416</v>
      </c>
      <c r="B72" s="9" t="s">
        <v>2567</v>
      </c>
      <c r="C72" s="88" t="s">
        <v>2576</v>
      </c>
      <c r="D72" s="88" t="s">
        <v>862</v>
      </c>
      <c r="E72" s="88" t="s">
        <v>2581</v>
      </c>
      <c r="F72" s="91">
        <v>42502</v>
      </c>
      <c r="G72" s="121"/>
    </row>
    <row r="73" spans="1:7" x14ac:dyDescent="0.2">
      <c r="A73" s="89">
        <v>6516</v>
      </c>
      <c r="B73" s="9" t="s">
        <v>2568</v>
      </c>
      <c r="C73" s="88" t="s">
        <v>2576</v>
      </c>
      <c r="D73" s="88" t="s">
        <v>862</v>
      </c>
      <c r="E73" s="88" t="s">
        <v>1184</v>
      </c>
      <c r="F73" s="91">
        <v>42502</v>
      </c>
      <c r="G73" s="121"/>
    </row>
    <row r="74" spans="1:7" x14ac:dyDescent="0.2">
      <c r="A74" s="89">
        <v>6616</v>
      </c>
      <c r="B74" s="9" t="s">
        <v>2569</v>
      </c>
      <c r="C74" s="88" t="s">
        <v>2576</v>
      </c>
      <c r="D74" s="88" t="s">
        <v>862</v>
      </c>
      <c r="E74" s="88" t="s">
        <v>2582</v>
      </c>
      <c r="F74" s="91">
        <v>42502</v>
      </c>
      <c r="G74" s="121"/>
    </row>
    <row r="75" spans="1:7" x14ac:dyDescent="0.2">
      <c r="A75" s="89">
        <v>6716</v>
      </c>
      <c r="B75" s="9" t="s">
        <v>2570</v>
      </c>
      <c r="C75" s="88" t="s">
        <v>864</v>
      </c>
      <c r="D75" s="88" t="s">
        <v>862</v>
      </c>
      <c r="E75" s="88" t="s">
        <v>487</v>
      </c>
      <c r="F75" s="91">
        <v>42502</v>
      </c>
      <c r="G75" s="121"/>
    </row>
    <row r="76" spans="1:7" x14ac:dyDescent="0.2">
      <c r="A76" s="89">
        <v>6816</v>
      </c>
      <c r="B76" s="9" t="s">
        <v>2571</v>
      </c>
      <c r="C76" s="88" t="s">
        <v>1672</v>
      </c>
      <c r="D76" s="88" t="s">
        <v>862</v>
      </c>
      <c r="E76" s="88" t="s">
        <v>1190</v>
      </c>
      <c r="F76" s="91">
        <v>42502</v>
      </c>
      <c r="G76" s="121"/>
    </row>
    <row r="77" spans="1:7" x14ac:dyDescent="0.2">
      <c r="A77" s="89">
        <v>6916</v>
      </c>
      <c r="B77" s="9" t="s">
        <v>2572</v>
      </c>
      <c r="C77" s="88" t="s">
        <v>195</v>
      </c>
      <c r="D77" s="88" t="s">
        <v>862</v>
      </c>
      <c r="E77" s="88" t="s">
        <v>814</v>
      </c>
      <c r="F77" s="91">
        <v>42502</v>
      </c>
      <c r="G77" s="121"/>
    </row>
    <row r="78" spans="1:7" x14ac:dyDescent="0.2">
      <c r="A78" s="89">
        <v>7016</v>
      </c>
      <c r="B78" s="9" t="s">
        <v>2573</v>
      </c>
      <c r="C78" s="88" t="s">
        <v>2577</v>
      </c>
      <c r="D78" s="88" t="s">
        <v>862</v>
      </c>
      <c r="E78" s="88" t="s">
        <v>798</v>
      </c>
      <c r="F78" s="91">
        <v>42503</v>
      </c>
      <c r="G78" s="121"/>
    </row>
    <row r="79" spans="1:7" ht="25.5" x14ac:dyDescent="0.2">
      <c r="A79" s="89">
        <v>7116</v>
      </c>
      <c r="B79" s="9" t="s">
        <v>2574</v>
      </c>
      <c r="C79" s="88" t="s">
        <v>2478</v>
      </c>
      <c r="D79" s="88" t="s">
        <v>863</v>
      </c>
      <c r="E79" s="88" t="s">
        <v>1723</v>
      </c>
      <c r="F79" s="91">
        <v>42503</v>
      </c>
      <c r="G79" s="121" t="s">
        <v>2584</v>
      </c>
    </row>
    <row r="80" spans="1:7" x14ac:dyDescent="0.2">
      <c r="A80" s="89">
        <v>7216</v>
      </c>
      <c r="B80" s="9" t="s">
        <v>2575</v>
      </c>
      <c r="C80" s="88" t="s">
        <v>1147</v>
      </c>
      <c r="D80" s="88" t="s">
        <v>862</v>
      </c>
      <c r="E80" s="88" t="s">
        <v>1184</v>
      </c>
      <c r="F80" s="91">
        <v>42506</v>
      </c>
      <c r="G80" s="121"/>
    </row>
    <row r="81" spans="1:7" x14ac:dyDescent="0.2">
      <c r="A81" s="89">
        <v>7316</v>
      </c>
      <c r="B81" s="9" t="s">
        <v>2588</v>
      </c>
      <c r="C81" s="88" t="s">
        <v>1139</v>
      </c>
      <c r="D81" s="88" t="s">
        <v>1199</v>
      </c>
      <c r="E81" s="9" t="s">
        <v>1184</v>
      </c>
      <c r="F81" s="91">
        <v>42513</v>
      </c>
      <c r="G81" s="121"/>
    </row>
    <row r="82" spans="1:7" x14ac:dyDescent="0.2">
      <c r="A82" s="89">
        <v>7416</v>
      </c>
      <c r="B82" s="9" t="s">
        <v>2589</v>
      </c>
      <c r="C82" s="88" t="s">
        <v>1139</v>
      </c>
      <c r="D82" s="88" t="s">
        <v>862</v>
      </c>
      <c r="E82" s="123" t="s">
        <v>2685</v>
      </c>
      <c r="F82" s="91">
        <v>42513</v>
      </c>
      <c r="G82" s="121"/>
    </row>
    <row r="83" spans="1:7" x14ac:dyDescent="0.2">
      <c r="A83" s="89">
        <v>7516</v>
      </c>
      <c r="B83" s="9" t="s">
        <v>1921</v>
      </c>
      <c r="C83" s="88" t="s">
        <v>1834</v>
      </c>
      <c r="D83" s="88" t="s">
        <v>254</v>
      </c>
      <c r="E83" s="9" t="s">
        <v>624</v>
      </c>
      <c r="F83" s="91">
        <v>42514</v>
      </c>
      <c r="G83" s="121"/>
    </row>
    <row r="84" spans="1:7" x14ac:dyDescent="0.2">
      <c r="A84" s="89">
        <v>7616</v>
      </c>
      <c r="B84" s="9" t="s">
        <v>2590</v>
      </c>
      <c r="C84" s="9" t="s">
        <v>1686</v>
      </c>
      <c r="D84" s="88" t="s">
        <v>862</v>
      </c>
      <c r="E84" s="9" t="s">
        <v>1184</v>
      </c>
      <c r="F84" s="91">
        <v>42514</v>
      </c>
      <c r="G84" s="121"/>
    </row>
    <row r="85" spans="1:7" x14ac:dyDescent="0.2">
      <c r="A85" s="84">
        <v>7716</v>
      </c>
      <c r="B85" s="85" t="s">
        <v>2591</v>
      </c>
      <c r="C85" s="86" t="s">
        <v>724</v>
      </c>
      <c r="D85" s="86" t="s">
        <v>2362</v>
      </c>
      <c r="E85" s="85" t="s">
        <v>2744</v>
      </c>
      <c r="F85" s="87">
        <v>42521</v>
      </c>
      <c r="G85" s="121"/>
    </row>
    <row r="86" spans="1:7" x14ac:dyDescent="0.2">
      <c r="A86" s="84">
        <v>7816</v>
      </c>
      <c r="B86" s="85" t="s">
        <v>2592</v>
      </c>
      <c r="C86" s="86" t="s">
        <v>756</v>
      </c>
      <c r="D86" s="86" t="s">
        <v>2362</v>
      </c>
      <c r="E86" s="85" t="s">
        <v>2207</v>
      </c>
      <c r="F86" s="87">
        <v>42521</v>
      </c>
      <c r="G86" s="121"/>
    </row>
    <row r="87" spans="1:7" x14ac:dyDescent="0.2">
      <c r="A87" s="84">
        <v>7916</v>
      </c>
      <c r="B87" s="85" t="s">
        <v>2593</v>
      </c>
      <c r="C87" s="86" t="s">
        <v>724</v>
      </c>
      <c r="D87" s="86" t="s">
        <v>2362</v>
      </c>
      <c r="E87" s="85" t="s">
        <v>2605</v>
      </c>
      <c r="F87" s="87">
        <v>42523</v>
      </c>
      <c r="G87" s="121"/>
    </row>
    <row r="88" spans="1:7" x14ac:dyDescent="0.2">
      <c r="A88" s="89">
        <v>8016</v>
      </c>
      <c r="B88" s="9" t="s">
        <v>2594</v>
      </c>
      <c r="C88" s="88" t="s">
        <v>1834</v>
      </c>
      <c r="D88" s="88" t="s">
        <v>254</v>
      </c>
      <c r="E88" s="9" t="s">
        <v>2606</v>
      </c>
      <c r="F88" s="91">
        <v>42523</v>
      </c>
    </row>
    <row r="89" spans="1:7" x14ac:dyDescent="0.2">
      <c r="A89" s="89">
        <v>8116</v>
      </c>
      <c r="B89" s="9" t="s">
        <v>2595</v>
      </c>
      <c r="C89" s="88" t="s">
        <v>864</v>
      </c>
      <c r="D89" s="88" t="s">
        <v>862</v>
      </c>
      <c r="E89" s="9" t="s">
        <v>814</v>
      </c>
      <c r="F89" s="91">
        <v>42529</v>
      </c>
    </row>
    <row r="90" spans="1:7" x14ac:dyDescent="0.2">
      <c r="A90" s="89">
        <v>8216</v>
      </c>
      <c r="B90" s="9" t="s">
        <v>2596</v>
      </c>
      <c r="C90" s="88" t="s">
        <v>1670</v>
      </c>
      <c r="D90" s="88" t="s">
        <v>1199</v>
      </c>
      <c r="E90" s="9" t="s">
        <v>2604</v>
      </c>
      <c r="F90" s="91">
        <v>42529</v>
      </c>
    </row>
    <row r="91" spans="1:7" x14ac:dyDescent="0.2">
      <c r="A91" s="89">
        <v>8316</v>
      </c>
      <c r="B91" s="88" t="s">
        <v>2597</v>
      </c>
      <c r="C91" s="88" t="s">
        <v>1139</v>
      </c>
      <c r="D91" s="88" t="s">
        <v>1199</v>
      </c>
      <c r="E91" s="9" t="s">
        <v>814</v>
      </c>
      <c r="F91" s="91">
        <v>42530</v>
      </c>
    </row>
    <row r="92" spans="1:7" x14ac:dyDescent="0.2">
      <c r="A92" s="84">
        <v>8416</v>
      </c>
      <c r="B92" s="85" t="s">
        <v>2598</v>
      </c>
      <c r="C92" s="86" t="s">
        <v>724</v>
      </c>
      <c r="D92" s="86" t="s">
        <v>2362</v>
      </c>
      <c r="E92" s="85" t="s">
        <v>2209</v>
      </c>
      <c r="F92" s="87">
        <v>42530</v>
      </c>
    </row>
    <row r="93" spans="1:7" x14ac:dyDescent="0.2">
      <c r="A93" s="84">
        <v>8516</v>
      </c>
      <c r="B93" s="85" t="s">
        <v>2599</v>
      </c>
      <c r="C93" s="86" t="s">
        <v>2711</v>
      </c>
      <c r="D93" s="86" t="s">
        <v>2362</v>
      </c>
      <c r="E93" s="85" t="s">
        <v>2607</v>
      </c>
      <c r="F93" s="87">
        <v>42530</v>
      </c>
    </row>
    <row r="94" spans="1:7" x14ac:dyDescent="0.2">
      <c r="A94" s="89">
        <v>8616</v>
      </c>
      <c r="B94" s="9" t="s">
        <v>2608</v>
      </c>
      <c r="C94" s="88" t="s">
        <v>1172</v>
      </c>
      <c r="D94" s="88" t="s">
        <v>862</v>
      </c>
      <c r="E94" s="9" t="s">
        <v>808</v>
      </c>
      <c r="F94" s="91">
        <v>42530</v>
      </c>
    </row>
    <row r="95" spans="1:7" x14ac:dyDescent="0.2">
      <c r="A95" s="89">
        <v>8716</v>
      </c>
      <c r="B95" s="9" t="s">
        <v>2600</v>
      </c>
      <c r="C95" s="88" t="s">
        <v>2602</v>
      </c>
      <c r="D95" s="88" t="s">
        <v>862</v>
      </c>
      <c r="E95" s="9" t="s">
        <v>1214</v>
      </c>
      <c r="F95" s="91">
        <v>42531</v>
      </c>
    </row>
    <row r="96" spans="1:7" x14ac:dyDescent="0.2">
      <c r="A96" s="89">
        <v>8816</v>
      </c>
      <c r="B96" s="9" t="s">
        <v>2603</v>
      </c>
      <c r="C96" s="88" t="s">
        <v>1172</v>
      </c>
      <c r="D96" s="88" t="s">
        <v>862</v>
      </c>
      <c r="E96" s="9" t="s">
        <v>1214</v>
      </c>
      <c r="F96" s="91">
        <v>42535</v>
      </c>
    </row>
    <row r="97" spans="1:6" x14ac:dyDescent="0.2">
      <c r="A97" s="89">
        <v>8916</v>
      </c>
      <c r="B97" s="9" t="s">
        <v>2601</v>
      </c>
      <c r="C97" s="88" t="s">
        <v>1172</v>
      </c>
      <c r="D97" s="88" t="s">
        <v>862</v>
      </c>
      <c r="E97" s="9" t="s">
        <v>805</v>
      </c>
      <c r="F97" s="91">
        <v>42535</v>
      </c>
    </row>
    <row r="98" spans="1:6" x14ac:dyDescent="0.2">
      <c r="A98" s="89">
        <v>9016</v>
      </c>
      <c r="B98" s="88" t="s">
        <v>2609</v>
      </c>
      <c r="C98" s="123" t="s">
        <v>1448</v>
      </c>
      <c r="D98" s="88" t="s">
        <v>862</v>
      </c>
      <c r="E98" s="9" t="s">
        <v>1728</v>
      </c>
      <c r="F98" s="91">
        <v>42535</v>
      </c>
    </row>
    <row r="99" spans="1:6" x14ac:dyDescent="0.2">
      <c r="A99" s="89">
        <v>9116</v>
      </c>
      <c r="B99" s="1" t="s">
        <v>2610</v>
      </c>
      <c r="C99" s="1" t="s">
        <v>2602</v>
      </c>
      <c r="D99" s="88" t="s">
        <v>862</v>
      </c>
      <c r="E99" s="9" t="s">
        <v>2422</v>
      </c>
      <c r="F99" s="91">
        <v>42550</v>
      </c>
    </row>
    <row r="100" spans="1:6" x14ac:dyDescent="0.2">
      <c r="A100" s="89">
        <v>9216</v>
      </c>
      <c r="B100" s="1" t="s">
        <v>2611</v>
      </c>
      <c r="C100" s="1" t="s">
        <v>2602</v>
      </c>
      <c r="D100" s="88" t="s">
        <v>862</v>
      </c>
      <c r="E100" s="9" t="s">
        <v>831</v>
      </c>
      <c r="F100" s="91">
        <v>42550</v>
      </c>
    </row>
    <row r="101" spans="1:6" x14ac:dyDescent="0.2">
      <c r="A101" s="89">
        <v>9316</v>
      </c>
      <c r="B101" s="9" t="s">
        <v>2612</v>
      </c>
      <c r="C101" s="1" t="s">
        <v>2621</v>
      </c>
      <c r="D101" s="88" t="s">
        <v>862</v>
      </c>
      <c r="E101" s="9" t="s">
        <v>814</v>
      </c>
      <c r="F101" s="91">
        <v>42550</v>
      </c>
    </row>
    <row r="102" spans="1:6" x14ac:dyDescent="0.2">
      <c r="A102" s="89">
        <v>9416</v>
      </c>
      <c r="B102" s="9" t="s">
        <v>2613</v>
      </c>
      <c r="C102" s="1" t="s">
        <v>2621</v>
      </c>
      <c r="D102" s="88" t="s">
        <v>862</v>
      </c>
      <c r="E102" s="9" t="s">
        <v>1214</v>
      </c>
      <c r="F102" s="91">
        <v>42550</v>
      </c>
    </row>
    <row r="103" spans="1:6" x14ac:dyDescent="0.2">
      <c r="A103" s="89">
        <v>9516</v>
      </c>
      <c r="B103" s="9" t="s">
        <v>2614</v>
      </c>
      <c r="C103" s="1" t="s">
        <v>2621</v>
      </c>
      <c r="D103" s="88" t="s">
        <v>862</v>
      </c>
      <c r="E103" s="9" t="s">
        <v>889</v>
      </c>
      <c r="F103" s="91">
        <v>42550</v>
      </c>
    </row>
    <row r="104" spans="1:6" x14ac:dyDescent="0.2">
      <c r="A104" s="89">
        <v>9616</v>
      </c>
      <c r="B104" s="9" t="s">
        <v>2615</v>
      </c>
      <c r="C104" s="1" t="s">
        <v>2621</v>
      </c>
      <c r="D104" s="88" t="s">
        <v>862</v>
      </c>
      <c r="E104" s="9" t="s">
        <v>831</v>
      </c>
      <c r="F104" s="91">
        <v>42550</v>
      </c>
    </row>
    <row r="105" spans="1:6" x14ac:dyDescent="0.2">
      <c r="A105" s="89">
        <v>9716</v>
      </c>
      <c r="B105" s="9" t="s">
        <v>2616</v>
      </c>
      <c r="C105" s="1" t="s">
        <v>2621</v>
      </c>
      <c r="D105" s="88" t="s">
        <v>862</v>
      </c>
      <c r="E105" s="9" t="s">
        <v>2622</v>
      </c>
      <c r="F105" s="91">
        <v>42551</v>
      </c>
    </row>
    <row r="106" spans="1:6" x14ac:dyDescent="0.2">
      <c r="A106" s="89">
        <v>9816</v>
      </c>
      <c r="B106" s="9" t="s">
        <v>2617</v>
      </c>
      <c r="C106" s="1" t="s">
        <v>2621</v>
      </c>
      <c r="D106" s="88" t="s">
        <v>862</v>
      </c>
      <c r="E106" s="9" t="s">
        <v>1190</v>
      </c>
      <c r="F106" s="91">
        <v>42551</v>
      </c>
    </row>
    <row r="107" spans="1:6" x14ac:dyDescent="0.2">
      <c r="A107" s="89">
        <v>9916</v>
      </c>
      <c r="B107" s="9" t="s">
        <v>2618</v>
      </c>
      <c r="C107" s="88" t="s">
        <v>1676</v>
      </c>
      <c r="D107" s="88" t="s">
        <v>1199</v>
      </c>
      <c r="E107" s="9" t="s">
        <v>718</v>
      </c>
      <c r="F107" s="91">
        <v>42551</v>
      </c>
    </row>
    <row r="108" spans="1:6" x14ac:dyDescent="0.2">
      <c r="A108" s="89">
        <v>10016</v>
      </c>
      <c r="B108" s="9" t="s">
        <v>2619</v>
      </c>
      <c r="C108" s="88" t="s">
        <v>310</v>
      </c>
      <c r="D108" s="88" t="s">
        <v>862</v>
      </c>
      <c r="E108" s="123" t="s">
        <v>2685</v>
      </c>
      <c r="F108" s="91">
        <v>42551</v>
      </c>
    </row>
    <row r="109" spans="1:6" x14ac:dyDescent="0.2">
      <c r="A109" s="89">
        <v>10116</v>
      </c>
      <c r="B109" s="9" t="s">
        <v>2620</v>
      </c>
      <c r="C109" s="88" t="s">
        <v>1461</v>
      </c>
      <c r="D109" s="88" t="s">
        <v>862</v>
      </c>
      <c r="E109" s="123" t="s">
        <v>2685</v>
      </c>
      <c r="F109" s="91">
        <v>42551</v>
      </c>
    </row>
    <row r="110" spans="1:6" x14ac:dyDescent="0.2">
      <c r="A110" s="89">
        <v>10216</v>
      </c>
      <c r="B110" s="9" t="s">
        <v>2623</v>
      </c>
      <c r="C110" s="88" t="s">
        <v>1139</v>
      </c>
      <c r="D110" s="88" t="s">
        <v>862</v>
      </c>
      <c r="E110" s="9" t="s">
        <v>814</v>
      </c>
      <c r="F110" s="91">
        <v>42533</v>
      </c>
    </row>
    <row r="111" spans="1:6" x14ac:dyDescent="0.2">
      <c r="A111" s="89">
        <v>10316</v>
      </c>
      <c r="B111" s="9" t="s">
        <v>2624</v>
      </c>
      <c r="C111" s="88" t="s">
        <v>1139</v>
      </c>
      <c r="D111" s="88" t="s">
        <v>862</v>
      </c>
      <c r="E111" s="9" t="s">
        <v>487</v>
      </c>
      <c r="F111" s="91">
        <v>42533</v>
      </c>
    </row>
    <row r="112" spans="1:6" x14ac:dyDescent="0.2">
      <c r="A112" s="89">
        <v>10416</v>
      </c>
      <c r="B112" s="9" t="s">
        <v>2625</v>
      </c>
      <c r="C112" s="88" t="s">
        <v>2626</v>
      </c>
      <c r="D112" s="88" t="s">
        <v>863</v>
      </c>
      <c r="E112" s="9" t="s">
        <v>1190</v>
      </c>
      <c r="F112" s="91">
        <v>42578</v>
      </c>
    </row>
    <row r="113" spans="1:6" x14ac:dyDescent="0.2">
      <c r="A113" s="89">
        <v>10516</v>
      </c>
      <c r="B113" s="9" t="s">
        <v>2627</v>
      </c>
      <c r="C113" s="9" t="s">
        <v>1139</v>
      </c>
      <c r="D113" s="88" t="s">
        <v>862</v>
      </c>
      <c r="E113" s="88" t="s">
        <v>684</v>
      </c>
      <c r="F113" s="91">
        <v>42580</v>
      </c>
    </row>
    <row r="114" spans="1:6" x14ac:dyDescent="0.2">
      <c r="A114" s="89">
        <v>10616</v>
      </c>
      <c r="B114" s="9" t="s">
        <v>2628</v>
      </c>
      <c r="C114" s="123" t="s">
        <v>469</v>
      </c>
      <c r="D114" s="88" t="s">
        <v>1199</v>
      </c>
      <c r="E114" s="88" t="s">
        <v>1190</v>
      </c>
      <c r="F114" s="91">
        <v>42578</v>
      </c>
    </row>
    <row r="115" spans="1:6" x14ac:dyDescent="0.2">
      <c r="A115" s="89">
        <v>10716</v>
      </c>
      <c r="B115" s="9" t="s">
        <v>2629</v>
      </c>
      <c r="C115" s="9" t="s">
        <v>1454</v>
      </c>
      <c r="D115" s="88" t="s">
        <v>1199</v>
      </c>
      <c r="E115" s="9" t="s">
        <v>808</v>
      </c>
      <c r="F115" s="91">
        <v>42583</v>
      </c>
    </row>
    <row r="116" spans="1:6" x14ac:dyDescent="0.2">
      <c r="A116" s="89">
        <v>10816</v>
      </c>
      <c r="B116" s="9" t="s">
        <v>2630</v>
      </c>
      <c r="C116" s="9" t="s">
        <v>1667</v>
      </c>
      <c r="D116" s="9" t="s">
        <v>1199</v>
      </c>
      <c r="E116" s="9" t="s">
        <v>1190</v>
      </c>
      <c r="F116" s="91">
        <v>42591</v>
      </c>
    </row>
    <row r="117" spans="1:6" x14ac:dyDescent="0.2">
      <c r="A117" s="89">
        <v>10916</v>
      </c>
      <c r="B117" s="9" t="s">
        <v>2631</v>
      </c>
      <c r="C117" s="9" t="s">
        <v>2632</v>
      </c>
      <c r="D117" s="88" t="s">
        <v>862</v>
      </c>
      <c r="E117" s="9" t="s">
        <v>487</v>
      </c>
      <c r="F117" s="91">
        <v>42600</v>
      </c>
    </row>
    <row r="118" spans="1:6" x14ac:dyDescent="0.2">
      <c r="A118" s="89">
        <v>11016</v>
      </c>
      <c r="B118" s="9" t="s">
        <v>2633</v>
      </c>
      <c r="C118" s="9" t="s">
        <v>2632</v>
      </c>
      <c r="D118" s="88" t="s">
        <v>862</v>
      </c>
      <c r="E118" s="9" t="s">
        <v>2333</v>
      </c>
      <c r="F118" s="91">
        <v>42600</v>
      </c>
    </row>
    <row r="119" spans="1:6" x14ac:dyDescent="0.2">
      <c r="A119" s="89">
        <v>11116</v>
      </c>
      <c r="B119" s="9" t="s">
        <v>2634</v>
      </c>
      <c r="C119" s="9" t="s">
        <v>2635</v>
      </c>
      <c r="D119" s="88" t="s">
        <v>862</v>
      </c>
      <c r="E119" s="9" t="s">
        <v>1214</v>
      </c>
      <c r="F119" s="91">
        <v>42598</v>
      </c>
    </row>
    <row r="120" spans="1:6" x14ac:dyDescent="0.2">
      <c r="A120" s="89">
        <v>11216</v>
      </c>
      <c r="B120" s="9" t="s">
        <v>2636</v>
      </c>
      <c r="C120" s="9" t="s">
        <v>2580</v>
      </c>
      <c r="D120" s="88" t="s">
        <v>863</v>
      </c>
      <c r="E120" s="9" t="s">
        <v>878</v>
      </c>
      <c r="F120" s="91">
        <v>42607</v>
      </c>
    </row>
    <row r="121" spans="1:6" x14ac:dyDescent="0.2">
      <c r="A121" s="89">
        <v>11316</v>
      </c>
      <c r="B121" s="9" t="s">
        <v>2637</v>
      </c>
      <c r="C121" s="9" t="s">
        <v>2072</v>
      </c>
      <c r="D121" s="88" t="s">
        <v>862</v>
      </c>
      <c r="E121" s="9" t="s">
        <v>1190</v>
      </c>
      <c r="F121" s="91">
        <v>42607</v>
      </c>
    </row>
    <row r="122" spans="1:6" x14ac:dyDescent="0.2">
      <c r="A122" s="89">
        <v>11416</v>
      </c>
      <c r="B122" s="9" t="s">
        <v>2638</v>
      </c>
      <c r="C122" s="9" t="s">
        <v>2072</v>
      </c>
      <c r="D122" s="88" t="s">
        <v>862</v>
      </c>
      <c r="E122" s="9" t="s">
        <v>1190</v>
      </c>
      <c r="F122" s="91">
        <v>42622</v>
      </c>
    </row>
    <row r="123" spans="1:6" x14ac:dyDescent="0.2">
      <c r="A123" s="89">
        <v>11516</v>
      </c>
      <c r="B123" s="9" t="s">
        <v>2639</v>
      </c>
      <c r="C123" s="9" t="s">
        <v>2640</v>
      </c>
      <c r="D123" s="88" t="s">
        <v>863</v>
      </c>
      <c r="E123" s="9" t="s">
        <v>797</v>
      </c>
      <c r="F123" s="91">
        <v>42607</v>
      </c>
    </row>
    <row r="124" spans="1:6" x14ac:dyDescent="0.2">
      <c r="A124" s="89">
        <v>11616</v>
      </c>
      <c r="B124" s="9" t="s">
        <v>2641</v>
      </c>
      <c r="C124" s="9" t="s">
        <v>2072</v>
      </c>
      <c r="D124" s="88" t="s">
        <v>862</v>
      </c>
      <c r="E124" s="9" t="s">
        <v>2622</v>
      </c>
      <c r="F124" s="91">
        <v>42607</v>
      </c>
    </row>
    <row r="125" spans="1:6" x14ac:dyDescent="0.2">
      <c r="A125" s="89">
        <v>11716</v>
      </c>
      <c r="B125" s="9" t="s">
        <v>2642</v>
      </c>
      <c r="C125" s="9" t="s">
        <v>2072</v>
      </c>
      <c r="D125" s="88" t="s">
        <v>862</v>
      </c>
      <c r="E125" s="9" t="s">
        <v>2643</v>
      </c>
      <c r="F125" s="91">
        <v>42607</v>
      </c>
    </row>
    <row r="126" spans="1:6" x14ac:dyDescent="0.2">
      <c r="A126" s="89">
        <v>11816</v>
      </c>
      <c r="B126" s="9" t="s">
        <v>2644</v>
      </c>
      <c r="C126" s="9" t="s">
        <v>2602</v>
      </c>
      <c r="D126" s="88" t="s">
        <v>862</v>
      </c>
      <c r="E126" s="9" t="s">
        <v>2645</v>
      </c>
      <c r="F126" s="91">
        <v>42607</v>
      </c>
    </row>
    <row r="127" spans="1:6" x14ac:dyDescent="0.2">
      <c r="A127" s="89">
        <v>11916</v>
      </c>
      <c r="B127" s="9" t="s">
        <v>2646</v>
      </c>
      <c r="C127" s="9" t="s">
        <v>2580</v>
      </c>
      <c r="D127" s="88" t="s">
        <v>863</v>
      </c>
      <c r="E127" s="9" t="s">
        <v>878</v>
      </c>
      <c r="F127" s="91">
        <v>42607</v>
      </c>
    </row>
    <row r="128" spans="1:6" x14ac:dyDescent="0.2">
      <c r="A128" s="89">
        <v>12016</v>
      </c>
      <c r="B128" s="9" t="s">
        <v>2647</v>
      </c>
      <c r="C128" s="9" t="s">
        <v>2648</v>
      </c>
      <c r="D128" s="88" t="s">
        <v>254</v>
      </c>
      <c r="E128" s="9" t="s">
        <v>1960</v>
      </c>
      <c r="F128" s="91">
        <v>42608</v>
      </c>
    </row>
    <row r="129" spans="1:6" x14ac:dyDescent="0.2">
      <c r="A129" s="89">
        <v>12116</v>
      </c>
      <c r="B129" s="9" t="s">
        <v>2649</v>
      </c>
      <c r="C129" s="9" t="s">
        <v>2072</v>
      </c>
      <c r="D129" s="88" t="s">
        <v>862</v>
      </c>
      <c r="E129" s="123" t="s">
        <v>2685</v>
      </c>
      <c r="F129" s="91">
        <v>42608</v>
      </c>
    </row>
    <row r="130" spans="1:6" x14ac:dyDescent="0.2">
      <c r="A130" s="89">
        <v>12216</v>
      </c>
      <c r="B130" s="9" t="s">
        <v>2650</v>
      </c>
      <c r="C130" s="9" t="s">
        <v>724</v>
      </c>
      <c r="D130" s="88" t="s">
        <v>254</v>
      </c>
      <c r="E130" s="88" t="s">
        <v>2651</v>
      </c>
      <c r="F130" s="91">
        <v>42611</v>
      </c>
    </row>
    <row r="131" spans="1:6" x14ac:dyDescent="0.2">
      <c r="A131" s="84">
        <v>12316</v>
      </c>
      <c r="B131" s="86" t="s">
        <v>2652</v>
      </c>
      <c r="C131" s="85" t="s">
        <v>2653</v>
      </c>
      <c r="D131" s="86" t="s">
        <v>2362</v>
      </c>
      <c r="E131" s="86" t="s">
        <v>664</v>
      </c>
      <c r="F131" s="87">
        <v>42612</v>
      </c>
    </row>
    <row r="132" spans="1:6" x14ac:dyDescent="0.2">
      <c r="A132" s="89">
        <v>12416</v>
      </c>
      <c r="B132" s="88" t="s">
        <v>2654</v>
      </c>
      <c r="C132" s="9" t="s">
        <v>724</v>
      </c>
      <c r="D132" s="88" t="s">
        <v>254</v>
      </c>
      <c r="E132" s="88" t="s">
        <v>2655</v>
      </c>
      <c r="F132" s="91">
        <v>42612</v>
      </c>
    </row>
    <row r="133" spans="1:6" x14ac:dyDescent="0.2">
      <c r="A133" s="84">
        <v>12516</v>
      </c>
      <c r="B133" s="86" t="s">
        <v>2656</v>
      </c>
      <c r="C133" s="85" t="s">
        <v>756</v>
      </c>
      <c r="D133" s="86" t="s">
        <v>2362</v>
      </c>
      <c r="E133" s="86" t="s">
        <v>2657</v>
      </c>
      <c r="F133" s="87">
        <v>42612</v>
      </c>
    </row>
    <row r="134" spans="1:6" x14ac:dyDescent="0.2">
      <c r="A134" s="84">
        <v>12616</v>
      </c>
      <c r="B134" s="86" t="s">
        <v>2658</v>
      </c>
      <c r="C134" s="85" t="s">
        <v>648</v>
      </c>
      <c r="D134" s="86" t="s">
        <v>2362</v>
      </c>
      <c r="E134" s="86" t="s">
        <v>2651</v>
      </c>
      <c r="F134" s="87">
        <v>42612</v>
      </c>
    </row>
    <row r="135" spans="1:6" x14ac:dyDescent="0.2">
      <c r="A135" s="89">
        <v>12716</v>
      </c>
      <c r="B135" s="88" t="s">
        <v>2659</v>
      </c>
      <c r="C135" s="88" t="s">
        <v>2640</v>
      </c>
      <c r="D135" s="88" t="s">
        <v>863</v>
      </c>
      <c r="E135" s="88" t="s">
        <v>797</v>
      </c>
      <c r="F135" s="91">
        <v>42615</v>
      </c>
    </row>
    <row r="136" spans="1:6" x14ac:dyDescent="0.2">
      <c r="A136" s="84">
        <v>12816</v>
      </c>
      <c r="B136" s="86" t="s">
        <v>2660</v>
      </c>
      <c r="C136" s="85" t="s">
        <v>724</v>
      </c>
      <c r="D136" s="86" t="s">
        <v>2362</v>
      </c>
      <c r="E136" s="86" t="s">
        <v>2657</v>
      </c>
      <c r="F136" s="87">
        <v>42615</v>
      </c>
    </row>
    <row r="137" spans="1:6" x14ac:dyDescent="0.2">
      <c r="A137" s="89">
        <v>12916</v>
      </c>
      <c r="B137" s="88" t="s">
        <v>2661</v>
      </c>
      <c r="C137" s="88" t="s">
        <v>2662</v>
      </c>
      <c r="D137" s="88" t="s">
        <v>863</v>
      </c>
      <c r="E137" s="88" t="s">
        <v>812</v>
      </c>
      <c r="F137" s="91">
        <v>42619</v>
      </c>
    </row>
    <row r="138" spans="1:6" x14ac:dyDescent="0.2">
      <c r="A138" s="89">
        <v>13016</v>
      </c>
      <c r="B138" s="88" t="s">
        <v>2663</v>
      </c>
      <c r="C138" s="88" t="s">
        <v>1139</v>
      </c>
      <c r="D138" s="88" t="s">
        <v>862</v>
      </c>
      <c r="E138" s="88" t="s">
        <v>1717</v>
      </c>
      <c r="F138" s="91">
        <v>42619</v>
      </c>
    </row>
    <row r="139" spans="1:6" x14ac:dyDescent="0.2">
      <c r="A139" s="89">
        <v>13116</v>
      </c>
      <c r="B139" s="88" t="s">
        <v>2664</v>
      </c>
      <c r="C139" s="88" t="s">
        <v>1139</v>
      </c>
      <c r="D139" s="88" t="s">
        <v>862</v>
      </c>
      <c r="E139" s="88" t="s">
        <v>2665</v>
      </c>
      <c r="F139" s="91">
        <v>42646</v>
      </c>
    </row>
    <row r="140" spans="1:6" x14ac:dyDescent="0.2">
      <c r="A140" s="89">
        <v>13216</v>
      </c>
      <c r="B140" s="88" t="s">
        <v>2666</v>
      </c>
      <c r="C140" s="88" t="s">
        <v>1139</v>
      </c>
      <c r="D140" s="88" t="s">
        <v>862</v>
      </c>
      <c r="E140" s="88" t="s">
        <v>625</v>
      </c>
      <c r="F140" s="91">
        <v>42646</v>
      </c>
    </row>
    <row r="141" spans="1:6" x14ac:dyDescent="0.2">
      <c r="A141" s="89">
        <v>13316</v>
      </c>
      <c r="B141" s="88" t="s">
        <v>2667</v>
      </c>
      <c r="C141" s="88" t="s">
        <v>1139</v>
      </c>
      <c r="D141" s="88" t="s">
        <v>862</v>
      </c>
      <c r="E141" s="88" t="s">
        <v>1183</v>
      </c>
      <c r="F141" s="91">
        <v>42619</v>
      </c>
    </row>
    <row r="142" spans="1:6" x14ac:dyDescent="0.2">
      <c r="A142" s="89">
        <v>13416</v>
      </c>
      <c r="B142" s="88" t="s">
        <v>2668</v>
      </c>
      <c r="C142" s="88" t="s">
        <v>1836</v>
      </c>
      <c r="D142" s="88" t="s">
        <v>862</v>
      </c>
      <c r="E142" s="9" t="s">
        <v>1214</v>
      </c>
      <c r="F142" s="91">
        <v>42622</v>
      </c>
    </row>
    <row r="143" spans="1:6" x14ac:dyDescent="0.2">
      <c r="A143" s="89">
        <v>13516</v>
      </c>
      <c r="B143" s="9" t="s">
        <v>2669</v>
      </c>
      <c r="C143" s="9" t="s">
        <v>2670</v>
      </c>
      <c r="D143" s="88" t="s">
        <v>1199</v>
      </c>
      <c r="E143" s="9" t="s">
        <v>808</v>
      </c>
      <c r="F143" s="91">
        <v>42622</v>
      </c>
    </row>
    <row r="144" spans="1:6" x14ac:dyDescent="0.2">
      <c r="A144" s="89">
        <v>13616</v>
      </c>
      <c r="B144" s="9" t="s">
        <v>2671</v>
      </c>
      <c r="C144" s="9" t="s">
        <v>2672</v>
      </c>
      <c r="D144" s="9" t="s">
        <v>863</v>
      </c>
      <c r="E144" s="9" t="s">
        <v>878</v>
      </c>
      <c r="F144" s="91">
        <v>42622</v>
      </c>
    </row>
    <row r="145" spans="1:6" x14ac:dyDescent="0.2">
      <c r="A145" s="89">
        <v>13716</v>
      </c>
      <c r="B145" s="9" t="s">
        <v>2673</v>
      </c>
      <c r="C145" s="9" t="s">
        <v>310</v>
      </c>
      <c r="D145" s="88" t="s">
        <v>1199</v>
      </c>
      <c r="E145" s="9" t="s">
        <v>805</v>
      </c>
      <c r="F145" s="91">
        <v>42622</v>
      </c>
    </row>
    <row r="146" spans="1:6" x14ac:dyDescent="0.2">
      <c r="A146" s="89">
        <v>13816</v>
      </c>
      <c r="B146" s="9" t="s">
        <v>2674</v>
      </c>
      <c r="C146" s="9" t="s">
        <v>1139</v>
      </c>
      <c r="D146" s="88" t="s">
        <v>862</v>
      </c>
      <c r="E146" s="88" t="s">
        <v>2743</v>
      </c>
      <c r="F146" s="91">
        <v>42622</v>
      </c>
    </row>
    <row r="147" spans="1:6" x14ac:dyDescent="0.2">
      <c r="A147" s="89">
        <v>13916</v>
      </c>
      <c r="B147" s="9" t="s">
        <v>2675</v>
      </c>
      <c r="C147" s="9" t="s">
        <v>2072</v>
      </c>
      <c r="D147" s="9" t="s">
        <v>862</v>
      </c>
      <c r="E147" s="9" t="s">
        <v>814</v>
      </c>
      <c r="F147" s="91">
        <v>42622</v>
      </c>
    </row>
    <row r="148" spans="1:6" x14ac:dyDescent="0.2">
      <c r="A148" s="89">
        <v>14016</v>
      </c>
      <c r="B148" s="9" t="s">
        <v>2676</v>
      </c>
      <c r="C148" s="9" t="s">
        <v>2072</v>
      </c>
      <c r="D148" s="9" t="s">
        <v>862</v>
      </c>
      <c r="E148" s="9" t="s">
        <v>487</v>
      </c>
      <c r="F148" s="91">
        <v>42622</v>
      </c>
    </row>
    <row r="149" spans="1:6" x14ac:dyDescent="0.2">
      <c r="A149" s="89">
        <v>14116</v>
      </c>
      <c r="B149" s="1" t="s">
        <v>2677</v>
      </c>
      <c r="C149" s="1" t="s">
        <v>2678</v>
      </c>
      <c r="D149" s="1" t="s">
        <v>862</v>
      </c>
      <c r="E149" s="1" t="s">
        <v>814</v>
      </c>
      <c r="F149" s="62">
        <v>42625</v>
      </c>
    </row>
    <row r="150" spans="1:6" x14ac:dyDescent="0.2">
      <c r="A150" s="89">
        <v>14216</v>
      </c>
      <c r="B150" s="1" t="s">
        <v>2679</v>
      </c>
      <c r="C150" s="1" t="s">
        <v>2678</v>
      </c>
      <c r="D150" s="1" t="s">
        <v>862</v>
      </c>
      <c r="E150" s="1" t="s">
        <v>2643</v>
      </c>
      <c r="F150" s="62">
        <v>42625</v>
      </c>
    </row>
    <row r="151" spans="1:6" x14ac:dyDescent="0.2">
      <c r="A151" s="89">
        <v>14316</v>
      </c>
      <c r="B151" s="1" t="s">
        <v>2680</v>
      </c>
      <c r="C151" s="1" t="s">
        <v>2678</v>
      </c>
      <c r="D151" s="1" t="s">
        <v>862</v>
      </c>
      <c r="E151" s="1" t="s">
        <v>2622</v>
      </c>
      <c r="F151" s="62">
        <v>42625</v>
      </c>
    </row>
    <row r="152" spans="1:6" x14ac:dyDescent="0.2">
      <c r="A152" s="89">
        <v>14416</v>
      </c>
      <c r="B152" s="1" t="s">
        <v>2681</v>
      </c>
      <c r="C152" s="1" t="s">
        <v>2632</v>
      </c>
      <c r="D152" s="1" t="s">
        <v>862</v>
      </c>
      <c r="E152" s="1" t="s">
        <v>1190</v>
      </c>
      <c r="F152" s="62">
        <v>42626</v>
      </c>
    </row>
    <row r="153" spans="1:6" x14ac:dyDescent="0.2">
      <c r="A153" s="89">
        <v>14516</v>
      </c>
      <c r="B153" s="1" t="s">
        <v>2682</v>
      </c>
      <c r="C153" s="1" t="s">
        <v>1139</v>
      </c>
      <c r="D153" s="1" t="s">
        <v>862</v>
      </c>
      <c r="E153" s="1" t="s">
        <v>1728</v>
      </c>
      <c r="F153" s="1" t="s">
        <v>2683</v>
      </c>
    </row>
    <row r="154" spans="1:6" x14ac:dyDescent="0.2">
      <c r="A154" s="89">
        <v>14616</v>
      </c>
      <c r="B154" s="1" t="s">
        <v>2684</v>
      </c>
      <c r="C154" s="1" t="s">
        <v>1139</v>
      </c>
      <c r="D154" s="1" t="s">
        <v>862</v>
      </c>
      <c r="E154" s="1" t="s">
        <v>2685</v>
      </c>
      <c r="F154" s="1" t="s">
        <v>2686</v>
      </c>
    </row>
    <row r="155" spans="1:6" x14ac:dyDescent="0.2">
      <c r="A155" s="89">
        <v>14716</v>
      </c>
      <c r="B155" s="1" t="s">
        <v>2687</v>
      </c>
      <c r="C155" s="1" t="s">
        <v>2688</v>
      </c>
      <c r="D155" s="1" t="s">
        <v>862</v>
      </c>
      <c r="E155" s="1" t="s">
        <v>2689</v>
      </c>
      <c r="F155" s="62">
        <v>42627</v>
      </c>
    </row>
    <row r="156" spans="1:6" x14ac:dyDescent="0.2">
      <c r="A156" s="89">
        <v>14816</v>
      </c>
      <c r="B156" s="1" t="s">
        <v>2690</v>
      </c>
      <c r="C156" s="1" t="s">
        <v>310</v>
      </c>
      <c r="D156" s="1" t="s">
        <v>1199</v>
      </c>
      <c r="E156" s="1" t="s">
        <v>805</v>
      </c>
      <c r="F156" s="62">
        <v>42627</v>
      </c>
    </row>
    <row r="157" spans="1:6" x14ac:dyDescent="0.2">
      <c r="A157" s="89">
        <v>14916</v>
      </c>
      <c r="B157" s="1" t="s">
        <v>2691</v>
      </c>
      <c r="C157" s="1" t="s">
        <v>2424</v>
      </c>
      <c r="D157" s="1" t="s">
        <v>1199</v>
      </c>
      <c r="E157" s="1" t="s">
        <v>2333</v>
      </c>
      <c r="F157" s="62">
        <v>42632</v>
      </c>
    </row>
    <row r="158" spans="1:6" x14ac:dyDescent="0.2">
      <c r="A158" s="89">
        <v>15016</v>
      </c>
      <c r="B158" s="1" t="s">
        <v>2692</v>
      </c>
      <c r="C158" s="1" t="s">
        <v>1448</v>
      </c>
      <c r="D158" s="1" t="s">
        <v>1199</v>
      </c>
      <c r="E158" s="123" t="s">
        <v>2432</v>
      </c>
      <c r="F158" s="62">
        <v>42632</v>
      </c>
    </row>
    <row r="159" spans="1:6" x14ac:dyDescent="0.2">
      <c r="A159" s="84">
        <v>15116</v>
      </c>
      <c r="B159" s="85" t="s">
        <v>2693</v>
      </c>
      <c r="C159" s="85" t="s">
        <v>2694</v>
      </c>
      <c r="D159" s="86" t="s">
        <v>2362</v>
      </c>
      <c r="E159" s="85" t="s">
        <v>2651</v>
      </c>
      <c r="F159" s="87">
        <v>42639</v>
      </c>
    </row>
    <row r="160" spans="1:6" x14ac:dyDescent="0.2">
      <c r="A160" s="84">
        <v>15216</v>
      </c>
      <c r="B160" s="85" t="s">
        <v>2695</v>
      </c>
      <c r="C160" s="85" t="s">
        <v>2696</v>
      </c>
      <c r="D160" s="86" t="s">
        <v>2362</v>
      </c>
      <c r="E160" s="85" t="s">
        <v>2651</v>
      </c>
      <c r="F160" s="87">
        <v>42632</v>
      </c>
    </row>
    <row r="161" spans="1:6" x14ac:dyDescent="0.2">
      <c r="A161" s="89">
        <v>15316</v>
      </c>
      <c r="B161" s="1" t="s">
        <v>2697</v>
      </c>
      <c r="C161" s="1" t="s">
        <v>848</v>
      </c>
      <c r="D161" s="1" t="s">
        <v>1199</v>
      </c>
      <c r="E161" s="1" t="s">
        <v>240</v>
      </c>
      <c r="F161" s="62">
        <v>42639</v>
      </c>
    </row>
    <row r="162" spans="1:6" x14ac:dyDescent="0.2">
      <c r="A162" s="89">
        <v>15416</v>
      </c>
      <c r="B162" s="1" t="s">
        <v>2698</v>
      </c>
      <c r="C162" s="1" t="s">
        <v>1139</v>
      </c>
      <c r="D162" s="1" t="s">
        <v>862</v>
      </c>
      <c r="E162" s="1" t="s">
        <v>684</v>
      </c>
      <c r="F162" s="62">
        <v>42647</v>
      </c>
    </row>
    <row r="163" spans="1:6" x14ac:dyDescent="0.2">
      <c r="A163" s="89">
        <v>15516</v>
      </c>
      <c r="B163" s="1" t="s">
        <v>2699</v>
      </c>
      <c r="C163" s="1" t="s">
        <v>2072</v>
      </c>
      <c r="D163" s="1" t="s">
        <v>1199</v>
      </c>
      <c r="E163" s="1" t="s">
        <v>831</v>
      </c>
      <c r="F163" s="62">
        <v>42649</v>
      </c>
    </row>
    <row r="164" spans="1:6" x14ac:dyDescent="0.2">
      <c r="A164" s="89">
        <v>15616</v>
      </c>
      <c r="B164" s="1" t="s">
        <v>2700</v>
      </c>
      <c r="C164" s="1" t="s">
        <v>731</v>
      </c>
      <c r="D164" s="1" t="s">
        <v>1199</v>
      </c>
      <c r="E164" s="1" t="s">
        <v>2333</v>
      </c>
      <c r="F164" s="62">
        <v>42649</v>
      </c>
    </row>
    <row r="165" spans="1:6" x14ac:dyDescent="0.2">
      <c r="A165" s="89">
        <v>15716</v>
      </c>
      <c r="B165" s="1" t="s">
        <v>2701</v>
      </c>
      <c r="C165" s="1" t="s">
        <v>2246</v>
      </c>
      <c r="D165" s="1" t="s">
        <v>1199</v>
      </c>
      <c r="E165" s="1" t="s">
        <v>1195</v>
      </c>
      <c r="F165" s="62">
        <v>42649</v>
      </c>
    </row>
    <row r="166" spans="1:6" x14ac:dyDescent="0.2">
      <c r="A166" s="89">
        <v>15816</v>
      </c>
      <c r="B166" s="1" t="s">
        <v>2702</v>
      </c>
      <c r="C166" s="1" t="s">
        <v>848</v>
      </c>
      <c r="D166" s="1" t="s">
        <v>1199</v>
      </c>
      <c r="E166" s="123" t="s">
        <v>2432</v>
      </c>
      <c r="F166" s="62">
        <v>42649</v>
      </c>
    </row>
    <row r="167" spans="1:6" x14ac:dyDescent="0.2">
      <c r="A167" s="89">
        <v>15916</v>
      </c>
      <c r="B167" s="1" t="s">
        <v>2703</v>
      </c>
      <c r="C167" s="123" t="s">
        <v>469</v>
      </c>
      <c r="D167" s="1" t="s">
        <v>862</v>
      </c>
      <c r="E167" s="1" t="s">
        <v>1723</v>
      </c>
      <c r="F167" s="62">
        <v>42649</v>
      </c>
    </row>
    <row r="168" spans="1:6" x14ac:dyDescent="0.2">
      <c r="A168" s="89">
        <v>16016</v>
      </c>
      <c r="B168" s="1" t="s">
        <v>2704</v>
      </c>
      <c r="C168" s="1" t="s">
        <v>731</v>
      </c>
      <c r="D168" s="1" t="s">
        <v>862</v>
      </c>
      <c r="E168" s="1" t="s">
        <v>827</v>
      </c>
      <c r="F168" s="62">
        <v>42649</v>
      </c>
    </row>
    <row r="169" spans="1:6" x14ac:dyDescent="0.2">
      <c r="A169" s="89">
        <v>16116</v>
      </c>
      <c r="B169" s="1" t="s">
        <v>2705</v>
      </c>
      <c r="C169" s="1" t="s">
        <v>2632</v>
      </c>
      <c r="D169" s="1" t="s">
        <v>862</v>
      </c>
      <c r="E169" s="1" t="s">
        <v>814</v>
      </c>
      <c r="F169" s="62">
        <v>42653</v>
      </c>
    </row>
    <row r="170" spans="1:6" x14ac:dyDescent="0.2">
      <c r="A170" s="89">
        <v>16216</v>
      </c>
      <c r="B170" s="1" t="s">
        <v>2706</v>
      </c>
      <c r="C170" s="1" t="s">
        <v>1147</v>
      </c>
      <c r="D170" s="1" t="s">
        <v>862</v>
      </c>
      <c r="E170" s="1" t="s">
        <v>816</v>
      </c>
      <c r="F170" s="62">
        <v>42653</v>
      </c>
    </row>
    <row r="171" spans="1:6" x14ac:dyDescent="0.2">
      <c r="A171" s="89">
        <v>16316</v>
      </c>
      <c r="B171" s="1" t="s">
        <v>2707</v>
      </c>
      <c r="C171" s="1" t="s">
        <v>1147</v>
      </c>
      <c r="D171" s="1" t="s">
        <v>862</v>
      </c>
      <c r="E171" s="1" t="s">
        <v>2035</v>
      </c>
      <c r="F171" s="62">
        <v>42653</v>
      </c>
    </row>
    <row r="172" spans="1:6" x14ac:dyDescent="0.2">
      <c r="A172" s="89">
        <v>16416</v>
      </c>
      <c r="B172" s="1" t="s">
        <v>2708</v>
      </c>
      <c r="C172" s="1" t="s">
        <v>2580</v>
      </c>
      <c r="D172" s="1" t="s">
        <v>863</v>
      </c>
      <c r="E172" s="1" t="s">
        <v>878</v>
      </c>
      <c r="F172" s="62">
        <v>42653</v>
      </c>
    </row>
    <row r="173" spans="1:6" x14ac:dyDescent="0.2">
      <c r="A173" s="89">
        <v>16516</v>
      </c>
      <c r="B173" s="1" t="s">
        <v>2709</v>
      </c>
      <c r="C173" s="1" t="s">
        <v>848</v>
      </c>
      <c r="D173" s="1" t="s">
        <v>1199</v>
      </c>
      <c r="E173" s="1" t="s">
        <v>2432</v>
      </c>
      <c r="F173" s="62">
        <v>42654</v>
      </c>
    </row>
    <row r="174" spans="1:6" x14ac:dyDescent="0.2">
      <c r="A174" s="89">
        <v>16616</v>
      </c>
      <c r="B174" s="1" t="s">
        <v>2710</v>
      </c>
      <c r="C174" s="1" t="s">
        <v>198</v>
      </c>
      <c r="D174" s="1" t="s">
        <v>862</v>
      </c>
      <c r="E174" s="1" t="s">
        <v>1184</v>
      </c>
      <c r="F174" s="62">
        <v>42654</v>
      </c>
    </row>
    <row r="175" spans="1:6" x14ac:dyDescent="0.2">
      <c r="A175" s="89">
        <v>16716</v>
      </c>
      <c r="B175" s="1" t="s">
        <v>2712</v>
      </c>
      <c r="C175" s="1" t="s">
        <v>469</v>
      </c>
      <c r="D175" s="1" t="s">
        <v>862</v>
      </c>
      <c r="E175" s="1" t="s">
        <v>1802</v>
      </c>
      <c r="F175" s="62">
        <v>42654</v>
      </c>
    </row>
    <row r="176" spans="1:6" x14ac:dyDescent="0.2">
      <c r="A176" s="89">
        <v>16816</v>
      </c>
      <c r="B176" s="123" t="s">
        <v>2713</v>
      </c>
      <c r="C176" s="1" t="s">
        <v>469</v>
      </c>
      <c r="D176" s="1" t="s">
        <v>862</v>
      </c>
      <c r="E176" s="1" t="s">
        <v>1190</v>
      </c>
      <c r="F176" s="62">
        <v>42654</v>
      </c>
    </row>
    <row r="177" spans="1:6" x14ac:dyDescent="0.2">
      <c r="A177" s="84">
        <v>16916</v>
      </c>
      <c r="B177" s="85" t="s">
        <v>2714</v>
      </c>
      <c r="C177" s="85" t="s">
        <v>724</v>
      </c>
      <c r="D177" s="86" t="s">
        <v>2362</v>
      </c>
      <c r="E177" s="85" t="s">
        <v>496</v>
      </c>
      <c r="F177" s="87">
        <v>42656</v>
      </c>
    </row>
    <row r="178" spans="1:6" x14ac:dyDescent="0.2">
      <c r="A178" s="84">
        <v>17016</v>
      </c>
      <c r="B178" s="85" t="s">
        <v>2715</v>
      </c>
      <c r="C178" s="85" t="s">
        <v>2711</v>
      </c>
      <c r="D178" s="86" t="s">
        <v>2362</v>
      </c>
      <c r="E178" s="85" t="s">
        <v>2716</v>
      </c>
      <c r="F178" s="87">
        <v>42660</v>
      </c>
    </row>
    <row r="179" spans="1:6" x14ac:dyDescent="0.2">
      <c r="A179" s="89">
        <v>17116</v>
      </c>
      <c r="B179" s="1" t="s">
        <v>2717</v>
      </c>
      <c r="C179" s="1" t="s">
        <v>2688</v>
      </c>
      <c r="D179" s="1" t="s">
        <v>862</v>
      </c>
      <c r="E179" s="1" t="s">
        <v>831</v>
      </c>
      <c r="F179" s="62">
        <v>42668</v>
      </c>
    </row>
    <row r="180" spans="1:6" x14ac:dyDescent="0.2">
      <c r="A180" s="89">
        <v>17216</v>
      </c>
      <c r="B180" s="1" t="s">
        <v>2718</v>
      </c>
      <c r="C180" s="1" t="s">
        <v>469</v>
      </c>
      <c r="D180" s="1" t="s">
        <v>862</v>
      </c>
      <c r="E180" s="1" t="s">
        <v>2333</v>
      </c>
      <c r="F180" s="62">
        <v>42656</v>
      </c>
    </row>
    <row r="181" spans="1:6" x14ac:dyDescent="0.2">
      <c r="A181" s="89">
        <v>17316</v>
      </c>
      <c r="B181" s="1" t="s">
        <v>2719</v>
      </c>
      <c r="C181" s="1" t="s">
        <v>1147</v>
      </c>
      <c r="D181" s="1" t="s">
        <v>862</v>
      </c>
      <c r="E181" s="1" t="s">
        <v>1728</v>
      </c>
      <c r="F181" s="62">
        <v>42656</v>
      </c>
    </row>
    <row r="182" spans="1:6" x14ac:dyDescent="0.2">
      <c r="A182" s="89">
        <v>17416</v>
      </c>
      <c r="B182" s="1" t="s">
        <v>2720</v>
      </c>
      <c r="C182" s="1" t="s">
        <v>198</v>
      </c>
      <c r="D182" s="1" t="s">
        <v>862</v>
      </c>
      <c r="E182" s="1" t="s">
        <v>831</v>
      </c>
      <c r="F182" s="62">
        <v>42663</v>
      </c>
    </row>
    <row r="183" spans="1:6" x14ac:dyDescent="0.2">
      <c r="A183" s="89">
        <v>17516</v>
      </c>
      <c r="B183" s="1" t="s">
        <v>2721</v>
      </c>
      <c r="C183" s="1" t="s">
        <v>198</v>
      </c>
      <c r="D183" s="1" t="s">
        <v>862</v>
      </c>
      <c r="E183" s="1" t="s">
        <v>816</v>
      </c>
      <c r="F183" s="62">
        <v>42663</v>
      </c>
    </row>
    <row r="184" spans="1:6" x14ac:dyDescent="0.2">
      <c r="A184" s="89">
        <v>17616</v>
      </c>
      <c r="B184" s="1" t="s">
        <v>2722</v>
      </c>
      <c r="C184" s="123" t="s">
        <v>198</v>
      </c>
      <c r="D184" s="123" t="s">
        <v>862</v>
      </c>
      <c r="E184" s="1" t="s">
        <v>814</v>
      </c>
      <c r="F184" s="62">
        <v>42663</v>
      </c>
    </row>
    <row r="185" spans="1:6" x14ac:dyDescent="0.2">
      <c r="A185" s="89">
        <v>17716</v>
      </c>
      <c r="B185" s="1" t="s">
        <v>2723</v>
      </c>
      <c r="C185" s="1" t="s">
        <v>198</v>
      </c>
      <c r="D185" s="1" t="s">
        <v>862</v>
      </c>
      <c r="E185" s="1" t="s">
        <v>2333</v>
      </c>
      <c r="F185" s="62">
        <v>42663</v>
      </c>
    </row>
    <row r="186" spans="1:6" x14ac:dyDescent="0.2">
      <c r="A186" s="89">
        <v>17816</v>
      </c>
      <c r="B186" s="1" t="s">
        <v>2724</v>
      </c>
      <c r="C186" s="1" t="s">
        <v>1683</v>
      </c>
      <c r="D186" s="1" t="s">
        <v>863</v>
      </c>
      <c r="E186" s="1" t="s">
        <v>878</v>
      </c>
      <c r="F186" s="62">
        <v>42668</v>
      </c>
    </row>
    <row r="187" spans="1:6" x14ac:dyDescent="0.2">
      <c r="A187" s="89">
        <v>17916</v>
      </c>
      <c r="B187" s="1" t="s">
        <v>2725</v>
      </c>
      <c r="C187" s="1" t="s">
        <v>2632</v>
      </c>
      <c r="D187" s="1" t="s">
        <v>862</v>
      </c>
      <c r="E187" s="1" t="s">
        <v>2422</v>
      </c>
      <c r="F187" s="62">
        <v>42668</v>
      </c>
    </row>
    <row r="188" spans="1:6" x14ac:dyDescent="0.2">
      <c r="A188" s="89">
        <v>18016</v>
      </c>
      <c r="B188" s="1" t="s">
        <v>2726</v>
      </c>
      <c r="C188" s="1" t="s">
        <v>278</v>
      </c>
      <c r="D188" s="1" t="s">
        <v>862</v>
      </c>
      <c r="E188" s="1" t="s">
        <v>240</v>
      </c>
      <c r="F188" s="62">
        <v>42668</v>
      </c>
    </row>
    <row r="189" spans="1:6" x14ac:dyDescent="0.2">
      <c r="A189" s="89">
        <v>18116</v>
      </c>
      <c r="B189" s="1" t="s">
        <v>2727</v>
      </c>
      <c r="C189" s="1" t="s">
        <v>731</v>
      </c>
      <c r="D189" s="1" t="s">
        <v>862</v>
      </c>
      <c r="E189" s="1" t="s">
        <v>240</v>
      </c>
      <c r="F189" s="62">
        <v>42668</v>
      </c>
    </row>
    <row r="190" spans="1:6" x14ac:dyDescent="0.2">
      <c r="A190" s="89">
        <v>18216</v>
      </c>
      <c r="B190" s="1" t="s">
        <v>2728</v>
      </c>
      <c r="C190" s="1" t="s">
        <v>2688</v>
      </c>
      <c r="D190" s="1" t="s">
        <v>862</v>
      </c>
      <c r="E190" s="1" t="s">
        <v>240</v>
      </c>
      <c r="F190" s="62">
        <v>42668</v>
      </c>
    </row>
    <row r="191" spans="1:6" x14ac:dyDescent="0.2">
      <c r="A191" s="84">
        <v>18316</v>
      </c>
      <c r="B191" s="85" t="s">
        <v>2729</v>
      </c>
      <c r="C191" s="86" t="s">
        <v>756</v>
      </c>
      <c r="D191" s="86" t="s">
        <v>2362</v>
      </c>
      <c r="E191" s="85" t="s">
        <v>496</v>
      </c>
      <c r="F191" s="87">
        <v>42669</v>
      </c>
    </row>
    <row r="192" spans="1:6" x14ac:dyDescent="0.2">
      <c r="A192" s="89">
        <v>18416</v>
      </c>
      <c r="B192" s="1" t="s">
        <v>2730</v>
      </c>
      <c r="C192" s="1" t="s">
        <v>2731</v>
      </c>
      <c r="D192" s="1" t="s">
        <v>1199</v>
      </c>
      <c r="E192" s="1" t="s">
        <v>1214</v>
      </c>
      <c r="F192" s="62">
        <v>42675</v>
      </c>
    </row>
    <row r="193" spans="1:6" x14ac:dyDescent="0.2">
      <c r="A193" s="89">
        <v>18516</v>
      </c>
      <c r="B193" s="1" t="s">
        <v>2732</v>
      </c>
      <c r="C193" s="1" t="s">
        <v>2733</v>
      </c>
      <c r="D193" s="1" t="s">
        <v>862</v>
      </c>
      <c r="E193" s="1" t="s">
        <v>240</v>
      </c>
      <c r="F193" s="62">
        <v>42675</v>
      </c>
    </row>
    <row r="194" spans="1:6" x14ac:dyDescent="0.2">
      <c r="A194" s="89">
        <v>18616</v>
      </c>
      <c r="B194" s="1" t="s">
        <v>2734</v>
      </c>
      <c r="C194" s="1" t="s">
        <v>2621</v>
      </c>
      <c r="D194" s="1" t="s">
        <v>862</v>
      </c>
      <c r="E194" s="1" t="s">
        <v>812</v>
      </c>
      <c r="F194" s="62">
        <v>42677</v>
      </c>
    </row>
    <row r="195" spans="1:6" x14ac:dyDescent="0.2">
      <c r="A195" s="89">
        <v>18716</v>
      </c>
      <c r="B195" s="1" t="s">
        <v>2735</v>
      </c>
      <c r="C195" s="1" t="s">
        <v>2678</v>
      </c>
      <c r="D195" s="1" t="s">
        <v>862</v>
      </c>
      <c r="E195" s="1" t="s">
        <v>812</v>
      </c>
      <c r="F195" s="62">
        <v>42677</v>
      </c>
    </row>
    <row r="196" spans="1:6" x14ac:dyDescent="0.2">
      <c r="A196" s="89">
        <v>18816</v>
      </c>
      <c r="B196" s="1" t="s">
        <v>2736</v>
      </c>
      <c r="C196" s="1" t="s">
        <v>1139</v>
      </c>
      <c r="D196" s="1" t="s">
        <v>862</v>
      </c>
      <c r="E196" s="1" t="s">
        <v>2737</v>
      </c>
      <c r="F196" s="62">
        <v>42685</v>
      </c>
    </row>
    <row r="197" spans="1:6" x14ac:dyDescent="0.2">
      <c r="A197" s="89">
        <v>18916</v>
      </c>
      <c r="B197" s="1" t="s">
        <v>2738</v>
      </c>
      <c r="C197" s="1" t="s">
        <v>1461</v>
      </c>
      <c r="D197" s="1" t="s">
        <v>1200</v>
      </c>
      <c r="E197" s="88" t="s">
        <v>2743</v>
      </c>
      <c r="F197" s="62">
        <v>42688</v>
      </c>
    </row>
    <row r="198" spans="1:6" x14ac:dyDescent="0.2">
      <c r="A198" s="89">
        <v>19016</v>
      </c>
      <c r="B198" s="1" t="s">
        <v>2739</v>
      </c>
      <c r="C198" s="1" t="s">
        <v>2740</v>
      </c>
      <c r="D198" s="1" t="s">
        <v>1199</v>
      </c>
      <c r="E198" s="1" t="s">
        <v>2333</v>
      </c>
      <c r="F198" s="62">
        <v>42692</v>
      </c>
    </row>
    <row r="199" spans="1:6" x14ac:dyDescent="0.2">
      <c r="A199" s="89">
        <v>19116</v>
      </c>
      <c r="B199" s="1" t="s">
        <v>2741</v>
      </c>
      <c r="C199" s="1" t="s">
        <v>2742</v>
      </c>
      <c r="D199" s="1" t="s">
        <v>1027</v>
      </c>
      <c r="E199" s="88" t="s">
        <v>2743</v>
      </c>
      <c r="F199" s="62">
        <v>42692</v>
      </c>
    </row>
    <row r="200" spans="1:6" x14ac:dyDescent="0.2">
      <c r="A200" s="89">
        <v>19216</v>
      </c>
      <c r="B200" s="1" t="s">
        <v>2745</v>
      </c>
      <c r="C200" s="1" t="s">
        <v>1148</v>
      </c>
      <c r="D200" s="1" t="s">
        <v>862</v>
      </c>
      <c r="E200" s="1" t="s">
        <v>2333</v>
      </c>
      <c r="F200" s="62">
        <v>42696</v>
      </c>
    </row>
    <row r="201" spans="1:6" x14ac:dyDescent="0.2">
      <c r="A201" s="89">
        <v>19316</v>
      </c>
      <c r="B201" s="1" t="s">
        <v>2746</v>
      </c>
      <c r="C201" s="1" t="s">
        <v>1139</v>
      </c>
      <c r="D201" s="1" t="s">
        <v>862</v>
      </c>
      <c r="E201" s="1" t="s">
        <v>557</v>
      </c>
      <c r="F201" s="62">
        <v>42698</v>
      </c>
    </row>
    <row r="202" spans="1:6" x14ac:dyDescent="0.2">
      <c r="A202" s="89">
        <v>19416</v>
      </c>
      <c r="B202" s="1" t="s">
        <v>2747</v>
      </c>
      <c r="C202" s="1" t="s">
        <v>2748</v>
      </c>
      <c r="D202" s="1" t="s">
        <v>862</v>
      </c>
      <c r="E202" s="1" t="s">
        <v>2432</v>
      </c>
      <c r="F202" s="62">
        <v>42698</v>
      </c>
    </row>
    <row r="203" spans="1:6" x14ac:dyDescent="0.2">
      <c r="A203" s="89">
        <v>19516</v>
      </c>
      <c r="B203" s="1" t="s">
        <v>2749</v>
      </c>
      <c r="C203" s="1" t="s">
        <v>1139</v>
      </c>
      <c r="D203" s="1" t="s">
        <v>862</v>
      </c>
      <c r="E203" s="1" t="s">
        <v>1724</v>
      </c>
      <c r="F203" s="62">
        <v>42699</v>
      </c>
    </row>
    <row r="204" spans="1:6" x14ac:dyDescent="0.2">
      <c r="A204" s="89">
        <v>19616</v>
      </c>
      <c r="B204" s="123" t="s">
        <v>2750</v>
      </c>
      <c r="C204" s="123" t="s">
        <v>1139</v>
      </c>
      <c r="D204" s="123" t="s">
        <v>862</v>
      </c>
      <c r="E204" s="123" t="s">
        <v>1724</v>
      </c>
      <c r="F204" s="62">
        <v>42699</v>
      </c>
    </row>
    <row r="205" spans="1:6" x14ac:dyDescent="0.2">
      <c r="A205" s="89">
        <v>19716</v>
      </c>
      <c r="B205" s="1" t="s">
        <v>2751</v>
      </c>
      <c r="C205" s="1" t="s">
        <v>1834</v>
      </c>
      <c r="D205" s="1" t="s">
        <v>254</v>
      </c>
      <c r="E205" s="1" t="s">
        <v>194</v>
      </c>
      <c r="F205" s="62">
        <v>42668</v>
      </c>
    </row>
    <row r="206" spans="1:6" x14ac:dyDescent="0.2">
      <c r="A206" s="89">
        <v>19816</v>
      </c>
      <c r="B206" s="1" t="s">
        <v>2752</v>
      </c>
      <c r="C206" s="1" t="s">
        <v>2246</v>
      </c>
      <c r="D206" s="1" t="s">
        <v>862</v>
      </c>
      <c r="E206" s="1" t="s">
        <v>2432</v>
      </c>
      <c r="F206" s="62">
        <v>42702</v>
      </c>
    </row>
    <row r="207" spans="1:6" x14ac:dyDescent="0.2">
      <c r="A207" s="89">
        <v>19916</v>
      </c>
      <c r="B207" s="1" t="s">
        <v>2753</v>
      </c>
      <c r="C207" s="1" t="s">
        <v>2754</v>
      </c>
      <c r="D207" s="1" t="s">
        <v>863</v>
      </c>
      <c r="E207" s="1" t="s">
        <v>878</v>
      </c>
      <c r="F207" s="62">
        <v>42702</v>
      </c>
    </row>
    <row r="208" spans="1:6" x14ac:dyDescent="0.2">
      <c r="A208" s="89">
        <v>20016</v>
      </c>
      <c r="B208" s="1" t="s">
        <v>2755</v>
      </c>
      <c r="C208" s="1" t="s">
        <v>857</v>
      </c>
      <c r="D208" s="1" t="s">
        <v>862</v>
      </c>
      <c r="E208" s="1" t="s">
        <v>1184</v>
      </c>
      <c r="F208" s="62">
        <v>42680</v>
      </c>
    </row>
    <row r="209" spans="1:6" x14ac:dyDescent="0.2">
      <c r="A209" s="89">
        <v>20116</v>
      </c>
      <c r="B209" s="1" t="s">
        <v>2756</v>
      </c>
      <c r="C209" s="1" t="s">
        <v>195</v>
      </c>
      <c r="D209" s="1" t="s">
        <v>862</v>
      </c>
      <c r="E209" s="1" t="s">
        <v>2737</v>
      </c>
      <c r="F209" s="62">
        <v>42703</v>
      </c>
    </row>
    <row r="210" spans="1:6" x14ac:dyDescent="0.2">
      <c r="A210" s="89">
        <v>20216</v>
      </c>
      <c r="B210" s="1" t="s">
        <v>2757</v>
      </c>
      <c r="C210" s="1" t="s">
        <v>195</v>
      </c>
      <c r="D210" s="1" t="s">
        <v>862</v>
      </c>
      <c r="E210" s="1" t="s">
        <v>1717</v>
      </c>
      <c r="F210" s="62">
        <v>42703</v>
      </c>
    </row>
    <row r="211" spans="1:6" x14ac:dyDescent="0.2">
      <c r="A211" s="89">
        <v>20316</v>
      </c>
      <c r="B211" s="1" t="s">
        <v>2758</v>
      </c>
      <c r="C211" s="1" t="s">
        <v>195</v>
      </c>
      <c r="D211" s="1" t="s">
        <v>862</v>
      </c>
      <c r="E211" s="1" t="s">
        <v>2037</v>
      </c>
      <c r="F211" s="62">
        <v>42703</v>
      </c>
    </row>
    <row r="212" spans="1:6" x14ac:dyDescent="0.2">
      <c r="A212" s="89">
        <v>20416</v>
      </c>
      <c r="B212" s="1" t="s">
        <v>2759</v>
      </c>
      <c r="C212" s="1" t="s">
        <v>1676</v>
      </c>
      <c r="D212" s="1" t="s">
        <v>862</v>
      </c>
      <c r="E212" s="1" t="s">
        <v>684</v>
      </c>
      <c r="F212" s="62">
        <v>42703</v>
      </c>
    </row>
    <row r="213" spans="1:6" x14ac:dyDescent="0.2">
      <c r="A213" s="89">
        <v>20516</v>
      </c>
      <c r="B213" s="1" t="s">
        <v>2760</v>
      </c>
      <c r="C213" s="1" t="s">
        <v>857</v>
      </c>
      <c r="D213" s="1" t="s">
        <v>862</v>
      </c>
      <c r="E213" s="1" t="s">
        <v>816</v>
      </c>
      <c r="F213" s="62">
        <v>42704</v>
      </c>
    </row>
    <row r="214" spans="1:6" x14ac:dyDescent="0.2">
      <c r="A214" s="89">
        <v>20616</v>
      </c>
      <c r="B214" s="1" t="s">
        <v>2761</v>
      </c>
      <c r="C214" s="1" t="s">
        <v>1676</v>
      </c>
      <c r="D214" s="1" t="s">
        <v>862</v>
      </c>
      <c r="E214" s="1" t="s">
        <v>1728</v>
      </c>
      <c r="F214" s="62">
        <v>42704</v>
      </c>
    </row>
    <row r="215" spans="1:6" x14ac:dyDescent="0.2">
      <c r="A215" s="89">
        <v>20716</v>
      </c>
      <c r="B215" s="1" t="s">
        <v>2762</v>
      </c>
      <c r="C215" s="1" t="s">
        <v>857</v>
      </c>
      <c r="D215" s="1" t="s">
        <v>1199</v>
      </c>
      <c r="E215" s="1" t="s">
        <v>240</v>
      </c>
      <c r="F215" s="62">
        <v>42705</v>
      </c>
    </row>
    <row r="216" spans="1:6" x14ac:dyDescent="0.2">
      <c r="A216" s="89">
        <v>20816</v>
      </c>
      <c r="B216" s="1" t="s">
        <v>2763</v>
      </c>
      <c r="C216" s="1" t="s">
        <v>1461</v>
      </c>
      <c r="D216" s="1" t="s">
        <v>1199</v>
      </c>
      <c r="E216" s="1" t="s">
        <v>2685</v>
      </c>
      <c r="F216" s="62">
        <v>42706</v>
      </c>
    </row>
    <row r="217" spans="1:6" x14ac:dyDescent="0.2">
      <c r="A217" s="89">
        <v>20916</v>
      </c>
      <c r="B217" s="1" t="s">
        <v>2764</v>
      </c>
      <c r="C217" s="1" t="s">
        <v>1461</v>
      </c>
      <c r="D217" s="1" t="s">
        <v>1199</v>
      </c>
      <c r="E217" s="1" t="s">
        <v>808</v>
      </c>
      <c r="F217" s="62">
        <v>42706</v>
      </c>
    </row>
    <row r="218" spans="1:6" x14ac:dyDescent="0.2">
      <c r="A218" s="89">
        <v>21016</v>
      </c>
      <c r="B218" s="1" t="s">
        <v>2765</v>
      </c>
      <c r="C218" s="1" t="s">
        <v>2766</v>
      </c>
      <c r="D218" s="1" t="s">
        <v>863</v>
      </c>
      <c r="E218" s="1" t="s">
        <v>803</v>
      </c>
      <c r="F218" s="62">
        <v>42706</v>
      </c>
    </row>
    <row r="219" spans="1:6" x14ac:dyDescent="0.2">
      <c r="A219" s="89">
        <v>21116</v>
      </c>
      <c r="B219" s="1" t="s">
        <v>2767</v>
      </c>
      <c r="C219" s="1" t="s">
        <v>2768</v>
      </c>
      <c r="D219" s="1" t="s">
        <v>863</v>
      </c>
      <c r="E219" s="1" t="s">
        <v>812</v>
      </c>
      <c r="F219" s="62">
        <v>42710</v>
      </c>
    </row>
    <row r="220" spans="1:6" x14ac:dyDescent="0.2">
      <c r="A220" s="89">
        <v>21216</v>
      </c>
      <c r="B220" s="1" t="s">
        <v>2769</v>
      </c>
      <c r="C220" s="123" t="s">
        <v>1461</v>
      </c>
      <c r="D220" s="123" t="s">
        <v>1199</v>
      </c>
      <c r="E220" s="123" t="s">
        <v>2685</v>
      </c>
      <c r="F220" s="62">
        <v>42710</v>
      </c>
    </row>
    <row r="221" spans="1:6" x14ac:dyDescent="0.2">
      <c r="A221" s="89">
        <v>21316</v>
      </c>
      <c r="B221" s="1" t="s">
        <v>2770</v>
      </c>
      <c r="C221" s="123" t="s">
        <v>1461</v>
      </c>
      <c r="D221" s="123" t="s">
        <v>1199</v>
      </c>
      <c r="E221" s="123" t="s">
        <v>2685</v>
      </c>
      <c r="F221" s="62">
        <v>42710</v>
      </c>
    </row>
    <row r="222" spans="1:6" x14ac:dyDescent="0.2">
      <c r="A222" s="89">
        <v>21416</v>
      </c>
      <c r="B222" s="1" t="s">
        <v>2771</v>
      </c>
      <c r="C222" s="1" t="s">
        <v>2772</v>
      </c>
      <c r="D222" s="1" t="s">
        <v>863</v>
      </c>
      <c r="E222" s="1" t="s">
        <v>710</v>
      </c>
      <c r="F222" s="62">
        <v>42710</v>
      </c>
    </row>
    <row r="223" spans="1:6" x14ac:dyDescent="0.2">
      <c r="A223" s="89">
        <v>21516</v>
      </c>
      <c r="B223" s="1" t="s">
        <v>2773</v>
      </c>
      <c r="C223" s="1" t="s">
        <v>1676</v>
      </c>
      <c r="D223" s="1" t="s">
        <v>1199</v>
      </c>
      <c r="E223" s="1" t="s">
        <v>2685</v>
      </c>
      <c r="F223" s="62">
        <v>42710</v>
      </c>
    </row>
    <row r="224" spans="1:6" x14ac:dyDescent="0.2">
      <c r="A224" s="89">
        <v>21616</v>
      </c>
      <c r="B224" s="1" t="s">
        <v>2774</v>
      </c>
      <c r="C224" s="1" t="s">
        <v>2775</v>
      </c>
      <c r="D224" s="1" t="s">
        <v>1199</v>
      </c>
      <c r="E224" s="1" t="s">
        <v>2432</v>
      </c>
      <c r="F224" s="62">
        <v>42723</v>
      </c>
    </row>
    <row r="225" spans="1:6" x14ac:dyDescent="0.2">
      <c r="A225" s="89">
        <v>21716</v>
      </c>
      <c r="B225" s="1" t="s">
        <v>2776</v>
      </c>
      <c r="C225" s="123" t="s">
        <v>2775</v>
      </c>
      <c r="D225" s="123" t="s">
        <v>1199</v>
      </c>
      <c r="E225" s="123" t="s">
        <v>2432</v>
      </c>
      <c r="F225" s="62">
        <v>42723</v>
      </c>
    </row>
    <row r="226" spans="1:6" x14ac:dyDescent="0.2">
      <c r="A226" s="89">
        <v>21816</v>
      </c>
      <c r="B226" s="1" t="s">
        <v>2777</v>
      </c>
      <c r="C226" s="1" t="s">
        <v>2778</v>
      </c>
      <c r="D226" s="1" t="s">
        <v>1199</v>
      </c>
      <c r="E226" s="1" t="s">
        <v>684</v>
      </c>
      <c r="F226" s="62">
        <v>42723</v>
      </c>
    </row>
    <row r="227" spans="1:6" x14ac:dyDescent="0.2">
      <c r="A227" s="89">
        <v>21916</v>
      </c>
      <c r="B227" s="1" t="s">
        <v>2779</v>
      </c>
      <c r="C227" s="1" t="s">
        <v>690</v>
      </c>
      <c r="D227" s="1" t="s">
        <v>1199</v>
      </c>
      <c r="E227" s="1" t="s">
        <v>818</v>
      </c>
      <c r="F227" s="62">
        <v>42723</v>
      </c>
    </row>
    <row r="228" spans="1:6" x14ac:dyDescent="0.2">
      <c r="A228" s="89">
        <v>22016</v>
      </c>
      <c r="B228" s="1" t="s">
        <v>2780</v>
      </c>
      <c r="C228" s="123" t="s">
        <v>690</v>
      </c>
      <c r="D228" s="123" t="s">
        <v>1199</v>
      </c>
      <c r="E228" s="123" t="s">
        <v>818</v>
      </c>
      <c r="F228" s="62">
        <v>42723</v>
      </c>
    </row>
    <row r="229" spans="1:6" x14ac:dyDescent="0.2">
      <c r="A229" s="89">
        <v>22116</v>
      </c>
      <c r="B229" s="1" t="s">
        <v>2781</v>
      </c>
      <c r="C229" s="1" t="s">
        <v>2782</v>
      </c>
      <c r="D229" s="1" t="s">
        <v>2783</v>
      </c>
      <c r="E229" s="1" t="s">
        <v>2582</v>
      </c>
      <c r="F229" s="62">
        <v>42723</v>
      </c>
    </row>
    <row r="230" spans="1:6" x14ac:dyDescent="0.2">
      <c r="A230" s="89">
        <v>22216</v>
      </c>
      <c r="B230" s="64" t="s">
        <v>2784</v>
      </c>
      <c r="C230" s="64" t="s">
        <v>1947</v>
      </c>
      <c r="D230" s="64" t="s">
        <v>254</v>
      </c>
      <c r="E230" s="64" t="s">
        <v>2651</v>
      </c>
      <c r="F230" s="62">
        <v>42724</v>
      </c>
    </row>
    <row r="231" spans="1:6" x14ac:dyDescent="0.2">
      <c r="A231" s="89">
        <v>22316</v>
      </c>
      <c r="B231" s="64" t="s">
        <v>1941</v>
      </c>
      <c r="C231" s="64" t="s">
        <v>1947</v>
      </c>
      <c r="D231" s="64" t="s">
        <v>254</v>
      </c>
      <c r="E231" s="64" t="s">
        <v>797</v>
      </c>
      <c r="F231" s="62">
        <v>42724</v>
      </c>
    </row>
    <row r="232" spans="1:6" x14ac:dyDescent="0.2">
      <c r="A232" s="84">
        <v>22416</v>
      </c>
      <c r="B232" s="86" t="s">
        <v>2785</v>
      </c>
      <c r="C232" s="85" t="s">
        <v>756</v>
      </c>
      <c r="D232" s="86" t="s">
        <v>2362</v>
      </c>
      <c r="E232" s="86" t="s">
        <v>2655</v>
      </c>
      <c r="F232" s="87">
        <v>42724</v>
      </c>
    </row>
    <row r="233" spans="1:6" x14ac:dyDescent="0.2">
      <c r="A233" s="89">
        <v>22516</v>
      </c>
      <c r="B233" s="64" t="s">
        <v>2786</v>
      </c>
      <c r="C233" s="64" t="s">
        <v>1793</v>
      </c>
      <c r="D233" s="64" t="s">
        <v>254</v>
      </c>
      <c r="E233" s="64" t="s">
        <v>1960</v>
      </c>
      <c r="F233" s="62">
        <v>42724</v>
      </c>
    </row>
    <row r="234" spans="1:6" x14ac:dyDescent="0.2">
      <c r="A234" s="89">
        <v>22616</v>
      </c>
      <c r="B234" s="64" t="s">
        <v>2787</v>
      </c>
      <c r="C234" s="64" t="s">
        <v>1448</v>
      </c>
      <c r="D234" s="64" t="s">
        <v>1199</v>
      </c>
      <c r="E234" s="64" t="s">
        <v>2432</v>
      </c>
      <c r="F234" s="62">
        <v>42724</v>
      </c>
    </row>
    <row r="235" spans="1:6" x14ac:dyDescent="0.2">
      <c r="A235" s="89">
        <v>22716</v>
      </c>
      <c r="B235" s="64" t="s">
        <v>2788</v>
      </c>
      <c r="C235" s="64" t="s">
        <v>1676</v>
      </c>
      <c r="D235" s="64" t="s">
        <v>1199</v>
      </c>
      <c r="E235" s="64" t="s">
        <v>2582</v>
      </c>
      <c r="F235" s="62">
        <v>42724</v>
      </c>
    </row>
    <row r="236" spans="1:6" x14ac:dyDescent="0.2">
      <c r="A236" s="89">
        <v>22816</v>
      </c>
      <c r="B236" s="64" t="s">
        <v>2789</v>
      </c>
      <c r="C236" s="64" t="s">
        <v>2790</v>
      </c>
      <c r="D236" s="64" t="s">
        <v>254</v>
      </c>
      <c r="E236" s="64" t="s">
        <v>803</v>
      </c>
      <c r="F236" s="62">
        <v>42724</v>
      </c>
    </row>
    <row r="237" spans="1:6" x14ac:dyDescent="0.2">
      <c r="A237" s="89">
        <v>22916</v>
      </c>
      <c r="B237" s="64" t="s">
        <v>2791</v>
      </c>
      <c r="C237" s="64" t="s">
        <v>327</v>
      </c>
      <c r="D237" s="64" t="s">
        <v>862</v>
      </c>
      <c r="E237" s="64" t="s">
        <v>814</v>
      </c>
      <c r="F237" s="62">
        <v>42725</v>
      </c>
    </row>
    <row r="238" spans="1:6" x14ac:dyDescent="0.2">
      <c r="A238" s="89">
        <v>23016</v>
      </c>
      <c r="B238" s="64" t="s">
        <v>2792</v>
      </c>
      <c r="C238" s="64" t="s">
        <v>1147</v>
      </c>
      <c r="D238" s="64" t="s">
        <v>1199</v>
      </c>
      <c r="E238" s="64" t="s">
        <v>2685</v>
      </c>
      <c r="F238" s="62">
        <v>42725</v>
      </c>
    </row>
    <row r="239" spans="1:6" x14ac:dyDescent="0.2">
      <c r="A239" s="89">
        <v>23116</v>
      </c>
      <c r="B239" s="64" t="s">
        <v>2793</v>
      </c>
      <c r="C239" s="64" t="s">
        <v>327</v>
      </c>
      <c r="D239" s="64" t="s">
        <v>862</v>
      </c>
      <c r="E239" s="64" t="s">
        <v>487</v>
      </c>
      <c r="F239" s="62">
        <v>42725</v>
      </c>
    </row>
    <row r="240" spans="1:6" x14ac:dyDescent="0.2">
      <c r="A240" s="89">
        <v>23216</v>
      </c>
      <c r="B240" s="64" t="s">
        <v>2794</v>
      </c>
      <c r="C240" s="64" t="s">
        <v>327</v>
      </c>
      <c r="D240" s="64" t="s">
        <v>862</v>
      </c>
      <c r="E240" s="64" t="s">
        <v>1214</v>
      </c>
      <c r="F240" s="62">
        <v>42725</v>
      </c>
    </row>
    <row r="241" spans="1:6" x14ac:dyDescent="0.2">
      <c r="A241" s="89">
        <v>23316</v>
      </c>
      <c r="B241" s="64" t="s">
        <v>2795</v>
      </c>
      <c r="C241" s="64" t="s">
        <v>2796</v>
      </c>
      <c r="D241" s="64" t="s">
        <v>862</v>
      </c>
      <c r="E241" s="64" t="s">
        <v>2643</v>
      </c>
      <c r="F241" s="62">
        <v>42725</v>
      </c>
    </row>
    <row r="242" spans="1:6" x14ac:dyDescent="0.2">
      <c r="A242" s="89">
        <v>23416</v>
      </c>
      <c r="B242" s="64" t="s">
        <v>2797</v>
      </c>
      <c r="C242" s="64" t="s">
        <v>731</v>
      </c>
      <c r="D242" s="64" t="s">
        <v>862</v>
      </c>
      <c r="E242" s="64" t="s">
        <v>2622</v>
      </c>
      <c r="F242" s="62">
        <v>42725</v>
      </c>
    </row>
    <row r="243" spans="1:6" x14ac:dyDescent="0.2">
      <c r="A243" s="89">
        <v>23516</v>
      </c>
      <c r="B243" s="64" t="s">
        <v>2798</v>
      </c>
      <c r="C243" s="64" t="s">
        <v>864</v>
      </c>
      <c r="D243" s="64" t="s">
        <v>862</v>
      </c>
      <c r="E243" s="64" t="s">
        <v>808</v>
      </c>
      <c r="F243" s="62">
        <v>42725</v>
      </c>
    </row>
    <row r="244" spans="1:6" x14ac:dyDescent="0.2">
      <c r="A244" s="89">
        <v>23616</v>
      </c>
      <c r="B244" s="64" t="s">
        <v>2799</v>
      </c>
      <c r="C244" s="64" t="s">
        <v>1139</v>
      </c>
      <c r="D244" s="64" t="s">
        <v>862</v>
      </c>
      <c r="E244" s="64" t="s">
        <v>557</v>
      </c>
      <c r="F244" s="62">
        <v>42730</v>
      </c>
    </row>
    <row r="245" spans="1:6" x14ac:dyDescent="0.2">
      <c r="A245" s="89">
        <v>23716</v>
      </c>
      <c r="B245" s="64" t="s">
        <v>2800</v>
      </c>
      <c r="C245" s="64" t="s">
        <v>859</v>
      </c>
      <c r="D245" s="64" t="s">
        <v>862</v>
      </c>
      <c r="E245" s="64" t="s">
        <v>808</v>
      </c>
      <c r="F245" s="62">
        <v>42726</v>
      </c>
    </row>
    <row r="246" spans="1:6" x14ac:dyDescent="0.2">
      <c r="A246" s="89">
        <v>23816</v>
      </c>
      <c r="B246" s="64" t="s">
        <v>2801</v>
      </c>
      <c r="C246" s="64" t="s">
        <v>327</v>
      </c>
      <c r="D246" s="64" t="s">
        <v>862</v>
      </c>
      <c r="E246" s="64" t="s">
        <v>1184</v>
      </c>
      <c r="F246" s="62">
        <v>42726</v>
      </c>
    </row>
    <row r="247" spans="1:6" x14ac:dyDescent="0.2">
      <c r="A247" s="89">
        <v>23916</v>
      </c>
      <c r="B247" s="64" t="s">
        <v>2802</v>
      </c>
      <c r="C247" s="64" t="s">
        <v>2796</v>
      </c>
      <c r="D247" s="64" t="s">
        <v>862</v>
      </c>
      <c r="E247" s="64" t="s">
        <v>2645</v>
      </c>
      <c r="F247" s="62">
        <v>42726</v>
      </c>
    </row>
    <row r="248" spans="1:6" x14ac:dyDescent="0.2">
      <c r="A248" s="89">
        <v>24016</v>
      </c>
      <c r="B248" s="64" t="s">
        <v>2803</v>
      </c>
      <c r="C248" s="64" t="s">
        <v>859</v>
      </c>
      <c r="D248" s="64" t="s">
        <v>862</v>
      </c>
      <c r="E248" s="64" t="s">
        <v>808</v>
      </c>
      <c r="F248" s="62">
        <v>42726</v>
      </c>
    </row>
    <row r="249" spans="1:6" x14ac:dyDescent="0.2">
      <c r="A249" s="89">
        <v>24116</v>
      </c>
      <c r="B249" s="64" t="s">
        <v>2804</v>
      </c>
      <c r="C249" s="64" t="s">
        <v>859</v>
      </c>
      <c r="D249" s="64" t="s">
        <v>862</v>
      </c>
      <c r="E249" s="64" t="s">
        <v>2685</v>
      </c>
      <c r="F249" s="62">
        <v>42726</v>
      </c>
    </row>
    <row r="250" spans="1:6" x14ac:dyDescent="0.2">
      <c r="A250" s="89">
        <v>24216</v>
      </c>
      <c r="B250" s="64" t="s">
        <v>2805</v>
      </c>
      <c r="C250" s="64" t="s">
        <v>1139</v>
      </c>
      <c r="D250" s="64" t="s">
        <v>862</v>
      </c>
      <c r="E250" s="64" t="s">
        <v>2685</v>
      </c>
      <c r="F250" s="62">
        <v>42726</v>
      </c>
    </row>
    <row r="251" spans="1:6" x14ac:dyDescent="0.2">
      <c r="A251" s="89">
        <v>24316</v>
      </c>
      <c r="B251" s="64" t="s">
        <v>2806</v>
      </c>
      <c r="C251" s="64" t="s">
        <v>859</v>
      </c>
      <c r="D251" s="64" t="s">
        <v>862</v>
      </c>
      <c r="E251" s="64" t="s">
        <v>2689</v>
      </c>
      <c r="F251" s="62">
        <v>42727</v>
      </c>
    </row>
    <row r="252" spans="1:6" x14ac:dyDescent="0.2">
      <c r="A252" s="89">
        <v>24416</v>
      </c>
      <c r="B252" s="64" t="s">
        <v>2807</v>
      </c>
      <c r="C252" s="64" t="s">
        <v>859</v>
      </c>
      <c r="D252" s="64" t="s">
        <v>862</v>
      </c>
      <c r="E252" s="64" t="s">
        <v>740</v>
      </c>
      <c r="F252" s="62">
        <v>42727</v>
      </c>
    </row>
    <row r="253" spans="1:6" x14ac:dyDescent="0.2">
      <c r="A253" s="89">
        <v>24516</v>
      </c>
      <c r="B253" s="64" t="s">
        <v>2808</v>
      </c>
      <c r="C253" s="64" t="s">
        <v>859</v>
      </c>
      <c r="D253" s="64" t="s">
        <v>862</v>
      </c>
      <c r="E253" s="64" t="s">
        <v>2333</v>
      </c>
      <c r="F253" s="62">
        <v>42727</v>
      </c>
    </row>
    <row r="254" spans="1:6" x14ac:dyDescent="0.2">
      <c r="A254" s="89">
        <v>24616</v>
      </c>
      <c r="B254" s="123" t="s">
        <v>2844</v>
      </c>
      <c r="C254" s="64" t="s">
        <v>859</v>
      </c>
      <c r="D254" s="64" t="s">
        <v>862</v>
      </c>
      <c r="E254" s="64" t="s">
        <v>831</v>
      </c>
      <c r="F254" s="62">
        <v>42727</v>
      </c>
    </row>
    <row r="255" spans="1:6" x14ac:dyDescent="0.2">
      <c r="A255" s="89">
        <v>24716</v>
      </c>
      <c r="B255" s="64" t="s">
        <v>2809</v>
      </c>
      <c r="C255" s="64" t="s">
        <v>859</v>
      </c>
      <c r="D255" s="64" t="s">
        <v>862</v>
      </c>
      <c r="E255" s="64" t="s">
        <v>1724</v>
      </c>
      <c r="F255" s="62">
        <v>42727</v>
      </c>
    </row>
    <row r="256" spans="1:6" x14ac:dyDescent="0.2">
      <c r="A256" s="89">
        <v>24816</v>
      </c>
      <c r="B256" s="64" t="s">
        <v>2810</v>
      </c>
      <c r="C256" s="64" t="s">
        <v>1676</v>
      </c>
      <c r="D256" s="64" t="s">
        <v>862</v>
      </c>
      <c r="E256" s="64" t="s">
        <v>2333</v>
      </c>
      <c r="F256" s="62">
        <v>42727</v>
      </c>
    </row>
    <row r="257" spans="1:6" x14ac:dyDescent="0.2">
      <c r="A257" s="89">
        <v>24916</v>
      </c>
      <c r="B257" s="64" t="s">
        <v>2811</v>
      </c>
      <c r="C257" s="64" t="s">
        <v>1139</v>
      </c>
      <c r="D257" s="64" t="s">
        <v>862</v>
      </c>
      <c r="E257" s="64" t="s">
        <v>2333</v>
      </c>
      <c r="F257" s="62">
        <v>42727</v>
      </c>
    </row>
    <row r="258" spans="1:6" x14ac:dyDescent="0.2">
      <c r="A258" s="89">
        <v>25016</v>
      </c>
      <c r="B258" s="64" t="s">
        <v>2812</v>
      </c>
      <c r="C258" s="64" t="s">
        <v>2813</v>
      </c>
      <c r="D258" s="64" t="s">
        <v>863</v>
      </c>
      <c r="E258" s="64" t="s">
        <v>797</v>
      </c>
      <c r="F258" s="62">
        <v>42727</v>
      </c>
    </row>
    <row r="259" spans="1:6" x14ac:dyDescent="0.2">
      <c r="A259" s="89">
        <v>25116</v>
      </c>
      <c r="B259" s="64" t="s">
        <v>2814</v>
      </c>
      <c r="C259" s="64" t="s">
        <v>199</v>
      </c>
      <c r="D259" s="64" t="s">
        <v>862</v>
      </c>
      <c r="E259" s="64" t="s">
        <v>178</v>
      </c>
      <c r="F259" s="62">
        <v>42730</v>
      </c>
    </row>
    <row r="260" spans="1:6" x14ac:dyDescent="0.2">
      <c r="A260" s="89">
        <v>25216</v>
      </c>
      <c r="B260" s="64" t="s">
        <v>2815</v>
      </c>
      <c r="C260" s="64" t="s">
        <v>2335</v>
      </c>
      <c r="D260" s="64" t="s">
        <v>1199</v>
      </c>
      <c r="E260" s="64" t="s">
        <v>2685</v>
      </c>
      <c r="F260" s="62">
        <v>42731</v>
      </c>
    </row>
    <row r="261" spans="1:6" x14ac:dyDescent="0.2">
      <c r="A261" s="89">
        <v>25316</v>
      </c>
      <c r="B261" s="64" t="s">
        <v>2816</v>
      </c>
      <c r="C261" s="64" t="s">
        <v>731</v>
      </c>
      <c r="D261" s="64" t="s">
        <v>862</v>
      </c>
      <c r="E261" s="64" t="s">
        <v>814</v>
      </c>
      <c r="F261" s="62">
        <v>42731</v>
      </c>
    </row>
    <row r="262" spans="1:6" x14ac:dyDescent="0.2">
      <c r="A262" s="89">
        <v>25416</v>
      </c>
      <c r="B262" s="64" t="s">
        <v>2817</v>
      </c>
      <c r="C262" s="64" t="s">
        <v>731</v>
      </c>
      <c r="D262" s="64" t="s">
        <v>862</v>
      </c>
      <c r="E262" s="64" t="s">
        <v>889</v>
      </c>
      <c r="F262" s="62">
        <v>42731</v>
      </c>
    </row>
    <row r="263" spans="1:6" x14ac:dyDescent="0.2">
      <c r="A263" s="89">
        <v>25516</v>
      </c>
      <c r="B263" s="64" t="s">
        <v>2818</v>
      </c>
      <c r="C263" s="64" t="s">
        <v>859</v>
      </c>
      <c r="D263" s="64" t="s">
        <v>862</v>
      </c>
      <c r="E263" s="64" t="s">
        <v>2685</v>
      </c>
      <c r="F263" s="62">
        <v>42731</v>
      </c>
    </row>
    <row r="264" spans="1:6" x14ac:dyDescent="0.2">
      <c r="A264" s="89">
        <v>25616</v>
      </c>
      <c r="B264" s="64" t="s">
        <v>2819</v>
      </c>
      <c r="C264" s="64" t="s">
        <v>2796</v>
      </c>
      <c r="D264" s="64" t="s">
        <v>862</v>
      </c>
      <c r="E264" s="64" t="s">
        <v>814</v>
      </c>
      <c r="F264" s="62">
        <v>42731</v>
      </c>
    </row>
    <row r="265" spans="1:6" x14ac:dyDescent="0.2">
      <c r="A265" s="89">
        <v>25716</v>
      </c>
      <c r="B265" s="64" t="s">
        <v>2820</v>
      </c>
      <c r="C265" s="64" t="s">
        <v>2821</v>
      </c>
      <c r="D265" s="64" t="s">
        <v>863</v>
      </c>
      <c r="E265" s="64" t="s">
        <v>1723</v>
      </c>
      <c r="F265" s="62">
        <v>42732</v>
      </c>
    </row>
    <row r="266" spans="1:6" x14ac:dyDescent="0.2">
      <c r="A266" s="89">
        <v>25816</v>
      </c>
      <c r="B266" s="64" t="s">
        <v>2822</v>
      </c>
      <c r="C266" s="64" t="s">
        <v>1667</v>
      </c>
      <c r="D266" s="64" t="s">
        <v>862</v>
      </c>
      <c r="E266" s="64" t="s">
        <v>829</v>
      </c>
      <c r="F266" s="62">
        <v>42732</v>
      </c>
    </row>
    <row r="267" spans="1:6" x14ac:dyDescent="0.2">
      <c r="A267" s="89">
        <v>25916</v>
      </c>
      <c r="B267" s="64" t="s">
        <v>2823</v>
      </c>
      <c r="C267" s="64" t="s">
        <v>1667</v>
      </c>
      <c r="D267" s="64" t="s">
        <v>862</v>
      </c>
      <c r="E267" s="64" t="s">
        <v>2333</v>
      </c>
      <c r="F267" s="62">
        <v>42732</v>
      </c>
    </row>
    <row r="268" spans="1:6" x14ac:dyDescent="0.2">
      <c r="A268" s="89">
        <v>26016</v>
      </c>
      <c r="B268" s="64" t="s">
        <v>2824</v>
      </c>
      <c r="C268" s="64" t="s">
        <v>1667</v>
      </c>
      <c r="D268" s="64" t="s">
        <v>862</v>
      </c>
      <c r="E268" s="64" t="s">
        <v>2333</v>
      </c>
      <c r="F268" s="62">
        <v>42732</v>
      </c>
    </row>
    <row r="269" spans="1:6" x14ac:dyDescent="0.2">
      <c r="A269" s="89">
        <v>26116</v>
      </c>
      <c r="B269" s="64" t="s">
        <v>2825</v>
      </c>
      <c r="C269" s="64" t="s">
        <v>1676</v>
      </c>
      <c r="D269" s="64" t="s">
        <v>862</v>
      </c>
      <c r="E269" s="64" t="s">
        <v>816</v>
      </c>
      <c r="F269" s="62">
        <v>42732</v>
      </c>
    </row>
    <row r="270" spans="1:6" x14ac:dyDescent="0.2">
      <c r="A270" s="89">
        <v>26216</v>
      </c>
      <c r="B270" s="64" t="s">
        <v>2826</v>
      </c>
      <c r="C270" s="64" t="s">
        <v>327</v>
      </c>
      <c r="D270" s="64" t="s">
        <v>862</v>
      </c>
      <c r="E270" s="64" t="s">
        <v>740</v>
      </c>
      <c r="F270" s="62">
        <v>42732</v>
      </c>
    </row>
    <row r="271" spans="1:6" x14ac:dyDescent="0.2">
      <c r="A271" s="89">
        <v>26316</v>
      </c>
      <c r="B271" s="64" t="s">
        <v>2827</v>
      </c>
      <c r="C271" s="64" t="s">
        <v>731</v>
      </c>
      <c r="D271" s="64" t="s">
        <v>862</v>
      </c>
      <c r="E271" s="64" t="s">
        <v>2643</v>
      </c>
      <c r="F271" s="62">
        <v>42732</v>
      </c>
    </row>
    <row r="272" spans="1:6" x14ac:dyDescent="0.2">
      <c r="A272" s="89">
        <v>26416</v>
      </c>
      <c r="B272" s="64" t="s">
        <v>2828</v>
      </c>
      <c r="C272" s="64" t="s">
        <v>1667</v>
      </c>
      <c r="D272" s="64" t="s">
        <v>862</v>
      </c>
      <c r="E272" s="64" t="s">
        <v>557</v>
      </c>
      <c r="F272" s="62">
        <v>42732</v>
      </c>
    </row>
    <row r="273" spans="1:6" x14ac:dyDescent="0.2">
      <c r="A273" s="89">
        <v>26516</v>
      </c>
      <c r="B273" s="64" t="s">
        <v>2829</v>
      </c>
      <c r="C273" s="64" t="s">
        <v>859</v>
      </c>
      <c r="D273" s="64" t="s">
        <v>862</v>
      </c>
      <c r="E273" s="64" t="s">
        <v>1214</v>
      </c>
      <c r="F273" s="62">
        <v>42732</v>
      </c>
    </row>
    <row r="274" spans="1:6" x14ac:dyDescent="0.2">
      <c r="A274" s="89">
        <v>26616</v>
      </c>
      <c r="B274" s="64" t="s">
        <v>2830</v>
      </c>
      <c r="C274" s="123" t="s">
        <v>2648</v>
      </c>
      <c r="D274" s="64" t="s">
        <v>254</v>
      </c>
      <c r="E274" s="64" t="s">
        <v>797</v>
      </c>
      <c r="F274" s="62">
        <v>42732</v>
      </c>
    </row>
    <row r="275" spans="1:6" x14ac:dyDescent="0.2">
      <c r="A275" s="89">
        <v>26716</v>
      </c>
      <c r="B275" s="64" t="s">
        <v>2831</v>
      </c>
      <c r="C275" s="64" t="s">
        <v>1676</v>
      </c>
      <c r="D275" s="64" t="s">
        <v>1199</v>
      </c>
      <c r="E275" s="64" t="s">
        <v>808</v>
      </c>
      <c r="F275" s="62">
        <v>42732</v>
      </c>
    </row>
    <row r="276" spans="1:6" x14ac:dyDescent="0.2">
      <c r="A276" s="89">
        <v>26816</v>
      </c>
      <c r="B276" s="64" t="s">
        <v>2832</v>
      </c>
      <c r="C276" s="64" t="s">
        <v>2694</v>
      </c>
      <c r="D276" s="64" t="s">
        <v>254</v>
      </c>
      <c r="E276" s="64" t="s">
        <v>1724</v>
      </c>
      <c r="F276" s="62">
        <v>42732</v>
      </c>
    </row>
    <row r="277" spans="1:6" x14ac:dyDescent="0.2">
      <c r="A277" s="89">
        <v>26916</v>
      </c>
      <c r="B277" s="64" t="s">
        <v>2833</v>
      </c>
      <c r="C277" s="64" t="s">
        <v>2796</v>
      </c>
      <c r="D277" s="64" t="s">
        <v>862</v>
      </c>
      <c r="E277" s="64" t="s">
        <v>2582</v>
      </c>
      <c r="F277" s="62">
        <v>42732</v>
      </c>
    </row>
    <row r="278" spans="1:6" x14ac:dyDescent="0.2">
      <c r="A278" s="89">
        <v>27016</v>
      </c>
      <c r="B278" s="64" t="s">
        <v>2834</v>
      </c>
      <c r="C278" s="64" t="s">
        <v>1676</v>
      </c>
      <c r="D278" s="64" t="s">
        <v>862</v>
      </c>
      <c r="E278" s="64" t="s">
        <v>554</v>
      </c>
      <c r="F278" s="62">
        <v>42733</v>
      </c>
    </row>
    <row r="279" spans="1:6" x14ac:dyDescent="0.2">
      <c r="A279" s="89">
        <v>27116</v>
      </c>
      <c r="B279" s="64" t="s">
        <v>2835</v>
      </c>
      <c r="C279" s="64" t="s">
        <v>2796</v>
      </c>
      <c r="D279" s="64" t="s">
        <v>862</v>
      </c>
      <c r="E279" s="64" t="s">
        <v>557</v>
      </c>
      <c r="F279" s="62">
        <v>42733</v>
      </c>
    </row>
    <row r="280" spans="1:6" x14ac:dyDescent="0.2">
      <c r="A280" s="89">
        <v>27216</v>
      </c>
      <c r="B280" s="64" t="s">
        <v>2836</v>
      </c>
      <c r="C280" s="64" t="s">
        <v>2796</v>
      </c>
      <c r="D280" s="64" t="s">
        <v>862</v>
      </c>
      <c r="E280" s="64" t="s">
        <v>816</v>
      </c>
      <c r="F280" s="62">
        <v>42733</v>
      </c>
    </row>
    <row r="281" spans="1:6" x14ac:dyDescent="0.2">
      <c r="A281" s="89">
        <v>27316</v>
      </c>
      <c r="B281" s="64" t="s">
        <v>2837</v>
      </c>
      <c r="C281" s="64" t="s">
        <v>2796</v>
      </c>
      <c r="D281" s="64" t="s">
        <v>862</v>
      </c>
      <c r="E281" s="64" t="s">
        <v>889</v>
      </c>
      <c r="F281" s="62">
        <v>42733</v>
      </c>
    </row>
    <row r="282" spans="1:6" x14ac:dyDescent="0.2">
      <c r="A282" s="89">
        <v>27416</v>
      </c>
      <c r="B282" s="64" t="s">
        <v>2838</v>
      </c>
      <c r="C282" s="64" t="s">
        <v>2839</v>
      </c>
      <c r="D282" s="64" t="s">
        <v>862</v>
      </c>
      <c r="E282" s="64" t="s">
        <v>1214</v>
      </c>
      <c r="F282" s="62">
        <v>42733</v>
      </c>
    </row>
    <row r="283" spans="1:6" x14ac:dyDescent="0.2">
      <c r="A283" s="89">
        <v>27516</v>
      </c>
      <c r="B283" s="64" t="s">
        <v>2840</v>
      </c>
      <c r="C283" s="64" t="s">
        <v>1676</v>
      </c>
      <c r="D283" s="64" t="s">
        <v>862</v>
      </c>
      <c r="E283" s="64" t="s">
        <v>1183</v>
      </c>
      <c r="F283" s="62">
        <v>42733</v>
      </c>
    </row>
    <row r="284" spans="1:6" x14ac:dyDescent="0.2">
      <c r="A284" s="89">
        <v>27616</v>
      </c>
      <c r="B284" s="64" t="s">
        <v>2841</v>
      </c>
      <c r="C284" s="64" t="s">
        <v>2733</v>
      </c>
      <c r="D284" s="64" t="s">
        <v>862</v>
      </c>
      <c r="E284" s="64" t="s">
        <v>1184</v>
      </c>
      <c r="F284" s="62">
        <v>42733</v>
      </c>
    </row>
    <row r="285" spans="1:6" x14ac:dyDescent="0.2">
      <c r="A285" s="84">
        <v>27716</v>
      </c>
      <c r="B285" s="86" t="s">
        <v>2842</v>
      </c>
      <c r="C285" s="85" t="s">
        <v>756</v>
      </c>
      <c r="D285" s="86" t="s">
        <v>2362</v>
      </c>
      <c r="E285" s="86" t="s">
        <v>2843</v>
      </c>
      <c r="F285" s="87">
        <v>42733</v>
      </c>
    </row>
    <row r="65300" spans="6:6" x14ac:dyDescent="0.2">
      <c r="F65300" s="91"/>
    </row>
  </sheetData>
  <autoFilter ref="A8:G285"/>
  <mergeCells count="8">
    <mergeCell ref="B1:E1"/>
    <mergeCell ref="B2:E2"/>
    <mergeCell ref="B3:E3"/>
    <mergeCell ref="B4:E4"/>
    <mergeCell ref="A6:A7"/>
    <mergeCell ref="D6:F6"/>
    <mergeCell ref="B7:C7"/>
    <mergeCell ref="E7:F7"/>
  </mergeCells>
  <dataValidations disablePrompts="1" count="2">
    <dataValidation type="list" allowBlank="1" showInputMessage="1" showErrorMessage="1" sqref="A1:A5 F1:F5">
      <formula1>#REF!</formula1>
    </dataValidation>
    <dataValidation type="list" allowBlank="1" showInputMessage="1" showErrorMessage="1" errorTitle="ERRO!" sqref="I1:I5">
      <formula1>#REF!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300"/>
  <sheetViews>
    <sheetView topLeftCell="C1" zoomScale="85" zoomScaleNormal="85" workbookViewId="0">
      <selection activeCell="J15" sqref="J15"/>
    </sheetView>
  </sheetViews>
  <sheetFormatPr defaultRowHeight="12.75" x14ac:dyDescent="0.2"/>
  <cols>
    <col min="1" max="1" width="12.42578125" style="2" bestFit="1" customWidth="1"/>
    <col min="2" max="2" width="39.28515625" style="1" bestFit="1" customWidth="1"/>
    <col min="3" max="3" width="42.5703125" style="1" bestFit="1" customWidth="1"/>
    <col min="4" max="4" width="14" style="1" customWidth="1"/>
    <col min="5" max="6" width="24.140625" style="1" customWidth="1"/>
    <col min="7" max="7" width="40.5703125" style="1" bestFit="1" customWidth="1"/>
    <col min="8" max="8" width="10" style="9" customWidth="1"/>
    <col min="9" max="9" width="14.42578125" style="1" bestFit="1" customWidth="1"/>
    <col min="10" max="16384" width="9.140625" style="1"/>
  </cols>
  <sheetData>
    <row r="1" spans="1:10" ht="15.75" x14ac:dyDescent="0.25">
      <c r="A1" s="1"/>
      <c r="B1" s="144" t="s">
        <v>833</v>
      </c>
      <c r="C1" s="144"/>
      <c r="D1" s="144"/>
      <c r="E1" s="144"/>
      <c r="F1" s="10"/>
      <c r="G1" s="4"/>
      <c r="H1" s="118"/>
      <c r="I1" s="5"/>
    </row>
    <row r="2" spans="1:10" ht="15" x14ac:dyDescent="0.25">
      <c r="A2" s="1"/>
      <c r="B2" s="144" t="s">
        <v>834</v>
      </c>
      <c r="C2" s="144"/>
      <c r="D2" s="144"/>
      <c r="E2" s="144"/>
      <c r="F2" s="10"/>
      <c r="G2" s="4"/>
      <c r="H2" s="118"/>
      <c r="I2" s="6"/>
    </row>
    <row r="3" spans="1:10" ht="15" x14ac:dyDescent="0.25">
      <c r="A3" s="1"/>
      <c r="B3" s="144" t="s">
        <v>835</v>
      </c>
      <c r="C3" s="144"/>
      <c r="D3" s="144"/>
      <c r="E3" s="144"/>
      <c r="F3" s="10"/>
      <c r="G3" s="4"/>
      <c r="H3" s="118"/>
      <c r="I3" s="7"/>
    </row>
    <row r="4" spans="1:10" x14ac:dyDescent="0.2">
      <c r="A4" s="1"/>
      <c r="B4" s="144" t="s">
        <v>2497</v>
      </c>
      <c r="C4" s="144"/>
      <c r="D4" s="144"/>
      <c r="E4" s="144"/>
      <c r="F4" s="10"/>
      <c r="G4" s="4"/>
      <c r="H4" s="118"/>
      <c r="I4" s="8"/>
    </row>
    <row r="5" spans="1:10" ht="13.5" thickBot="1" x14ac:dyDescent="0.25">
      <c r="A5" s="1"/>
      <c r="B5" s="4"/>
      <c r="C5" s="4"/>
      <c r="D5" s="4"/>
      <c r="E5" s="4"/>
      <c r="F5" s="10"/>
      <c r="G5" s="4"/>
      <c r="H5" s="118"/>
      <c r="I5" s="8"/>
    </row>
    <row r="6" spans="1:10" ht="13.5" thickBot="1" x14ac:dyDescent="0.25">
      <c r="A6" s="146" t="s">
        <v>1028</v>
      </c>
      <c r="B6" s="27" t="s">
        <v>1029</v>
      </c>
      <c r="C6" s="27" t="s">
        <v>1030</v>
      </c>
      <c r="D6" s="148" t="s">
        <v>1031</v>
      </c>
      <c r="E6" s="148"/>
      <c r="F6" s="149"/>
    </row>
    <row r="7" spans="1:10" ht="13.5" thickBot="1" x14ac:dyDescent="0.25">
      <c r="A7" s="147"/>
      <c r="B7" s="150" t="s">
        <v>1205</v>
      </c>
      <c r="C7" s="148"/>
      <c r="D7" s="27" t="s">
        <v>1200</v>
      </c>
      <c r="E7" s="151" t="s">
        <v>250</v>
      </c>
      <c r="F7" s="152"/>
    </row>
    <row r="8" spans="1:10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  <c r="G8" s="13" t="s">
        <v>2556</v>
      </c>
      <c r="H8" s="120"/>
    </row>
    <row r="9" spans="1:10" x14ac:dyDescent="0.2">
      <c r="A9" s="89">
        <v>115</v>
      </c>
      <c r="B9" s="88" t="s">
        <v>2283</v>
      </c>
      <c r="C9" s="88" t="s">
        <v>1461</v>
      </c>
      <c r="D9" s="88" t="s">
        <v>1199</v>
      </c>
      <c r="E9" s="88" t="s">
        <v>720</v>
      </c>
      <c r="F9" s="90">
        <v>42013</v>
      </c>
      <c r="G9" s="121"/>
    </row>
    <row r="10" spans="1:10" ht="13.5" thickBot="1" x14ac:dyDescent="0.25">
      <c r="A10" s="89">
        <v>215</v>
      </c>
      <c r="B10" s="88" t="s">
        <v>2284</v>
      </c>
      <c r="C10" s="88" t="s">
        <v>1461</v>
      </c>
      <c r="D10" s="88" t="s">
        <v>1199</v>
      </c>
      <c r="E10" s="88" t="s">
        <v>720</v>
      </c>
      <c r="F10" s="90">
        <v>42013</v>
      </c>
      <c r="G10" s="121"/>
    </row>
    <row r="11" spans="1:10" x14ac:dyDescent="0.2">
      <c r="A11" s="89">
        <v>315</v>
      </c>
      <c r="B11" s="88" t="s">
        <v>2285</v>
      </c>
      <c r="C11" s="88" t="s">
        <v>1461</v>
      </c>
      <c r="D11" s="88" t="s">
        <v>1199</v>
      </c>
      <c r="E11" s="88" t="s">
        <v>720</v>
      </c>
      <c r="F11" s="90">
        <v>42013</v>
      </c>
      <c r="G11" s="121"/>
      <c r="I11" s="52" t="s">
        <v>1204</v>
      </c>
      <c r="J11" s="53">
        <f>COUNTIF($D$9:$D$4767,"PTE")</f>
        <v>43</v>
      </c>
    </row>
    <row r="12" spans="1:10" x14ac:dyDescent="0.2">
      <c r="A12" s="89">
        <v>415</v>
      </c>
      <c r="B12" s="9" t="s">
        <v>2286</v>
      </c>
      <c r="C12" s="9" t="s">
        <v>2302</v>
      </c>
      <c r="D12" s="88" t="s">
        <v>1199</v>
      </c>
      <c r="E12" s="9" t="s">
        <v>827</v>
      </c>
      <c r="F12" s="90">
        <v>42013</v>
      </c>
      <c r="G12" s="121"/>
      <c r="I12" s="54" t="s">
        <v>1203</v>
      </c>
      <c r="J12" s="55">
        <f>COUNTIF($D$9:$D$4767,"PT")</f>
        <v>2</v>
      </c>
    </row>
    <row r="13" spans="1:10" x14ac:dyDescent="0.2">
      <c r="A13" s="89">
        <v>515</v>
      </c>
      <c r="B13" s="9" t="s">
        <v>2305</v>
      </c>
      <c r="C13" s="9" t="s">
        <v>2306</v>
      </c>
      <c r="D13" s="88" t="s">
        <v>863</v>
      </c>
      <c r="E13" s="88" t="s">
        <v>1723</v>
      </c>
      <c r="F13" s="90">
        <v>42026</v>
      </c>
      <c r="G13" s="121"/>
      <c r="I13" s="54" t="s">
        <v>1202</v>
      </c>
      <c r="J13" s="55">
        <f>COUNTIF($D$9:$D$4767,"PF")</f>
        <v>15</v>
      </c>
    </row>
    <row r="14" spans="1:10" x14ac:dyDescent="0.2">
      <c r="A14" s="89">
        <v>615</v>
      </c>
      <c r="B14" s="88" t="s">
        <v>2287</v>
      </c>
      <c r="C14" s="9" t="s">
        <v>859</v>
      </c>
      <c r="D14" s="88" t="s">
        <v>1199</v>
      </c>
      <c r="E14" s="1" t="s">
        <v>831</v>
      </c>
      <c r="F14" s="90">
        <v>42026</v>
      </c>
      <c r="G14" s="121"/>
      <c r="I14" s="54" t="s">
        <v>1201</v>
      </c>
      <c r="J14" s="55">
        <f>COUNTIF($D$9:$D$4767,"PF/PTE")</f>
        <v>50</v>
      </c>
    </row>
    <row r="15" spans="1:10" x14ac:dyDescent="0.2">
      <c r="A15" s="89">
        <v>715</v>
      </c>
      <c r="B15" s="88" t="s">
        <v>2288</v>
      </c>
      <c r="C15" s="88" t="s">
        <v>2307</v>
      </c>
      <c r="D15" s="88" t="s">
        <v>1199</v>
      </c>
      <c r="E15" s="88" t="s">
        <v>577</v>
      </c>
      <c r="F15" s="90">
        <v>42027</v>
      </c>
      <c r="G15" s="121"/>
      <c r="I15" s="54" t="s">
        <v>1200</v>
      </c>
      <c r="J15" s="55">
        <f>COUNTIF($D$9:$D$4767,"Pré-Mistura")</f>
        <v>0</v>
      </c>
    </row>
    <row r="16" spans="1:10" x14ac:dyDescent="0.2">
      <c r="A16" s="84">
        <v>815</v>
      </c>
      <c r="B16" s="86" t="s">
        <v>2289</v>
      </c>
      <c r="C16" s="69" t="s">
        <v>724</v>
      </c>
      <c r="D16" s="86" t="s">
        <v>2362</v>
      </c>
      <c r="E16" s="86" t="s">
        <v>2206</v>
      </c>
      <c r="F16" s="102">
        <v>42030</v>
      </c>
      <c r="G16" s="121"/>
      <c r="I16" s="54" t="s">
        <v>254</v>
      </c>
      <c r="J16" s="55">
        <f>COUNTIF($D$9:$D$4767,"Biológicos")</f>
        <v>5</v>
      </c>
    </row>
    <row r="17" spans="1:10" x14ac:dyDescent="0.2">
      <c r="A17" s="84">
        <v>915</v>
      </c>
      <c r="B17" s="86" t="s">
        <v>2290</v>
      </c>
      <c r="C17" s="69" t="s">
        <v>724</v>
      </c>
      <c r="D17" s="86" t="s">
        <v>2362</v>
      </c>
      <c r="E17" s="86" t="s">
        <v>2304</v>
      </c>
      <c r="F17" s="102">
        <v>42030</v>
      </c>
      <c r="G17" s="121"/>
      <c r="I17" s="54" t="s">
        <v>2443</v>
      </c>
      <c r="J17" s="55">
        <f>COUNTIF($D$9:$D$4767,"Extrato/Org")</f>
        <v>1</v>
      </c>
    </row>
    <row r="18" spans="1:10" ht="13.5" thickBot="1" x14ac:dyDescent="0.25">
      <c r="A18" s="84">
        <v>1015</v>
      </c>
      <c r="B18" s="86" t="s">
        <v>2291</v>
      </c>
      <c r="C18" s="86" t="s">
        <v>251</v>
      </c>
      <c r="D18" s="86" t="s">
        <v>2362</v>
      </c>
      <c r="E18" s="86" t="s">
        <v>2304</v>
      </c>
      <c r="F18" s="102">
        <v>42030</v>
      </c>
      <c r="G18" s="121"/>
      <c r="I18" s="56" t="s">
        <v>2362</v>
      </c>
      <c r="J18" s="57">
        <f>COUNTIF($D$9:$D$4767,"Biológicos/Org")</f>
        <v>23</v>
      </c>
    </row>
    <row r="19" spans="1:10" ht="13.5" thickBot="1" x14ac:dyDescent="0.25">
      <c r="A19" s="89">
        <v>1115</v>
      </c>
      <c r="B19" s="88" t="s">
        <v>2292</v>
      </c>
      <c r="C19" s="88" t="s">
        <v>2303</v>
      </c>
      <c r="D19" s="88" t="s">
        <v>1199</v>
      </c>
      <c r="E19" s="88" t="s">
        <v>1189</v>
      </c>
      <c r="F19" s="90">
        <v>42031</v>
      </c>
      <c r="G19" s="121"/>
    </row>
    <row r="20" spans="1:10" ht="13.5" thickBot="1" x14ac:dyDescent="0.25">
      <c r="A20" s="89">
        <v>1215</v>
      </c>
      <c r="B20" s="88" t="s">
        <v>2293</v>
      </c>
      <c r="C20" s="1" t="s">
        <v>1461</v>
      </c>
      <c r="D20" s="88" t="s">
        <v>1199</v>
      </c>
      <c r="E20" s="1" t="s">
        <v>720</v>
      </c>
      <c r="F20" s="62">
        <v>42033</v>
      </c>
      <c r="G20" s="121"/>
      <c r="I20" s="58" t="s">
        <v>1206</v>
      </c>
      <c r="J20" s="59">
        <f>SUM(J11:J18)</f>
        <v>139</v>
      </c>
    </row>
    <row r="21" spans="1:10" x14ac:dyDescent="0.2">
      <c r="A21" s="89">
        <v>1315</v>
      </c>
      <c r="B21" s="1" t="s">
        <v>2294</v>
      </c>
      <c r="C21" s="1" t="s">
        <v>843</v>
      </c>
      <c r="D21" s="1" t="s">
        <v>862</v>
      </c>
      <c r="E21" s="1" t="s">
        <v>697</v>
      </c>
      <c r="F21" s="62">
        <v>42039</v>
      </c>
      <c r="G21" s="121"/>
    </row>
    <row r="22" spans="1:10" x14ac:dyDescent="0.2">
      <c r="A22" s="89">
        <v>1415</v>
      </c>
      <c r="B22" s="1" t="s">
        <v>1940</v>
      </c>
      <c r="C22" s="1" t="s">
        <v>298</v>
      </c>
      <c r="D22" s="1" t="s">
        <v>863</v>
      </c>
      <c r="E22" s="1" t="s">
        <v>1722</v>
      </c>
      <c r="F22" s="62">
        <v>42045</v>
      </c>
      <c r="G22" s="121"/>
    </row>
    <row r="23" spans="1:10" x14ac:dyDescent="0.2">
      <c r="A23" s="89">
        <v>1515</v>
      </c>
      <c r="B23" s="1" t="s">
        <v>2295</v>
      </c>
      <c r="C23" s="1" t="s">
        <v>847</v>
      </c>
      <c r="D23" s="1" t="s">
        <v>862</v>
      </c>
      <c r="E23" s="1" t="s">
        <v>814</v>
      </c>
      <c r="F23" s="62">
        <v>42048</v>
      </c>
      <c r="G23" s="121"/>
    </row>
    <row r="24" spans="1:10" x14ac:dyDescent="0.2">
      <c r="A24" s="89">
        <v>1615</v>
      </c>
      <c r="B24" s="1" t="s">
        <v>2296</v>
      </c>
      <c r="C24" s="1" t="s">
        <v>847</v>
      </c>
      <c r="D24" s="1" t="s">
        <v>862</v>
      </c>
      <c r="E24" s="1" t="s">
        <v>1190</v>
      </c>
      <c r="F24" s="62">
        <v>42048</v>
      </c>
      <c r="G24" s="121"/>
    </row>
    <row r="25" spans="1:10" x14ac:dyDescent="0.2">
      <c r="A25" s="89">
        <v>1715</v>
      </c>
      <c r="B25" s="1" t="s">
        <v>2297</v>
      </c>
      <c r="C25" s="1" t="s">
        <v>847</v>
      </c>
      <c r="D25" s="1" t="s">
        <v>862</v>
      </c>
      <c r="E25" s="1" t="s">
        <v>1190</v>
      </c>
      <c r="F25" s="62">
        <v>42048</v>
      </c>
      <c r="G25" s="121"/>
    </row>
    <row r="26" spans="1:10" x14ac:dyDescent="0.2">
      <c r="A26" s="89">
        <v>1815</v>
      </c>
      <c r="B26" s="1" t="s">
        <v>2298</v>
      </c>
      <c r="C26" s="1" t="s">
        <v>847</v>
      </c>
      <c r="D26" s="1" t="s">
        <v>862</v>
      </c>
      <c r="E26" s="1" t="s">
        <v>487</v>
      </c>
      <c r="F26" s="62">
        <v>42048</v>
      </c>
      <c r="G26" s="121"/>
    </row>
    <row r="27" spans="1:10" x14ac:dyDescent="0.2">
      <c r="A27" s="89">
        <v>1915</v>
      </c>
      <c r="B27" s="1" t="s">
        <v>2299</v>
      </c>
      <c r="C27" s="1" t="s">
        <v>1139</v>
      </c>
      <c r="D27" s="1" t="s">
        <v>1199</v>
      </c>
      <c r="E27" s="1" t="s">
        <v>814</v>
      </c>
      <c r="F27" s="62">
        <v>42066</v>
      </c>
      <c r="G27" s="121"/>
    </row>
    <row r="28" spans="1:10" x14ac:dyDescent="0.2">
      <c r="A28" s="89">
        <v>2015</v>
      </c>
      <c r="B28" s="1" t="s">
        <v>2300</v>
      </c>
      <c r="C28" s="1" t="s">
        <v>2308</v>
      </c>
      <c r="D28" s="1" t="s">
        <v>863</v>
      </c>
      <c r="E28" s="1" t="s">
        <v>795</v>
      </c>
      <c r="F28" s="62">
        <v>42067</v>
      </c>
      <c r="G28" s="121"/>
    </row>
    <row r="29" spans="1:10" x14ac:dyDescent="0.2">
      <c r="A29" s="89">
        <v>2115</v>
      </c>
      <c r="B29" s="1" t="s">
        <v>2301</v>
      </c>
      <c r="C29" s="1" t="s">
        <v>1677</v>
      </c>
      <c r="D29" s="1" t="s">
        <v>862</v>
      </c>
      <c r="E29" s="1" t="s">
        <v>684</v>
      </c>
      <c r="F29" s="62">
        <v>42067</v>
      </c>
      <c r="G29" s="121"/>
    </row>
    <row r="30" spans="1:10" x14ac:dyDescent="0.2">
      <c r="A30" s="84">
        <v>2215</v>
      </c>
      <c r="B30" s="85" t="s">
        <v>2309</v>
      </c>
      <c r="C30" s="86" t="s">
        <v>466</v>
      </c>
      <c r="D30" s="86" t="s">
        <v>2362</v>
      </c>
      <c r="E30" s="85" t="s">
        <v>2310</v>
      </c>
      <c r="F30" s="102">
        <v>42076</v>
      </c>
      <c r="G30" s="121"/>
    </row>
    <row r="31" spans="1:10" x14ac:dyDescent="0.2">
      <c r="A31" s="84">
        <v>2315</v>
      </c>
      <c r="B31" s="85" t="s">
        <v>2311</v>
      </c>
      <c r="C31" s="86" t="s">
        <v>2324</v>
      </c>
      <c r="D31" s="86" t="s">
        <v>2362</v>
      </c>
      <c r="E31" s="85" t="s">
        <v>2310</v>
      </c>
      <c r="F31" s="87">
        <v>42076</v>
      </c>
      <c r="G31" s="121"/>
    </row>
    <row r="32" spans="1:10" x14ac:dyDescent="0.2">
      <c r="A32" s="89">
        <v>2415</v>
      </c>
      <c r="B32" s="1" t="s">
        <v>2312</v>
      </c>
      <c r="C32" s="64" t="s">
        <v>2199</v>
      </c>
      <c r="D32" s="64" t="s">
        <v>1199</v>
      </c>
      <c r="E32" s="64" t="s">
        <v>1735</v>
      </c>
      <c r="F32" s="62">
        <v>42080</v>
      </c>
      <c r="G32" s="121"/>
    </row>
    <row r="33" spans="1:7" x14ac:dyDescent="0.2">
      <c r="A33" s="89">
        <v>2515</v>
      </c>
      <c r="B33" s="1" t="s">
        <v>2313</v>
      </c>
      <c r="C33" s="64" t="s">
        <v>281</v>
      </c>
      <c r="D33" s="64" t="s">
        <v>863</v>
      </c>
      <c r="E33" s="64" t="s">
        <v>878</v>
      </c>
      <c r="F33" s="62">
        <v>42080</v>
      </c>
      <c r="G33" s="121"/>
    </row>
    <row r="34" spans="1:7" x14ac:dyDescent="0.2">
      <c r="A34" s="89">
        <v>2615</v>
      </c>
      <c r="B34" s="1" t="s">
        <v>2314</v>
      </c>
      <c r="C34" s="64" t="s">
        <v>2325</v>
      </c>
      <c r="D34" s="64" t="s">
        <v>863</v>
      </c>
      <c r="E34" s="64" t="s">
        <v>2326</v>
      </c>
      <c r="F34" s="62">
        <v>42080</v>
      </c>
      <c r="G34" s="121"/>
    </row>
    <row r="35" spans="1:7" x14ac:dyDescent="0.2">
      <c r="A35" s="89">
        <v>2715</v>
      </c>
      <c r="B35" s="64" t="s">
        <v>2327</v>
      </c>
      <c r="C35" s="64" t="s">
        <v>2328</v>
      </c>
      <c r="D35" s="64" t="s">
        <v>1199</v>
      </c>
      <c r="E35" s="64" t="s">
        <v>1735</v>
      </c>
      <c r="F35" s="62">
        <v>42082</v>
      </c>
      <c r="G35" s="121"/>
    </row>
    <row r="36" spans="1:7" x14ac:dyDescent="0.2">
      <c r="A36" s="89">
        <v>2815</v>
      </c>
      <c r="B36" s="1" t="s">
        <v>2315</v>
      </c>
      <c r="C36" s="64" t="s">
        <v>2279</v>
      </c>
      <c r="D36" s="64" t="s">
        <v>863</v>
      </c>
      <c r="E36" s="64" t="s">
        <v>1723</v>
      </c>
      <c r="F36" s="62">
        <v>42082</v>
      </c>
      <c r="G36" s="121"/>
    </row>
    <row r="37" spans="1:7" x14ac:dyDescent="0.2">
      <c r="A37" s="89">
        <v>2915</v>
      </c>
      <c r="B37" s="1" t="s">
        <v>2316</v>
      </c>
      <c r="C37" s="64" t="s">
        <v>2072</v>
      </c>
      <c r="D37" s="64" t="s">
        <v>1199</v>
      </c>
      <c r="E37" s="64" t="s">
        <v>1214</v>
      </c>
      <c r="F37" s="62">
        <v>42083</v>
      </c>
      <c r="G37" s="121"/>
    </row>
    <row r="38" spans="1:7" x14ac:dyDescent="0.2">
      <c r="A38" s="89">
        <v>3015</v>
      </c>
      <c r="B38" s="1" t="s">
        <v>2318</v>
      </c>
      <c r="C38" s="64" t="s">
        <v>1696</v>
      </c>
      <c r="D38" s="64" t="s">
        <v>862</v>
      </c>
      <c r="E38" s="64" t="s">
        <v>552</v>
      </c>
      <c r="F38" s="62">
        <v>42089</v>
      </c>
      <c r="G38" s="121"/>
    </row>
    <row r="39" spans="1:7" x14ac:dyDescent="0.2">
      <c r="A39" s="89">
        <v>3115</v>
      </c>
      <c r="B39" s="1" t="s">
        <v>2317</v>
      </c>
      <c r="C39" s="64" t="s">
        <v>146</v>
      </c>
      <c r="D39" s="64" t="s">
        <v>862</v>
      </c>
      <c r="E39" s="64" t="s">
        <v>1214</v>
      </c>
      <c r="F39" s="62">
        <v>42090</v>
      </c>
      <c r="G39" s="121"/>
    </row>
    <row r="40" spans="1:7" x14ac:dyDescent="0.2">
      <c r="A40" s="89">
        <v>3215</v>
      </c>
      <c r="B40" s="1" t="s">
        <v>2433</v>
      </c>
      <c r="C40" s="64" t="s">
        <v>1677</v>
      </c>
      <c r="D40" s="64" t="s">
        <v>862</v>
      </c>
      <c r="E40" s="64" t="s">
        <v>2432</v>
      </c>
      <c r="F40" s="62">
        <v>42096</v>
      </c>
      <c r="G40" s="121"/>
    </row>
    <row r="41" spans="1:7" x14ac:dyDescent="0.2">
      <c r="A41" s="89">
        <v>3315</v>
      </c>
      <c r="B41" s="64" t="s">
        <v>2329</v>
      </c>
      <c r="C41" s="64" t="s">
        <v>2330</v>
      </c>
      <c r="D41" s="64" t="s">
        <v>1199</v>
      </c>
      <c r="E41" s="64" t="s">
        <v>1214</v>
      </c>
      <c r="F41" s="62">
        <v>42096</v>
      </c>
      <c r="G41" s="121"/>
    </row>
    <row r="42" spans="1:7" x14ac:dyDescent="0.2">
      <c r="A42" s="89">
        <v>3415</v>
      </c>
      <c r="B42" s="64" t="s">
        <v>2331</v>
      </c>
      <c r="C42" s="64" t="s">
        <v>2332</v>
      </c>
      <c r="D42" s="64" t="s">
        <v>862</v>
      </c>
      <c r="E42" s="64" t="s">
        <v>2333</v>
      </c>
      <c r="F42" s="62">
        <v>42101</v>
      </c>
      <c r="G42" s="121"/>
    </row>
    <row r="43" spans="1:7" x14ac:dyDescent="0.2">
      <c r="A43" s="89">
        <v>3515</v>
      </c>
      <c r="B43" s="64" t="s">
        <v>2334</v>
      </c>
      <c r="C43" s="64" t="s">
        <v>2335</v>
      </c>
      <c r="D43" s="64" t="s">
        <v>1199</v>
      </c>
      <c r="E43" s="64" t="s">
        <v>697</v>
      </c>
      <c r="F43" s="62">
        <v>42102</v>
      </c>
      <c r="G43" s="121"/>
    </row>
    <row r="44" spans="1:7" x14ac:dyDescent="0.2">
      <c r="A44" s="89">
        <v>3615</v>
      </c>
      <c r="B44" s="64" t="s">
        <v>2336</v>
      </c>
      <c r="C44" s="64" t="s">
        <v>2308</v>
      </c>
      <c r="D44" s="64" t="s">
        <v>1199</v>
      </c>
      <c r="E44" s="64" t="s">
        <v>1190</v>
      </c>
      <c r="F44" s="62">
        <v>42103</v>
      </c>
      <c r="G44" s="121"/>
    </row>
    <row r="45" spans="1:7" x14ac:dyDescent="0.2">
      <c r="A45" s="89">
        <v>3715</v>
      </c>
      <c r="B45" s="1" t="s">
        <v>2319</v>
      </c>
      <c r="C45" s="64" t="s">
        <v>1430</v>
      </c>
      <c r="D45" s="64" t="s">
        <v>1199</v>
      </c>
      <c r="E45" s="64" t="s">
        <v>2337</v>
      </c>
      <c r="F45" s="62">
        <v>42109</v>
      </c>
      <c r="G45" s="121"/>
    </row>
    <row r="46" spans="1:7" x14ac:dyDescent="0.2">
      <c r="A46" s="89">
        <v>3815</v>
      </c>
      <c r="B46" s="1" t="s">
        <v>2320</v>
      </c>
      <c r="C46" s="64" t="s">
        <v>2338</v>
      </c>
      <c r="D46" s="64" t="s">
        <v>1199</v>
      </c>
      <c r="E46" s="64" t="s">
        <v>2333</v>
      </c>
      <c r="F46" s="62">
        <v>42111</v>
      </c>
      <c r="G46" s="121"/>
    </row>
    <row r="47" spans="1:7" x14ac:dyDescent="0.2">
      <c r="A47" s="89">
        <v>3915</v>
      </c>
      <c r="B47" s="1" t="s">
        <v>2321</v>
      </c>
      <c r="C47" s="64" t="s">
        <v>1430</v>
      </c>
      <c r="D47" s="64" t="s">
        <v>1199</v>
      </c>
      <c r="E47" s="64" t="s">
        <v>2036</v>
      </c>
      <c r="F47" s="62">
        <v>42111</v>
      </c>
      <c r="G47" s="121"/>
    </row>
    <row r="48" spans="1:7" x14ac:dyDescent="0.2">
      <c r="A48" s="89">
        <v>4015</v>
      </c>
      <c r="B48" s="1" t="s">
        <v>2322</v>
      </c>
      <c r="C48" s="64" t="s">
        <v>1430</v>
      </c>
      <c r="D48" s="64" t="s">
        <v>1199</v>
      </c>
      <c r="E48" s="64" t="s">
        <v>1214</v>
      </c>
      <c r="F48" s="62">
        <v>42123</v>
      </c>
      <c r="G48" s="121"/>
    </row>
    <row r="49" spans="1:7" x14ac:dyDescent="0.2">
      <c r="A49" s="89">
        <v>4115</v>
      </c>
      <c r="B49" s="1" t="s">
        <v>2323</v>
      </c>
      <c r="C49" s="64" t="s">
        <v>1677</v>
      </c>
      <c r="D49" s="64" t="s">
        <v>1199</v>
      </c>
      <c r="E49" s="64" t="s">
        <v>2333</v>
      </c>
      <c r="F49" s="62">
        <v>42124</v>
      </c>
      <c r="G49" s="121"/>
    </row>
    <row r="50" spans="1:7" x14ac:dyDescent="0.2">
      <c r="A50" s="89">
        <v>4215</v>
      </c>
      <c r="B50" s="1" t="s">
        <v>2339</v>
      </c>
      <c r="C50" s="1" t="s">
        <v>1461</v>
      </c>
      <c r="D50" s="1" t="s">
        <v>862</v>
      </c>
      <c r="E50" s="1" t="s">
        <v>557</v>
      </c>
      <c r="F50" s="62">
        <v>42129</v>
      </c>
      <c r="G50" s="121"/>
    </row>
    <row r="51" spans="1:7" x14ac:dyDescent="0.2">
      <c r="A51" s="89">
        <v>4315</v>
      </c>
      <c r="B51" s="1" t="s">
        <v>2340</v>
      </c>
      <c r="C51" s="1" t="s">
        <v>1461</v>
      </c>
      <c r="D51" s="1" t="s">
        <v>862</v>
      </c>
      <c r="E51" s="1" t="s">
        <v>1717</v>
      </c>
      <c r="F51" s="62">
        <v>42129</v>
      </c>
      <c r="G51" s="121"/>
    </row>
    <row r="52" spans="1:7" x14ac:dyDescent="0.2">
      <c r="A52" s="89">
        <v>4415</v>
      </c>
      <c r="B52" s="1" t="s">
        <v>2341</v>
      </c>
      <c r="C52" s="1" t="s">
        <v>146</v>
      </c>
      <c r="D52" s="1" t="s">
        <v>1199</v>
      </c>
      <c r="E52" s="1" t="s">
        <v>808</v>
      </c>
      <c r="F52" s="62">
        <v>42136</v>
      </c>
      <c r="G52" s="121"/>
    </row>
    <row r="53" spans="1:7" x14ac:dyDescent="0.2">
      <c r="A53" s="89">
        <v>4515</v>
      </c>
      <c r="B53" s="1" t="s">
        <v>2342</v>
      </c>
      <c r="C53" s="1" t="s">
        <v>2344</v>
      </c>
      <c r="D53" s="1" t="s">
        <v>1199</v>
      </c>
      <c r="E53" s="1" t="s">
        <v>1724</v>
      </c>
      <c r="F53" s="62">
        <v>42139</v>
      </c>
      <c r="G53" s="121"/>
    </row>
    <row r="54" spans="1:7" x14ac:dyDescent="0.2">
      <c r="A54" s="89">
        <v>4615</v>
      </c>
      <c r="B54" s="1" t="s">
        <v>2343</v>
      </c>
      <c r="C54" s="1" t="s">
        <v>2344</v>
      </c>
      <c r="D54" s="1" t="s">
        <v>1199</v>
      </c>
      <c r="E54" s="1" t="s">
        <v>1724</v>
      </c>
      <c r="F54" s="62">
        <v>42139</v>
      </c>
      <c r="G54" s="121"/>
    </row>
    <row r="55" spans="1:7" x14ac:dyDescent="0.2">
      <c r="A55" s="89">
        <v>4715</v>
      </c>
      <c r="B55" s="64" t="s">
        <v>2345</v>
      </c>
      <c r="C55" s="64" t="s">
        <v>1430</v>
      </c>
      <c r="D55" s="1" t="s">
        <v>1199</v>
      </c>
      <c r="E55" s="64" t="s">
        <v>814</v>
      </c>
      <c r="F55" s="62">
        <v>42149</v>
      </c>
      <c r="G55" s="121"/>
    </row>
    <row r="56" spans="1:7" x14ac:dyDescent="0.2">
      <c r="A56" s="89">
        <v>4815</v>
      </c>
      <c r="B56" s="64" t="s">
        <v>2346</v>
      </c>
      <c r="C56" s="64" t="s">
        <v>843</v>
      </c>
      <c r="D56" s="1" t="s">
        <v>1199</v>
      </c>
      <c r="E56" s="64" t="s">
        <v>829</v>
      </c>
      <c r="F56" s="62">
        <v>42158</v>
      </c>
      <c r="G56" s="121"/>
    </row>
    <row r="57" spans="1:7" x14ac:dyDescent="0.2">
      <c r="A57" s="84">
        <v>4915</v>
      </c>
      <c r="B57" s="86" t="s">
        <v>2347</v>
      </c>
      <c r="C57" s="86" t="s">
        <v>251</v>
      </c>
      <c r="D57" s="86" t="s">
        <v>2362</v>
      </c>
      <c r="E57" s="86" t="s">
        <v>2360</v>
      </c>
      <c r="F57" s="87">
        <v>42160</v>
      </c>
      <c r="G57" s="121"/>
    </row>
    <row r="58" spans="1:7" x14ac:dyDescent="0.2">
      <c r="A58" s="89">
        <v>5015</v>
      </c>
      <c r="B58" s="64" t="s">
        <v>2348</v>
      </c>
      <c r="C58" s="64" t="s">
        <v>1793</v>
      </c>
      <c r="D58" s="64" t="s">
        <v>254</v>
      </c>
      <c r="E58" s="64" t="s">
        <v>512</v>
      </c>
      <c r="F58" s="62">
        <v>42164</v>
      </c>
      <c r="G58" s="121"/>
    </row>
    <row r="59" spans="1:7" x14ac:dyDescent="0.2">
      <c r="A59" s="84">
        <v>5115</v>
      </c>
      <c r="B59" s="86" t="s">
        <v>2349</v>
      </c>
      <c r="C59" s="86" t="s">
        <v>724</v>
      </c>
      <c r="D59" s="86" t="s">
        <v>2362</v>
      </c>
      <c r="E59" s="86" t="s">
        <v>274</v>
      </c>
      <c r="F59" s="87">
        <v>42170</v>
      </c>
      <c r="G59" s="121"/>
    </row>
    <row r="60" spans="1:7" x14ac:dyDescent="0.2">
      <c r="A60" s="89">
        <v>5215</v>
      </c>
      <c r="B60" s="64" t="s">
        <v>2350</v>
      </c>
      <c r="C60" s="64" t="s">
        <v>1454</v>
      </c>
      <c r="D60" s="1" t="s">
        <v>1199</v>
      </c>
      <c r="E60" s="64" t="s">
        <v>1802</v>
      </c>
      <c r="F60" s="3">
        <v>42170</v>
      </c>
      <c r="G60" s="121"/>
    </row>
    <row r="61" spans="1:7" x14ac:dyDescent="0.2">
      <c r="A61" s="89">
        <v>5315</v>
      </c>
      <c r="B61" s="64" t="s">
        <v>2351</v>
      </c>
      <c r="C61" s="64" t="s">
        <v>1454</v>
      </c>
      <c r="D61" s="1" t="s">
        <v>1199</v>
      </c>
      <c r="E61" s="64" t="s">
        <v>1802</v>
      </c>
      <c r="F61" s="62">
        <v>42170</v>
      </c>
      <c r="G61" s="121"/>
    </row>
    <row r="62" spans="1:7" x14ac:dyDescent="0.2">
      <c r="A62" s="84">
        <v>5415</v>
      </c>
      <c r="B62" s="86" t="s">
        <v>2352</v>
      </c>
      <c r="C62" s="86" t="s">
        <v>251</v>
      </c>
      <c r="D62" s="86" t="s">
        <v>2362</v>
      </c>
      <c r="E62" s="86" t="s">
        <v>2361</v>
      </c>
      <c r="F62" s="87">
        <v>42170</v>
      </c>
      <c r="G62" s="121"/>
    </row>
    <row r="63" spans="1:7" x14ac:dyDescent="0.2">
      <c r="A63" s="89">
        <v>5515</v>
      </c>
      <c r="B63" s="64" t="s">
        <v>2353</v>
      </c>
      <c r="C63" s="64" t="s">
        <v>2338</v>
      </c>
      <c r="D63" s="1" t="s">
        <v>1199</v>
      </c>
      <c r="E63" s="64" t="s">
        <v>2333</v>
      </c>
      <c r="F63" s="62">
        <v>42171</v>
      </c>
      <c r="G63" s="121"/>
    </row>
    <row r="64" spans="1:7" x14ac:dyDescent="0.2">
      <c r="A64" s="89">
        <v>5615</v>
      </c>
      <c r="B64" s="64" t="s">
        <v>2354</v>
      </c>
      <c r="C64" s="64" t="s">
        <v>859</v>
      </c>
      <c r="D64" s="1" t="s">
        <v>1199</v>
      </c>
      <c r="E64" s="64" t="s">
        <v>1717</v>
      </c>
      <c r="F64" s="62">
        <v>42171</v>
      </c>
      <c r="G64" s="121"/>
    </row>
    <row r="65" spans="1:7" x14ac:dyDescent="0.2">
      <c r="A65" s="89">
        <v>5715</v>
      </c>
      <c r="B65" s="64" t="s">
        <v>2355</v>
      </c>
      <c r="C65" s="1" t="s">
        <v>2308</v>
      </c>
      <c r="D65" s="64" t="s">
        <v>863</v>
      </c>
      <c r="E65" s="64" t="s">
        <v>795</v>
      </c>
      <c r="F65" s="62">
        <v>42177</v>
      </c>
      <c r="G65" s="121"/>
    </row>
    <row r="66" spans="1:7" x14ac:dyDescent="0.2">
      <c r="A66" s="89">
        <v>5815</v>
      </c>
      <c r="B66" s="64" t="s">
        <v>2356</v>
      </c>
      <c r="C66" s="64" t="s">
        <v>1770</v>
      </c>
      <c r="D66" s="1" t="s">
        <v>1199</v>
      </c>
      <c r="E66" s="64" t="s">
        <v>720</v>
      </c>
      <c r="F66" s="62">
        <v>42177</v>
      </c>
      <c r="G66" s="121"/>
    </row>
    <row r="67" spans="1:7" x14ac:dyDescent="0.2">
      <c r="A67" s="89">
        <v>5915</v>
      </c>
      <c r="B67" s="64" t="s">
        <v>2357</v>
      </c>
      <c r="C67" s="64" t="s">
        <v>1770</v>
      </c>
      <c r="D67" s="1" t="s">
        <v>1199</v>
      </c>
      <c r="E67" s="64" t="s">
        <v>720</v>
      </c>
      <c r="F67" s="62">
        <v>42177</v>
      </c>
      <c r="G67" s="121"/>
    </row>
    <row r="68" spans="1:7" x14ac:dyDescent="0.2">
      <c r="A68" s="84">
        <v>6015</v>
      </c>
      <c r="B68" s="86" t="s">
        <v>2358</v>
      </c>
      <c r="C68" s="86" t="s">
        <v>466</v>
      </c>
      <c r="D68" s="86" t="s">
        <v>2362</v>
      </c>
      <c r="E68" s="86" t="s">
        <v>194</v>
      </c>
      <c r="F68" s="87">
        <v>42178</v>
      </c>
      <c r="G68" s="121"/>
    </row>
    <row r="69" spans="1:7" x14ac:dyDescent="0.2">
      <c r="A69" s="89">
        <v>6115</v>
      </c>
      <c r="B69" s="64" t="s">
        <v>2359</v>
      </c>
      <c r="C69" s="64" t="s">
        <v>1770</v>
      </c>
      <c r="D69" s="1" t="s">
        <v>1199</v>
      </c>
      <c r="E69" s="64" t="s">
        <v>720</v>
      </c>
      <c r="F69" s="62">
        <v>42178</v>
      </c>
      <c r="G69" s="121"/>
    </row>
    <row r="70" spans="1:7" x14ac:dyDescent="0.2">
      <c r="A70" s="89">
        <v>6215</v>
      </c>
      <c r="B70" s="1" t="s">
        <v>2375</v>
      </c>
      <c r="C70" s="64" t="s">
        <v>2423</v>
      </c>
      <c r="D70" s="64" t="s">
        <v>863</v>
      </c>
      <c r="E70" s="1" t="s">
        <v>795</v>
      </c>
      <c r="F70" s="62">
        <v>42179</v>
      </c>
      <c r="G70" s="121"/>
    </row>
    <row r="71" spans="1:7" x14ac:dyDescent="0.2">
      <c r="A71" s="89">
        <v>6315</v>
      </c>
      <c r="B71" s="1" t="s">
        <v>2376</v>
      </c>
      <c r="C71" s="64" t="s">
        <v>1139</v>
      </c>
      <c r="D71" s="64" t="s">
        <v>1199</v>
      </c>
      <c r="E71" s="1" t="s">
        <v>816</v>
      </c>
      <c r="F71" s="62">
        <v>42185</v>
      </c>
      <c r="G71" s="121"/>
    </row>
    <row r="72" spans="1:7" x14ac:dyDescent="0.2">
      <c r="A72" s="89">
        <v>6415</v>
      </c>
      <c r="B72" s="1" t="s">
        <v>2377</v>
      </c>
      <c r="C72" s="64" t="s">
        <v>260</v>
      </c>
      <c r="D72" s="64" t="s">
        <v>1199</v>
      </c>
      <c r="E72" s="1" t="s">
        <v>2333</v>
      </c>
      <c r="F72" s="62">
        <v>42186</v>
      </c>
      <c r="G72" s="121"/>
    </row>
    <row r="73" spans="1:7" x14ac:dyDescent="0.2">
      <c r="A73" s="89">
        <v>6515</v>
      </c>
      <c r="B73" s="1" t="s">
        <v>2378</v>
      </c>
      <c r="C73" s="64" t="s">
        <v>1461</v>
      </c>
      <c r="D73" s="64" t="s">
        <v>1199</v>
      </c>
      <c r="E73" s="1" t="s">
        <v>487</v>
      </c>
      <c r="F73" s="62">
        <v>42191</v>
      </c>
      <c r="G73" s="121"/>
    </row>
    <row r="74" spans="1:7" x14ac:dyDescent="0.2">
      <c r="A74" s="89">
        <v>6615</v>
      </c>
      <c r="B74" s="1" t="s">
        <v>2379</v>
      </c>
      <c r="C74" s="64" t="s">
        <v>1461</v>
      </c>
      <c r="D74" s="64" t="s">
        <v>1199</v>
      </c>
      <c r="E74" s="1" t="s">
        <v>814</v>
      </c>
      <c r="F74" s="62">
        <v>42191</v>
      </c>
      <c r="G74" s="121"/>
    </row>
    <row r="75" spans="1:7" x14ac:dyDescent="0.2">
      <c r="A75" s="89">
        <v>6715</v>
      </c>
      <c r="B75" s="1" t="s">
        <v>2380</v>
      </c>
      <c r="C75" s="64" t="s">
        <v>1461</v>
      </c>
      <c r="D75" s="64" t="s">
        <v>1199</v>
      </c>
      <c r="E75" s="1" t="s">
        <v>718</v>
      </c>
      <c r="F75" s="62">
        <v>42191</v>
      </c>
      <c r="G75" s="121"/>
    </row>
    <row r="76" spans="1:7" x14ac:dyDescent="0.2">
      <c r="A76" s="89">
        <v>6815</v>
      </c>
      <c r="B76" s="1" t="s">
        <v>2381</v>
      </c>
      <c r="C76" s="64" t="s">
        <v>2424</v>
      </c>
      <c r="D76" s="64" t="s">
        <v>862</v>
      </c>
      <c r="E76" s="1" t="s">
        <v>2333</v>
      </c>
      <c r="F76" s="62">
        <v>42198</v>
      </c>
      <c r="G76" s="121"/>
    </row>
    <row r="77" spans="1:7" x14ac:dyDescent="0.2">
      <c r="A77" s="89">
        <v>6915</v>
      </c>
      <c r="B77" s="1" t="s">
        <v>2434</v>
      </c>
      <c r="C77" s="64" t="s">
        <v>841</v>
      </c>
      <c r="D77" s="64" t="s">
        <v>862</v>
      </c>
      <c r="E77" s="1" t="s">
        <v>2432</v>
      </c>
      <c r="F77" s="62">
        <v>42198</v>
      </c>
      <c r="G77" s="121"/>
    </row>
    <row r="78" spans="1:7" x14ac:dyDescent="0.2">
      <c r="A78" s="89">
        <v>7015</v>
      </c>
      <c r="B78" s="1" t="s">
        <v>2382</v>
      </c>
      <c r="C78" s="64" t="s">
        <v>310</v>
      </c>
      <c r="D78" s="64" t="s">
        <v>862</v>
      </c>
      <c r="E78" s="1" t="s">
        <v>805</v>
      </c>
      <c r="F78" s="62">
        <v>42198</v>
      </c>
      <c r="G78" s="121"/>
    </row>
    <row r="79" spans="1:7" x14ac:dyDescent="0.2">
      <c r="A79" s="89">
        <v>7115</v>
      </c>
      <c r="B79" s="1" t="s">
        <v>2383</v>
      </c>
      <c r="C79" s="64" t="s">
        <v>2425</v>
      </c>
      <c r="D79" s="64" t="s">
        <v>254</v>
      </c>
      <c r="E79" s="1" t="s">
        <v>2414</v>
      </c>
      <c r="F79" s="62">
        <v>42200</v>
      </c>
      <c r="G79" s="121"/>
    </row>
    <row r="80" spans="1:7" x14ac:dyDescent="0.2">
      <c r="A80" s="89">
        <v>7215</v>
      </c>
      <c r="B80" s="1" t="s">
        <v>2384</v>
      </c>
      <c r="C80" s="64" t="s">
        <v>310</v>
      </c>
      <c r="D80" s="64" t="s">
        <v>862</v>
      </c>
      <c r="E80" s="1" t="s">
        <v>814</v>
      </c>
      <c r="F80" s="62">
        <v>42201</v>
      </c>
      <c r="G80" s="121"/>
    </row>
    <row r="81" spans="1:7" x14ac:dyDescent="0.2">
      <c r="A81" s="89">
        <v>7315</v>
      </c>
      <c r="B81" s="1" t="s">
        <v>2385</v>
      </c>
      <c r="C81" s="64" t="s">
        <v>2425</v>
      </c>
      <c r="D81" s="64" t="s">
        <v>254</v>
      </c>
      <c r="E81" s="1" t="s">
        <v>814</v>
      </c>
      <c r="F81" s="62">
        <v>42201</v>
      </c>
      <c r="G81" s="121"/>
    </row>
    <row r="82" spans="1:7" x14ac:dyDescent="0.2">
      <c r="A82" s="89">
        <v>7415</v>
      </c>
      <c r="B82" s="1" t="s">
        <v>1922</v>
      </c>
      <c r="C82" s="64" t="s">
        <v>2425</v>
      </c>
      <c r="D82" s="64" t="s">
        <v>254</v>
      </c>
      <c r="E82" s="1" t="s">
        <v>624</v>
      </c>
      <c r="F82" s="62">
        <v>42201</v>
      </c>
      <c r="G82" s="121"/>
    </row>
    <row r="83" spans="1:7" x14ac:dyDescent="0.2">
      <c r="A83" s="89">
        <v>7515</v>
      </c>
      <c r="B83" s="1" t="s">
        <v>2386</v>
      </c>
      <c r="C83" s="64" t="s">
        <v>843</v>
      </c>
      <c r="D83" s="64" t="s">
        <v>1199</v>
      </c>
      <c r="E83" s="1" t="s">
        <v>877</v>
      </c>
      <c r="F83" s="62">
        <v>42202</v>
      </c>
      <c r="G83" s="121"/>
    </row>
    <row r="84" spans="1:7" x14ac:dyDescent="0.2">
      <c r="A84" s="84">
        <v>7615</v>
      </c>
      <c r="B84" s="85" t="s">
        <v>2387</v>
      </c>
      <c r="C84" s="85" t="s">
        <v>756</v>
      </c>
      <c r="D84" s="86" t="s">
        <v>2362</v>
      </c>
      <c r="E84" s="85" t="s">
        <v>274</v>
      </c>
      <c r="F84" s="87">
        <v>42202</v>
      </c>
      <c r="G84" s="121"/>
    </row>
    <row r="85" spans="1:7" x14ac:dyDescent="0.2">
      <c r="A85" s="89">
        <v>7715</v>
      </c>
      <c r="B85" s="1" t="s">
        <v>2388</v>
      </c>
      <c r="C85" s="64" t="s">
        <v>310</v>
      </c>
      <c r="D85" s="64" t="s">
        <v>862</v>
      </c>
      <c r="E85" s="1" t="s">
        <v>814</v>
      </c>
      <c r="F85" s="62">
        <v>42202</v>
      </c>
      <c r="G85" s="121"/>
    </row>
    <row r="86" spans="1:7" x14ac:dyDescent="0.2">
      <c r="A86" s="89">
        <v>7815</v>
      </c>
      <c r="B86" s="1" t="s">
        <v>2389</v>
      </c>
      <c r="C86" s="64" t="s">
        <v>2425</v>
      </c>
      <c r="D86" s="64" t="s">
        <v>254</v>
      </c>
      <c r="E86" s="1" t="s">
        <v>2415</v>
      </c>
      <c r="F86" s="62">
        <v>42207</v>
      </c>
      <c r="G86" s="121"/>
    </row>
    <row r="87" spans="1:7" x14ac:dyDescent="0.2">
      <c r="A87" s="89">
        <v>7915</v>
      </c>
      <c r="B87" s="1" t="s">
        <v>2390</v>
      </c>
      <c r="C87" s="64" t="s">
        <v>731</v>
      </c>
      <c r="D87" s="64" t="s">
        <v>863</v>
      </c>
      <c r="E87" s="1" t="s">
        <v>1723</v>
      </c>
      <c r="F87" s="62">
        <v>42207</v>
      </c>
      <c r="G87" s="121"/>
    </row>
    <row r="88" spans="1:7" x14ac:dyDescent="0.2">
      <c r="A88" s="84">
        <v>8015</v>
      </c>
      <c r="B88" s="85" t="s">
        <v>2391</v>
      </c>
      <c r="C88" s="86" t="s">
        <v>2431</v>
      </c>
      <c r="D88" s="86" t="s">
        <v>2443</v>
      </c>
      <c r="E88" s="85" t="s">
        <v>2416</v>
      </c>
      <c r="F88" s="87">
        <v>42209</v>
      </c>
      <c r="G88" s="121"/>
    </row>
    <row r="89" spans="1:7" x14ac:dyDescent="0.2">
      <c r="A89" s="89">
        <v>8115</v>
      </c>
      <c r="B89" s="1" t="s">
        <v>2392</v>
      </c>
      <c r="C89" s="64" t="s">
        <v>310</v>
      </c>
      <c r="D89" s="64" t="s">
        <v>862</v>
      </c>
      <c r="E89" s="1" t="s">
        <v>697</v>
      </c>
      <c r="F89" s="62">
        <v>42212</v>
      </c>
      <c r="G89" s="121"/>
    </row>
    <row r="90" spans="1:7" x14ac:dyDescent="0.2">
      <c r="A90" s="89">
        <v>8215</v>
      </c>
      <c r="B90" s="1" t="s">
        <v>2393</v>
      </c>
      <c r="C90" s="64" t="s">
        <v>2429</v>
      </c>
      <c r="D90" s="64" t="s">
        <v>1199</v>
      </c>
      <c r="E90" s="1" t="s">
        <v>740</v>
      </c>
      <c r="F90" s="62">
        <v>42212</v>
      </c>
      <c r="G90" s="121"/>
    </row>
    <row r="91" spans="1:7" x14ac:dyDescent="0.2">
      <c r="A91" s="89">
        <v>8315</v>
      </c>
      <c r="B91" s="64" t="s">
        <v>2394</v>
      </c>
      <c r="C91" s="1" t="s">
        <v>2426</v>
      </c>
      <c r="D91" s="64" t="s">
        <v>862</v>
      </c>
      <c r="E91" s="1" t="s">
        <v>487</v>
      </c>
      <c r="F91" s="62">
        <v>42229</v>
      </c>
      <c r="G91" s="121"/>
    </row>
    <row r="92" spans="1:7" x14ac:dyDescent="0.2">
      <c r="A92" s="89">
        <v>8415</v>
      </c>
      <c r="B92" s="1" t="s">
        <v>2395</v>
      </c>
      <c r="C92" s="64" t="s">
        <v>1139</v>
      </c>
      <c r="D92" s="64" t="s">
        <v>862</v>
      </c>
      <c r="E92" s="1" t="s">
        <v>829</v>
      </c>
      <c r="F92" s="62">
        <v>42229</v>
      </c>
      <c r="G92" s="121"/>
    </row>
    <row r="93" spans="1:7" x14ac:dyDescent="0.2">
      <c r="A93" s="89">
        <v>8515</v>
      </c>
      <c r="B93" s="1" t="s">
        <v>2396</v>
      </c>
      <c r="C93" s="64" t="s">
        <v>2430</v>
      </c>
      <c r="D93" s="64" t="s">
        <v>863</v>
      </c>
      <c r="E93" s="1" t="s">
        <v>1723</v>
      </c>
      <c r="F93" s="62">
        <v>42230</v>
      </c>
      <c r="G93" s="121"/>
    </row>
    <row r="94" spans="1:7" x14ac:dyDescent="0.2">
      <c r="A94" s="89">
        <v>8615</v>
      </c>
      <c r="B94" s="1" t="s">
        <v>2397</v>
      </c>
      <c r="C94" s="64" t="s">
        <v>1667</v>
      </c>
      <c r="D94" s="64" t="s">
        <v>1199</v>
      </c>
      <c r="E94" s="1" t="s">
        <v>877</v>
      </c>
      <c r="F94" s="62">
        <v>42233</v>
      </c>
      <c r="G94" s="121"/>
    </row>
    <row r="95" spans="1:7" x14ac:dyDescent="0.2">
      <c r="A95" s="84">
        <v>8715</v>
      </c>
      <c r="B95" s="85" t="s">
        <v>2398</v>
      </c>
      <c r="C95" s="85" t="s">
        <v>466</v>
      </c>
      <c r="D95" s="86" t="s">
        <v>2362</v>
      </c>
      <c r="E95" s="85" t="s">
        <v>664</v>
      </c>
      <c r="F95" s="87">
        <v>42234</v>
      </c>
      <c r="G95" s="121"/>
    </row>
    <row r="96" spans="1:7" x14ac:dyDescent="0.2">
      <c r="A96" s="84">
        <v>8815</v>
      </c>
      <c r="B96" s="85" t="s">
        <v>2399</v>
      </c>
      <c r="C96" s="86" t="s">
        <v>2324</v>
      </c>
      <c r="D96" s="86" t="s">
        <v>2362</v>
      </c>
      <c r="E96" s="85" t="s">
        <v>664</v>
      </c>
      <c r="F96" s="87">
        <v>42235</v>
      </c>
      <c r="G96" s="121"/>
    </row>
    <row r="97" spans="1:15" x14ac:dyDescent="0.2">
      <c r="A97" s="89">
        <v>8915</v>
      </c>
      <c r="B97" s="64" t="s">
        <v>2427</v>
      </c>
      <c r="C97" s="1" t="s">
        <v>2428</v>
      </c>
      <c r="D97" s="64" t="s">
        <v>862</v>
      </c>
      <c r="E97" s="1" t="s">
        <v>814</v>
      </c>
      <c r="F97" s="62">
        <v>42236</v>
      </c>
      <c r="G97" s="121"/>
    </row>
    <row r="98" spans="1:15" x14ac:dyDescent="0.2">
      <c r="A98" s="89">
        <v>9015</v>
      </c>
      <c r="B98" s="1" t="s">
        <v>2400</v>
      </c>
      <c r="C98" s="64" t="s">
        <v>2431</v>
      </c>
      <c r="D98" s="64" t="s">
        <v>863</v>
      </c>
      <c r="E98" s="1" t="s">
        <v>2418</v>
      </c>
      <c r="F98" s="62">
        <v>42243</v>
      </c>
      <c r="G98" s="121"/>
    </row>
    <row r="99" spans="1:15" x14ac:dyDescent="0.2">
      <c r="A99" s="84">
        <v>9115</v>
      </c>
      <c r="B99" s="85" t="s">
        <v>2401</v>
      </c>
      <c r="C99" s="86" t="s">
        <v>724</v>
      </c>
      <c r="D99" s="86" t="s">
        <v>2362</v>
      </c>
      <c r="E99" s="85" t="s">
        <v>2417</v>
      </c>
      <c r="F99" s="87">
        <v>42243</v>
      </c>
      <c r="G99" s="121"/>
    </row>
    <row r="100" spans="1:15" x14ac:dyDescent="0.2">
      <c r="A100" s="89">
        <v>9215</v>
      </c>
      <c r="B100" s="1" t="s">
        <v>2402</v>
      </c>
      <c r="C100" s="64" t="s">
        <v>1667</v>
      </c>
      <c r="D100" s="64" t="s">
        <v>1199</v>
      </c>
      <c r="E100" s="1" t="s">
        <v>877</v>
      </c>
      <c r="F100" s="62">
        <v>42251</v>
      </c>
      <c r="G100" s="121"/>
      <c r="I100" s="9"/>
      <c r="J100" s="9"/>
      <c r="K100" s="9"/>
      <c r="L100" s="9"/>
      <c r="M100" s="9"/>
      <c r="N100" s="9"/>
      <c r="O100" s="9"/>
    </row>
    <row r="101" spans="1:15" ht="26.25" x14ac:dyDescent="0.25">
      <c r="A101" s="89">
        <v>9315</v>
      </c>
      <c r="B101" s="1" t="s">
        <v>2403</v>
      </c>
      <c r="C101" s="64" t="s">
        <v>1139</v>
      </c>
      <c r="D101" s="64" t="s">
        <v>1199</v>
      </c>
      <c r="E101" s="1" t="s">
        <v>816</v>
      </c>
      <c r="F101" s="62">
        <v>42251</v>
      </c>
      <c r="G101" s="121" t="s">
        <v>2554</v>
      </c>
      <c r="I101" s="119"/>
      <c r="J101" s="9"/>
      <c r="K101" s="9"/>
      <c r="L101" s="9"/>
      <c r="M101" s="9"/>
      <c r="N101" s="9"/>
      <c r="O101" s="9"/>
    </row>
    <row r="102" spans="1:15" x14ac:dyDescent="0.2">
      <c r="A102" s="89">
        <v>9415</v>
      </c>
      <c r="B102" s="1" t="s">
        <v>2404</v>
      </c>
      <c r="C102" s="64" t="s">
        <v>1807</v>
      </c>
      <c r="D102" s="64" t="s">
        <v>1199</v>
      </c>
      <c r="E102" s="1" t="s">
        <v>2419</v>
      </c>
      <c r="F102" s="62">
        <v>42255</v>
      </c>
      <c r="G102" s="121"/>
      <c r="I102" s="9"/>
      <c r="J102" s="9"/>
      <c r="K102" s="9"/>
      <c r="L102" s="9"/>
      <c r="M102" s="9"/>
      <c r="N102" s="9"/>
      <c r="O102" s="9"/>
    </row>
    <row r="103" spans="1:15" x14ac:dyDescent="0.2">
      <c r="A103" s="89">
        <v>9515</v>
      </c>
      <c r="B103" s="1" t="s">
        <v>1951</v>
      </c>
      <c r="C103" s="64" t="s">
        <v>732</v>
      </c>
      <c r="D103" s="64" t="s">
        <v>863</v>
      </c>
      <c r="E103" s="1" t="s">
        <v>1722</v>
      </c>
      <c r="F103" s="62">
        <v>42255</v>
      </c>
      <c r="G103" s="121" t="s">
        <v>2548</v>
      </c>
      <c r="I103" s="9"/>
      <c r="J103" s="9"/>
      <c r="K103" s="9"/>
      <c r="L103" s="9"/>
      <c r="M103" s="9"/>
      <c r="N103" s="9"/>
      <c r="O103" s="9"/>
    </row>
    <row r="104" spans="1:15" ht="15" x14ac:dyDescent="0.25">
      <c r="A104" s="84">
        <v>9615</v>
      </c>
      <c r="B104" s="85" t="s">
        <v>2405</v>
      </c>
      <c r="C104" s="85" t="s">
        <v>756</v>
      </c>
      <c r="D104" s="86" t="s">
        <v>2362</v>
      </c>
      <c r="E104" s="85" t="s">
        <v>2417</v>
      </c>
      <c r="F104" s="87">
        <v>42263</v>
      </c>
      <c r="G104" s="121" t="s">
        <v>2549</v>
      </c>
      <c r="I104" s="119"/>
      <c r="J104" s="9"/>
      <c r="K104" s="9"/>
      <c r="L104" s="9"/>
      <c r="M104" s="9"/>
      <c r="N104" s="9"/>
      <c r="O104" s="9"/>
    </row>
    <row r="105" spans="1:15" x14ac:dyDescent="0.2">
      <c r="A105" s="84">
        <v>9715</v>
      </c>
      <c r="B105" s="85" t="s">
        <v>2406</v>
      </c>
      <c r="C105" s="86" t="s">
        <v>724</v>
      </c>
      <c r="D105" s="86" t="s">
        <v>2362</v>
      </c>
      <c r="E105" s="85" t="s">
        <v>2420</v>
      </c>
      <c r="F105" s="87">
        <v>42284</v>
      </c>
      <c r="G105" s="121"/>
      <c r="I105" s="9"/>
      <c r="J105" s="9"/>
      <c r="K105" s="9"/>
      <c r="L105" s="9"/>
      <c r="M105" s="9"/>
      <c r="N105" s="9"/>
      <c r="O105" s="9"/>
    </row>
    <row r="106" spans="1:15" x14ac:dyDescent="0.2">
      <c r="A106" s="84">
        <v>9815</v>
      </c>
      <c r="B106" s="85" t="s">
        <v>2407</v>
      </c>
      <c r="C106" s="85" t="s">
        <v>756</v>
      </c>
      <c r="D106" s="86" t="s">
        <v>2362</v>
      </c>
      <c r="E106" s="85" t="s">
        <v>2127</v>
      </c>
      <c r="F106" s="87">
        <v>42284</v>
      </c>
      <c r="G106" s="121"/>
      <c r="I106" s="9"/>
      <c r="J106" s="9"/>
      <c r="K106" s="9"/>
      <c r="L106" s="9"/>
      <c r="M106" s="9"/>
      <c r="N106" s="9"/>
      <c r="O106" s="9"/>
    </row>
    <row r="107" spans="1:15" x14ac:dyDescent="0.2">
      <c r="A107" s="84">
        <v>9915</v>
      </c>
      <c r="B107" s="85" t="s">
        <v>2408</v>
      </c>
      <c r="C107" s="86" t="s">
        <v>724</v>
      </c>
      <c r="D107" s="86" t="s">
        <v>2362</v>
      </c>
      <c r="E107" s="85" t="s">
        <v>2421</v>
      </c>
      <c r="F107" s="87">
        <v>42285</v>
      </c>
      <c r="G107" s="121"/>
      <c r="I107" s="9"/>
      <c r="J107" s="9"/>
      <c r="K107" s="9"/>
      <c r="L107" s="9"/>
      <c r="M107" s="9"/>
      <c r="N107" s="9"/>
      <c r="O107" s="9"/>
    </row>
    <row r="108" spans="1:15" x14ac:dyDescent="0.2">
      <c r="A108" s="84">
        <v>10015</v>
      </c>
      <c r="B108" s="85" t="s">
        <v>2409</v>
      </c>
      <c r="C108" s="86" t="s">
        <v>724</v>
      </c>
      <c r="D108" s="86" t="s">
        <v>2362</v>
      </c>
      <c r="E108" s="85" t="s">
        <v>2421</v>
      </c>
      <c r="F108" s="87">
        <v>42285</v>
      </c>
      <c r="G108" s="121"/>
      <c r="I108" s="9"/>
      <c r="J108" s="9"/>
      <c r="K108" s="9"/>
      <c r="L108" s="9"/>
      <c r="M108" s="9"/>
      <c r="N108" s="9"/>
      <c r="O108" s="9"/>
    </row>
    <row r="109" spans="1:15" x14ac:dyDescent="0.2">
      <c r="A109" s="84">
        <v>10115</v>
      </c>
      <c r="B109" s="85" t="s">
        <v>2410</v>
      </c>
      <c r="C109" s="86" t="s">
        <v>2324</v>
      </c>
      <c r="D109" s="86" t="s">
        <v>2362</v>
      </c>
      <c r="E109" s="85" t="s">
        <v>194</v>
      </c>
      <c r="F109" s="87">
        <v>42290</v>
      </c>
      <c r="G109" s="121"/>
      <c r="I109" s="9"/>
      <c r="J109" s="9"/>
      <c r="K109" s="9"/>
      <c r="L109" s="9"/>
      <c r="M109" s="9"/>
      <c r="N109" s="9"/>
      <c r="O109" s="9"/>
    </row>
    <row r="110" spans="1:15" x14ac:dyDescent="0.2">
      <c r="A110" s="89">
        <v>10215</v>
      </c>
      <c r="B110" s="1" t="s">
        <v>2411</v>
      </c>
      <c r="C110" s="64" t="s">
        <v>1664</v>
      </c>
      <c r="D110" s="64" t="s">
        <v>862</v>
      </c>
      <c r="E110" s="1" t="s">
        <v>2422</v>
      </c>
      <c r="F110" s="62">
        <v>42300</v>
      </c>
      <c r="G110" s="121"/>
      <c r="I110" s="9"/>
      <c r="J110" s="9"/>
      <c r="K110" s="9"/>
      <c r="L110" s="9"/>
      <c r="M110" s="9"/>
      <c r="N110" s="9"/>
      <c r="O110" s="9"/>
    </row>
    <row r="111" spans="1:15" x14ac:dyDescent="0.2">
      <c r="A111" s="89">
        <v>10315</v>
      </c>
      <c r="B111" s="1" t="s">
        <v>2412</v>
      </c>
      <c r="C111" s="64" t="s">
        <v>1664</v>
      </c>
      <c r="D111" s="64" t="s">
        <v>862</v>
      </c>
      <c r="E111" s="1" t="s">
        <v>1190</v>
      </c>
      <c r="F111" s="62">
        <v>42300</v>
      </c>
      <c r="G111" s="121"/>
      <c r="I111" s="9"/>
      <c r="J111" s="9"/>
      <c r="K111" s="9"/>
      <c r="L111" s="9"/>
      <c r="M111" s="9"/>
      <c r="N111" s="9"/>
      <c r="O111" s="9"/>
    </row>
    <row r="112" spans="1:15" ht="15" x14ac:dyDescent="0.25">
      <c r="A112" s="89">
        <v>10415</v>
      </c>
      <c r="B112" s="1" t="s">
        <v>2413</v>
      </c>
      <c r="C112" s="64" t="s">
        <v>2072</v>
      </c>
      <c r="D112" s="64" t="s">
        <v>1199</v>
      </c>
      <c r="E112" s="1" t="s">
        <v>684</v>
      </c>
      <c r="F112" s="62">
        <v>42300</v>
      </c>
      <c r="G112" s="121" t="s">
        <v>2586</v>
      </c>
      <c r="I112" s="119"/>
      <c r="J112" s="9"/>
      <c r="K112" s="9"/>
      <c r="L112" s="9"/>
      <c r="M112" s="9"/>
      <c r="N112" s="9"/>
      <c r="O112" s="9"/>
    </row>
    <row r="113" spans="1:15" x14ac:dyDescent="0.2">
      <c r="A113" s="84">
        <v>10515</v>
      </c>
      <c r="B113" s="85" t="s">
        <v>2440</v>
      </c>
      <c r="C113" s="85" t="s">
        <v>2442</v>
      </c>
      <c r="D113" s="86" t="s">
        <v>2362</v>
      </c>
      <c r="E113" s="86" t="s">
        <v>664</v>
      </c>
      <c r="F113" s="87">
        <v>42305</v>
      </c>
      <c r="G113" s="121"/>
      <c r="I113" s="9"/>
      <c r="J113" s="9"/>
      <c r="K113" s="9"/>
      <c r="L113" s="9"/>
      <c r="M113" s="9"/>
      <c r="N113" s="9"/>
      <c r="O113" s="9"/>
    </row>
    <row r="114" spans="1:15" x14ac:dyDescent="0.2">
      <c r="A114" s="89">
        <v>10615</v>
      </c>
      <c r="B114" s="1" t="s">
        <v>2441</v>
      </c>
      <c r="C114" s="64" t="s">
        <v>260</v>
      </c>
      <c r="D114" s="64" t="s">
        <v>1199</v>
      </c>
      <c r="E114" s="64" t="s">
        <v>2333</v>
      </c>
      <c r="F114" s="62">
        <v>42312</v>
      </c>
      <c r="G114" s="121"/>
      <c r="I114" s="9"/>
      <c r="J114" s="9"/>
      <c r="K114" s="9"/>
      <c r="L114" s="9"/>
      <c r="M114" s="9"/>
      <c r="N114" s="9"/>
      <c r="O114" s="9"/>
    </row>
    <row r="115" spans="1:15" x14ac:dyDescent="0.2">
      <c r="A115" s="2">
        <v>10715</v>
      </c>
      <c r="B115" s="1" t="s">
        <v>2445</v>
      </c>
      <c r="C115" s="1" t="s">
        <v>1139</v>
      </c>
      <c r="D115" s="64" t="s">
        <v>1199</v>
      </c>
      <c r="E115" s="1" t="s">
        <v>666</v>
      </c>
      <c r="F115" s="62">
        <v>42317</v>
      </c>
      <c r="G115" s="121"/>
      <c r="I115" s="9"/>
      <c r="J115" s="9"/>
      <c r="K115" s="9"/>
      <c r="L115" s="9"/>
      <c r="M115" s="9"/>
      <c r="N115" s="9"/>
      <c r="O115" s="9"/>
    </row>
    <row r="116" spans="1:15" ht="15" x14ac:dyDescent="0.25">
      <c r="A116" s="2">
        <v>10815</v>
      </c>
      <c r="B116" s="1" t="s">
        <v>2446</v>
      </c>
      <c r="C116" s="1" t="s">
        <v>2458</v>
      </c>
      <c r="D116" s="1" t="s">
        <v>863</v>
      </c>
      <c r="E116" s="1" t="s">
        <v>1723</v>
      </c>
      <c r="F116" s="62">
        <v>42318</v>
      </c>
      <c r="G116" s="121" t="s">
        <v>2551</v>
      </c>
      <c r="I116" s="119"/>
      <c r="J116" s="9"/>
      <c r="K116" s="9"/>
      <c r="L116" s="9"/>
      <c r="M116" s="9"/>
      <c r="N116" s="9"/>
      <c r="O116" s="9"/>
    </row>
    <row r="117" spans="1:15" x14ac:dyDescent="0.2">
      <c r="A117" s="89">
        <v>10915</v>
      </c>
      <c r="B117" s="1" t="s">
        <v>2447</v>
      </c>
      <c r="C117" s="1" t="s">
        <v>2461</v>
      </c>
      <c r="D117" s="64" t="s">
        <v>1199</v>
      </c>
      <c r="E117" s="1" t="s">
        <v>2333</v>
      </c>
      <c r="F117" s="62">
        <v>42319</v>
      </c>
      <c r="G117" s="121" t="s">
        <v>2585</v>
      </c>
      <c r="I117" s="9"/>
      <c r="J117" s="9"/>
      <c r="K117" s="9"/>
      <c r="L117" s="9"/>
      <c r="M117" s="9"/>
      <c r="N117" s="9"/>
      <c r="O117" s="9"/>
    </row>
    <row r="118" spans="1:15" x14ac:dyDescent="0.2">
      <c r="A118" s="2">
        <v>11015</v>
      </c>
      <c r="B118" s="1" t="s">
        <v>2448</v>
      </c>
      <c r="C118" s="1" t="s">
        <v>1685</v>
      </c>
      <c r="D118" s="64" t="s">
        <v>1199</v>
      </c>
      <c r="E118" s="1" t="s">
        <v>827</v>
      </c>
      <c r="F118" s="62">
        <v>42320</v>
      </c>
      <c r="G118" s="121"/>
      <c r="I118" s="9"/>
      <c r="J118" s="9"/>
      <c r="K118" s="9"/>
      <c r="L118" s="9"/>
      <c r="M118" s="9"/>
      <c r="N118" s="9"/>
      <c r="O118" s="9"/>
    </row>
    <row r="119" spans="1:15" x14ac:dyDescent="0.2">
      <c r="A119" s="2">
        <v>11115</v>
      </c>
      <c r="B119" s="1" t="s">
        <v>2449</v>
      </c>
      <c r="C119" s="1" t="s">
        <v>2459</v>
      </c>
      <c r="D119" s="64" t="s">
        <v>862</v>
      </c>
      <c r="E119" s="1" t="s">
        <v>1214</v>
      </c>
      <c r="F119" s="62">
        <v>42325</v>
      </c>
      <c r="G119" s="121"/>
      <c r="I119" s="9"/>
      <c r="J119" s="9"/>
      <c r="K119" s="9"/>
      <c r="L119" s="9"/>
      <c r="M119" s="9"/>
      <c r="N119" s="9"/>
      <c r="O119" s="9"/>
    </row>
    <row r="120" spans="1:15" x14ac:dyDescent="0.2">
      <c r="A120" s="89">
        <v>11215</v>
      </c>
      <c r="B120" s="1" t="s">
        <v>2450</v>
      </c>
      <c r="C120" s="1" t="s">
        <v>1147</v>
      </c>
      <c r="D120" s="64" t="s">
        <v>862</v>
      </c>
      <c r="E120" s="1" t="s">
        <v>552</v>
      </c>
      <c r="F120" s="62">
        <v>42325</v>
      </c>
      <c r="G120" s="121"/>
      <c r="I120" s="9"/>
      <c r="J120" s="9"/>
      <c r="K120" s="9"/>
      <c r="L120" s="9"/>
      <c r="M120" s="9"/>
      <c r="N120" s="9"/>
      <c r="O120" s="9"/>
    </row>
    <row r="121" spans="1:15" x14ac:dyDescent="0.2">
      <c r="A121" s="2">
        <v>11315</v>
      </c>
      <c r="B121" s="1" t="s">
        <v>2451</v>
      </c>
      <c r="C121" s="1" t="s">
        <v>1664</v>
      </c>
      <c r="D121" s="64" t="s">
        <v>862</v>
      </c>
      <c r="E121" s="1" t="s">
        <v>1214</v>
      </c>
      <c r="F121" s="62">
        <v>42325</v>
      </c>
      <c r="G121" s="121"/>
      <c r="I121" s="9"/>
      <c r="J121" s="9"/>
      <c r="K121" s="9"/>
      <c r="L121" s="9"/>
      <c r="M121" s="9"/>
      <c r="N121" s="9"/>
      <c r="O121" s="9"/>
    </row>
    <row r="122" spans="1:15" x14ac:dyDescent="0.2">
      <c r="A122" s="2">
        <v>11415</v>
      </c>
      <c r="B122" s="1" t="s">
        <v>2462</v>
      </c>
      <c r="C122" s="1" t="s">
        <v>1770</v>
      </c>
      <c r="D122" s="64" t="s">
        <v>1199</v>
      </c>
      <c r="E122" s="1" t="s">
        <v>816</v>
      </c>
      <c r="F122" s="62">
        <v>42325</v>
      </c>
      <c r="G122" s="121"/>
      <c r="I122" s="9"/>
      <c r="J122" s="9"/>
      <c r="K122" s="9"/>
      <c r="L122" s="9"/>
      <c r="M122" s="9"/>
      <c r="N122" s="9"/>
      <c r="O122" s="9"/>
    </row>
    <row r="123" spans="1:15" x14ac:dyDescent="0.2">
      <c r="A123" s="89">
        <v>11515</v>
      </c>
      <c r="B123" s="1" t="s">
        <v>2452</v>
      </c>
      <c r="C123" s="1" t="s">
        <v>2459</v>
      </c>
      <c r="D123" s="64" t="s">
        <v>862</v>
      </c>
      <c r="E123" s="1" t="s">
        <v>2333</v>
      </c>
      <c r="F123" s="62">
        <v>42326</v>
      </c>
      <c r="G123" s="121"/>
      <c r="I123" s="9"/>
      <c r="J123" s="9"/>
      <c r="K123" s="9"/>
      <c r="L123" s="9"/>
      <c r="M123" s="9"/>
      <c r="N123" s="9"/>
      <c r="O123" s="9"/>
    </row>
    <row r="124" spans="1:15" x14ac:dyDescent="0.2">
      <c r="A124" s="2">
        <v>11615</v>
      </c>
      <c r="B124" s="1" t="s">
        <v>2457</v>
      </c>
      <c r="C124" s="1" t="s">
        <v>1664</v>
      </c>
      <c r="D124" s="64" t="s">
        <v>862</v>
      </c>
      <c r="E124" s="1" t="s">
        <v>697</v>
      </c>
      <c r="F124" s="62">
        <v>42326</v>
      </c>
      <c r="G124" s="121"/>
      <c r="I124" s="9"/>
      <c r="J124" s="9"/>
      <c r="K124" s="9"/>
      <c r="L124" s="9"/>
      <c r="M124" s="9"/>
      <c r="N124" s="9"/>
      <c r="O124" s="9"/>
    </row>
    <row r="125" spans="1:15" x14ac:dyDescent="0.2">
      <c r="A125" s="2">
        <v>11715</v>
      </c>
      <c r="B125" s="1" t="s">
        <v>2453</v>
      </c>
      <c r="C125" s="1" t="s">
        <v>1664</v>
      </c>
      <c r="D125" s="64" t="s">
        <v>862</v>
      </c>
      <c r="E125" s="1" t="s">
        <v>1190</v>
      </c>
      <c r="F125" s="62">
        <v>42326</v>
      </c>
      <c r="G125" s="121"/>
      <c r="I125" s="9"/>
      <c r="J125" s="9"/>
      <c r="K125" s="9"/>
      <c r="L125" s="9"/>
      <c r="M125" s="9"/>
      <c r="N125" s="9"/>
      <c r="O125" s="9"/>
    </row>
    <row r="126" spans="1:15" x14ac:dyDescent="0.2">
      <c r="A126" s="89">
        <v>11815</v>
      </c>
      <c r="B126" s="1" t="s">
        <v>2454</v>
      </c>
      <c r="C126" s="1" t="s">
        <v>2459</v>
      </c>
      <c r="D126" s="64" t="s">
        <v>862</v>
      </c>
      <c r="E126" s="1" t="s">
        <v>557</v>
      </c>
      <c r="F126" s="62">
        <v>42327</v>
      </c>
      <c r="G126" s="121"/>
      <c r="I126" s="9"/>
      <c r="J126" s="9"/>
      <c r="K126" s="9"/>
      <c r="L126" s="9"/>
      <c r="M126" s="9"/>
      <c r="N126" s="9"/>
      <c r="O126" s="9"/>
    </row>
    <row r="127" spans="1:15" x14ac:dyDescent="0.2">
      <c r="A127" s="2">
        <v>11915</v>
      </c>
      <c r="B127" s="1" t="s">
        <v>2455</v>
      </c>
      <c r="C127" s="1" t="s">
        <v>1664</v>
      </c>
      <c r="D127" s="64" t="s">
        <v>862</v>
      </c>
      <c r="E127" s="1" t="s">
        <v>829</v>
      </c>
      <c r="F127" s="62">
        <v>42327</v>
      </c>
      <c r="G127" s="121"/>
      <c r="I127" s="9"/>
      <c r="J127" s="9"/>
      <c r="K127" s="9"/>
      <c r="L127" s="9"/>
      <c r="M127" s="9"/>
      <c r="N127" s="9"/>
      <c r="O127" s="9"/>
    </row>
    <row r="128" spans="1:15" x14ac:dyDescent="0.2">
      <c r="A128" s="2">
        <v>12015</v>
      </c>
      <c r="B128" s="1" t="s">
        <v>2456</v>
      </c>
      <c r="C128" s="1" t="s">
        <v>2460</v>
      </c>
      <c r="D128" s="64" t="s">
        <v>862</v>
      </c>
      <c r="E128" s="1" t="s">
        <v>720</v>
      </c>
      <c r="F128" s="62">
        <v>42327</v>
      </c>
      <c r="G128" s="121"/>
      <c r="I128" s="9"/>
      <c r="J128" s="9"/>
      <c r="K128" s="9"/>
      <c r="L128" s="9"/>
      <c r="M128" s="9"/>
      <c r="N128" s="9"/>
      <c r="O128" s="9"/>
    </row>
    <row r="129" spans="1:15" x14ac:dyDescent="0.2">
      <c r="A129" s="2">
        <v>12115</v>
      </c>
      <c r="B129" s="1" t="s">
        <v>2463</v>
      </c>
      <c r="C129" s="1" t="s">
        <v>1664</v>
      </c>
      <c r="D129" s="64" t="s">
        <v>862</v>
      </c>
      <c r="E129" s="1" t="s">
        <v>487</v>
      </c>
      <c r="F129" s="62">
        <v>42334</v>
      </c>
      <c r="G129" s="121"/>
      <c r="I129" s="9"/>
      <c r="J129" s="9"/>
      <c r="K129" s="9"/>
      <c r="L129" s="9"/>
      <c r="M129" s="9"/>
      <c r="N129" s="9"/>
      <c r="O129" s="9"/>
    </row>
    <row r="130" spans="1:15" x14ac:dyDescent="0.2">
      <c r="A130" s="2">
        <v>12215</v>
      </c>
      <c r="B130" s="1" t="s">
        <v>2464</v>
      </c>
      <c r="C130" s="1" t="s">
        <v>1664</v>
      </c>
      <c r="D130" s="64" t="s">
        <v>862</v>
      </c>
      <c r="E130" s="1" t="s">
        <v>814</v>
      </c>
      <c r="F130" s="62">
        <v>42334</v>
      </c>
      <c r="G130" s="121"/>
      <c r="I130" s="9"/>
      <c r="J130" s="9"/>
      <c r="K130" s="9"/>
      <c r="L130" s="9"/>
      <c r="M130" s="9"/>
      <c r="N130" s="9"/>
      <c r="O130" s="9"/>
    </row>
    <row r="131" spans="1:15" x14ac:dyDescent="0.2">
      <c r="A131" s="2">
        <v>12315</v>
      </c>
      <c r="B131" s="1" t="s">
        <v>2465</v>
      </c>
      <c r="C131" s="1" t="s">
        <v>1139</v>
      </c>
      <c r="D131" s="64" t="s">
        <v>862</v>
      </c>
      <c r="E131" s="1" t="s">
        <v>808</v>
      </c>
      <c r="F131" s="62">
        <v>42335</v>
      </c>
      <c r="G131" s="121"/>
      <c r="I131" s="9"/>
      <c r="J131" s="9"/>
      <c r="K131" s="9"/>
      <c r="L131" s="9"/>
      <c r="M131" s="9"/>
      <c r="N131" s="9"/>
      <c r="O131" s="9"/>
    </row>
    <row r="132" spans="1:15" x14ac:dyDescent="0.2">
      <c r="A132" s="89">
        <v>12415</v>
      </c>
      <c r="B132" s="1" t="s">
        <v>2466</v>
      </c>
      <c r="C132" s="1" t="s">
        <v>1139</v>
      </c>
      <c r="D132" s="1" t="s">
        <v>862</v>
      </c>
      <c r="E132" s="1" t="s">
        <v>2037</v>
      </c>
      <c r="F132" s="62">
        <v>42345</v>
      </c>
      <c r="G132" s="121"/>
      <c r="I132" s="9"/>
      <c r="J132" s="9"/>
      <c r="K132" s="9"/>
      <c r="L132" s="9"/>
      <c r="M132" s="9"/>
      <c r="N132" s="9"/>
      <c r="O132" s="9"/>
    </row>
    <row r="133" spans="1:15" x14ac:dyDescent="0.2">
      <c r="A133" s="2">
        <v>12515</v>
      </c>
      <c r="B133" s="1" t="s">
        <v>2467</v>
      </c>
      <c r="C133" s="1" t="s">
        <v>1139</v>
      </c>
      <c r="D133" s="1" t="s">
        <v>862</v>
      </c>
      <c r="E133" s="1" t="s">
        <v>552</v>
      </c>
      <c r="F133" s="62">
        <v>42345</v>
      </c>
      <c r="G133" s="121"/>
      <c r="I133" s="9"/>
      <c r="J133" s="9"/>
      <c r="K133" s="9"/>
      <c r="L133" s="9"/>
      <c r="M133" s="9"/>
      <c r="N133" s="9"/>
      <c r="O133" s="9"/>
    </row>
    <row r="134" spans="1:15" x14ac:dyDescent="0.2">
      <c r="A134" s="2">
        <v>12615</v>
      </c>
      <c r="B134" s="1" t="s">
        <v>2468</v>
      </c>
      <c r="C134" s="1" t="s">
        <v>854</v>
      </c>
      <c r="D134" s="1" t="s">
        <v>862</v>
      </c>
      <c r="E134" s="1" t="s">
        <v>798</v>
      </c>
      <c r="F134" s="62">
        <v>42346</v>
      </c>
      <c r="G134" s="121"/>
      <c r="I134" s="9"/>
      <c r="J134" s="9"/>
      <c r="K134" s="9"/>
      <c r="L134" s="9"/>
      <c r="M134" s="9"/>
      <c r="N134" s="9"/>
      <c r="O134" s="9"/>
    </row>
    <row r="135" spans="1:15" x14ac:dyDescent="0.2">
      <c r="A135" s="2">
        <v>12715</v>
      </c>
      <c r="B135" s="1" t="s">
        <v>2469</v>
      </c>
      <c r="C135" s="1" t="s">
        <v>2478</v>
      </c>
      <c r="D135" s="1" t="s">
        <v>1027</v>
      </c>
      <c r="E135" s="1" t="s">
        <v>1722</v>
      </c>
      <c r="F135" s="62">
        <v>42347</v>
      </c>
      <c r="G135" s="121"/>
      <c r="I135" s="9"/>
      <c r="J135" s="9"/>
      <c r="K135" s="9"/>
      <c r="L135" s="9"/>
      <c r="M135" s="9"/>
      <c r="N135" s="9"/>
      <c r="O135" s="9"/>
    </row>
    <row r="136" spans="1:15" x14ac:dyDescent="0.2">
      <c r="A136" s="2">
        <v>12815</v>
      </c>
      <c r="B136" s="1" t="s">
        <v>2470</v>
      </c>
      <c r="C136" s="1" t="s">
        <v>2479</v>
      </c>
      <c r="D136" s="1" t="s">
        <v>1027</v>
      </c>
      <c r="E136" s="1" t="s">
        <v>878</v>
      </c>
      <c r="F136" s="62">
        <v>42348</v>
      </c>
      <c r="G136" s="121"/>
      <c r="I136" s="9"/>
      <c r="J136" s="9"/>
      <c r="K136" s="9"/>
      <c r="L136" s="9"/>
      <c r="M136" s="9"/>
      <c r="N136" s="9"/>
      <c r="O136" s="9"/>
    </row>
    <row r="137" spans="1:15" x14ac:dyDescent="0.2">
      <c r="A137" s="2">
        <v>12915</v>
      </c>
      <c r="B137" s="1" t="s">
        <v>2471</v>
      </c>
      <c r="C137" s="1" t="s">
        <v>1664</v>
      </c>
      <c r="D137" s="1" t="s">
        <v>862</v>
      </c>
      <c r="E137" s="1" t="s">
        <v>805</v>
      </c>
      <c r="F137" s="62">
        <v>42349</v>
      </c>
      <c r="G137" s="121"/>
      <c r="I137" s="9"/>
      <c r="J137" s="9"/>
      <c r="K137" s="9"/>
      <c r="L137" s="9"/>
      <c r="M137" s="9"/>
      <c r="N137" s="9"/>
      <c r="O137" s="9"/>
    </row>
    <row r="138" spans="1:15" x14ac:dyDescent="0.2">
      <c r="A138" s="89">
        <v>13015</v>
      </c>
      <c r="B138" s="1" t="s">
        <v>2472</v>
      </c>
      <c r="C138" s="1" t="s">
        <v>1664</v>
      </c>
      <c r="D138" s="1" t="s">
        <v>862</v>
      </c>
      <c r="E138" s="1" t="s">
        <v>818</v>
      </c>
      <c r="F138" s="62">
        <v>42349</v>
      </c>
      <c r="G138" s="121"/>
      <c r="I138" s="9"/>
      <c r="J138" s="9"/>
      <c r="K138" s="9"/>
      <c r="L138" s="9"/>
      <c r="M138" s="9"/>
      <c r="N138" s="9"/>
      <c r="O138" s="9"/>
    </row>
    <row r="139" spans="1:15" x14ac:dyDescent="0.2">
      <c r="A139" s="2">
        <v>13115</v>
      </c>
      <c r="B139" s="1" t="s">
        <v>2473</v>
      </c>
      <c r="C139" s="1" t="s">
        <v>1139</v>
      </c>
      <c r="D139" s="1" t="s">
        <v>862</v>
      </c>
      <c r="E139" s="1" t="s">
        <v>697</v>
      </c>
      <c r="F139" s="62">
        <v>42349</v>
      </c>
      <c r="G139" s="121"/>
      <c r="I139" s="9"/>
      <c r="J139" s="9"/>
      <c r="K139" s="9"/>
      <c r="L139" s="9"/>
      <c r="M139" s="9"/>
      <c r="N139" s="9"/>
      <c r="O139" s="9"/>
    </row>
    <row r="140" spans="1:15" x14ac:dyDescent="0.2">
      <c r="A140" s="2">
        <v>13215</v>
      </c>
      <c r="B140" s="1" t="s">
        <v>2474</v>
      </c>
      <c r="C140" s="1" t="s">
        <v>1140</v>
      </c>
      <c r="D140" s="1" t="s">
        <v>862</v>
      </c>
      <c r="E140" s="1" t="s">
        <v>240</v>
      </c>
      <c r="F140" s="62">
        <v>42352</v>
      </c>
      <c r="G140" s="121"/>
      <c r="I140" s="9"/>
      <c r="J140" s="9"/>
      <c r="K140" s="9"/>
      <c r="L140" s="9"/>
      <c r="M140" s="9"/>
      <c r="N140" s="9"/>
      <c r="O140" s="9"/>
    </row>
    <row r="141" spans="1:15" x14ac:dyDescent="0.2">
      <c r="A141" s="2">
        <v>13315</v>
      </c>
      <c r="B141" s="1" t="s">
        <v>2475</v>
      </c>
      <c r="C141" s="1" t="s">
        <v>1770</v>
      </c>
      <c r="D141" s="1" t="s">
        <v>862</v>
      </c>
      <c r="E141" s="1" t="s">
        <v>814</v>
      </c>
      <c r="F141" s="62">
        <v>42353</v>
      </c>
      <c r="G141" s="121"/>
      <c r="I141" s="9"/>
      <c r="J141" s="9"/>
      <c r="K141" s="9"/>
      <c r="L141" s="9"/>
      <c r="M141" s="9"/>
      <c r="N141" s="9"/>
      <c r="O141" s="9"/>
    </row>
    <row r="142" spans="1:15" ht="15" x14ac:dyDescent="0.25">
      <c r="A142" s="2">
        <v>13415</v>
      </c>
      <c r="B142" s="1" t="s">
        <v>2476</v>
      </c>
      <c r="C142" s="1" t="s">
        <v>2480</v>
      </c>
      <c r="D142" s="1" t="s">
        <v>863</v>
      </c>
      <c r="E142" s="1" t="s">
        <v>1723</v>
      </c>
      <c r="F142" s="62">
        <v>42354</v>
      </c>
      <c r="G142" s="121" t="s">
        <v>2551</v>
      </c>
      <c r="I142" s="119"/>
      <c r="J142" s="9"/>
      <c r="K142" s="9"/>
      <c r="L142" s="9"/>
      <c r="M142" s="9"/>
      <c r="N142" s="9"/>
      <c r="O142" s="9"/>
    </row>
    <row r="143" spans="1:15" x14ac:dyDescent="0.2">
      <c r="A143" s="84">
        <v>13515</v>
      </c>
      <c r="B143" s="85" t="s">
        <v>2477</v>
      </c>
      <c r="C143" s="85" t="s">
        <v>724</v>
      </c>
      <c r="D143" s="86" t="s">
        <v>2362</v>
      </c>
      <c r="E143" s="85" t="s">
        <v>274</v>
      </c>
      <c r="F143" s="87">
        <v>42354</v>
      </c>
      <c r="G143" s="121"/>
      <c r="I143" s="9"/>
      <c r="J143" s="9"/>
      <c r="K143" s="9"/>
      <c r="L143" s="9"/>
      <c r="M143" s="9"/>
      <c r="N143" s="9"/>
      <c r="O143" s="9"/>
    </row>
    <row r="144" spans="1:15" ht="15" x14ac:dyDescent="0.25">
      <c r="A144" s="2">
        <v>13615</v>
      </c>
      <c r="B144" s="1" t="s">
        <v>2481</v>
      </c>
      <c r="C144" s="1" t="s">
        <v>1139</v>
      </c>
      <c r="D144" s="1" t="s">
        <v>1199</v>
      </c>
      <c r="E144" s="1" t="s">
        <v>1195</v>
      </c>
      <c r="F144" s="62">
        <v>42366</v>
      </c>
      <c r="G144" s="121" t="s">
        <v>2553</v>
      </c>
      <c r="I144" s="119"/>
      <c r="J144" s="9"/>
      <c r="K144" s="9"/>
      <c r="L144" s="9"/>
      <c r="M144" s="9"/>
      <c r="N144" s="9"/>
      <c r="O144" s="9"/>
    </row>
    <row r="145" spans="1:15" x14ac:dyDescent="0.2">
      <c r="A145" s="84">
        <v>13715</v>
      </c>
      <c r="B145" s="85" t="s">
        <v>2482</v>
      </c>
      <c r="C145" s="85" t="s">
        <v>251</v>
      </c>
      <c r="D145" s="86" t="s">
        <v>2362</v>
      </c>
      <c r="E145" s="85" t="s">
        <v>2485</v>
      </c>
      <c r="F145" s="87">
        <v>42367</v>
      </c>
      <c r="G145" s="121"/>
      <c r="I145" s="9"/>
      <c r="J145" s="9"/>
      <c r="K145" s="9"/>
      <c r="L145" s="9"/>
      <c r="M145" s="9"/>
      <c r="N145" s="9"/>
      <c r="O145" s="9"/>
    </row>
    <row r="146" spans="1:15" x14ac:dyDescent="0.2">
      <c r="A146" s="84">
        <v>13815</v>
      </c>
      <c r="B146" s="85" t="s">
        <v>2483</v>
      </c>
      <c r="C146" s="85" t="s">
        <v>251</v>
      </c>
      <c r="D146" s="86" t="s">
        <v>2362</v>
      </c>
      <c r="E146" s="85" t="s">
        <v>2486</v>
      </c>
      <c r="F146" s="87">
        <v>42367</v>
      </c>
      <c r="G146" s="121"/>
      <c r="I146" s="9"/>
      <c r="J146" s="9"/>
      <c r="K146" s="9"/>
      <c r="L146" s="9"/>
      <c r="M146" s="9"/>
      <c r="N146" s="9"/>
      <c r="O146" s="9"/>
    </row>
    <row r="147" spans="1:15" ht="39" x14ac:dyDescent="0.25">
      <c r="A147" s="2">
        <v>13915</v>
      </c>
      <c r="B147" s="1" t="s">
        <v>2484</v>
      </c>
      <c r="C147" s="1" t="s">
        <v>2478</v>
      </c>
      <c r="D147" s="1" t="s">
        <v>863</v>
      </c>
      <c r="E147" s="1" t="s">
        <v>1722</v>
      </c>
      <c r="F147" s="62">
        <v>42368</v>
      </c>
      <c r="G147" s="121" t="s">
        <v>2550</v>
      </c>
      <c r="I147" s="119"/>
      <c r="J147" s="9"/>
      <c r="K147" s="9"/>
      <c r="L147" s="9"/>
      <c r="M147" s="9"/>
      <c r="N147" s="9"/>
      <c r="O147" s="9"/>
    </row>
    <row r="148" spans="1:15" x14ac:dyDescent="0.2">
      <c r="G148" s="9"/>
      <c r="I148" s="9"/>
      <c r="J148" s="9"/>
      <c r="K148" s="9"/>
      <c r="L148" s="9"/>
      <c r="M148" s="9"/>
      <c r="N148" s="9"/>
      <c r="O148" s="9"/>
    </row>
    <row r="149" spans="1:15" x14ac:dyDescent="0.2">
      <c r="I149" s="9"/>
      <c r="J149" s="9"/>
      <c r="K149" s="9"/>
      <c r="L149" s="9"/>
      <c r="M149" s="9"/>
      <c r="N149" s="9"/>
      <c r="O149" s="9"/>
    </row>
    <row r="150" spans="1:15" x14ac:dyDescent="0.2">
      <c r="I150" s="9"/>
      <c r="J150" s="9"/>
      <c r="K150" s="9"/>
      <c r="L150" s="9"/>
      <c r="M150" s="9"/>
      <c r="N150" s="9"/>
      <c r="O150" s="9"/>
    </row>
    <row r="151" spans="1:15" x14ac:dyDescent="0.2">
      <c r="I151" s="9"/>
      <c r="J151" s="9"/>
      <c r="K151" s="9"/>
      <c r="L151" s="9"/>
      <c r="M151" s="9"/>
      <c r="N151" s="9"/>
      <c r="O151" s="9"/>
    </row>
    <row r="152" spans="1:15" x14ac:dyDescent="0.2">
      <c r="I152" s="9"/>
      <c r="J152" s="9"/>
      <c r="K152" s="9"/>
      <c r="L152" s="9"/>
      <c r="M152" s="9"/>
      <c r="N152" s="9"/>
      <c r="O152" s="9"/>
    </row>
    <row r="153" spans="1:15" x14ac:dyDescent="0.2">
      <c r="I153" s="9"/>
      <c r="J153" s="9"/>
      <c r="K153" s="9"/>
      <c r="L153" s="9"/>
      <c r="M153" s="9"/>
      <c r="N153" s="9"/>
      <c r="O153" s="9"/>
    </row>
    <row r="154" spans="1:15" x14ac:dyDescent="0.2">
      <c r="I154" s="9"/>
      <c r="J154" s="9"/>
      <c r="K154" s="9"/>
      <c r="L154" s="9"/>
      <c r="M154" s="9"/>
      <c r="N154" s="9"/>
      <c r="O154" s="9"/>
    </row>
    <row r="155" spans="1:15" x14ac:dyDescent="0.2">
      <c r="I155" s="9"/>
      <c r="J155" s="9"/>
      <c r="K155" s="9"/>
      <c r="L155" s="9"/>
      <c r="M155" s="9"/>
      <c r="N155" s="9"/>
      <c r="O155" s="9"/>
    </row>
    <row r="156" spans="1:15" x14ac:dyDescent="0.2">
      <c r="I156" s="9"/>
      <c r="J156" s="9"/>
      <c r="K156" s="9"/>
      <c r="L156" s="9"/>
      <c r="M156" s="9"/>
      <c r="N156" s="9"/>
      <c r="O156" s="9"/>
    </row>
    <row r="157" spans="1:15" x14ac:dyDescent="0.2">
      <c r="I157" s="9"/>
      <c r="J157" s="9"/>
      <c r="K157" s="9"/>
      <c r="L157" s="9"/>
      <c r="M157" s="9"/>
      <c r="N157" s="9"/>
      <c r="O157" s="9"/>
    </row>
    <row r="158" spans="1:15" x14ac:dyDescent="0.2">
      <c r="I158" s="9"/>
      <c r="J158" s="9"/>
      <c r="K158" s="9"/>
      <c r="L158" s="9"/>
      <c r="M158" s="9"/>
      <c r="N158" s="9"/>
      <c r="O158" s="9"/>
    </row>
    <row r="159" spans="1:15" x14ac:dyDescent="0.2">
      <c r="I159" s="9"/>
      <c r="J159" s="9"/>
      <c r="K159" s="9"/>
      <c r="L159" s="9"/>
      <c r="M159" s="9"/>
      <c r="N159" s="9"/>
      <c r="O159" s="9"/>
    </row>
    <row r="160" spans="1:15" x14ac:dyDescent="0.2">
      <c r="I160" s="9"/>
      <c r="J160" s="9"/>
      <c r="K160" s="9"/>
      <c r="L160" s="9"/>
      <c r="M160" s="9"/>
      <c r="N160" s="9"/>
      <c r="O160" s="9"/>
    </row>
    <row r="161" spans="9:15" x14ac:dyDescent="0.2">
      <c r="I161" s="9"/>
      <c r="J161" s="9"/>
      <c r="K161" s="9"/>
      <c r="L161" s="9"/>
      <c r="M161" s="9"/>
      <c r="N161" s="9"/>
      <c r="O161" s="9"/>
    </row>
    <row r="162" spans="9:15" x14ac:dyDescent="0.2">
      <c r="I162" s="9"/>
      <c r="J162" s="9"/>
      <c r="K162" s="9"/>
      <c r="L162" s="9"/>
      <c r="M162" s="9"/>
      <c r="N162" s="9"/>
      <c r="O162" s="9"/>
    </row>
    <row r="163" spans="9:15" x14ac:dyDescent="0.2">
      <c r="I163" s="9"/>
      <c r="J163" s="9"/>
      <c r="K163" s="9"/>
      <c r="L163" s="9"/>
      <c r="M163" s="9"/>
      <c r="N163" s="9"/>
      <c r="O163" s="9"/>
    </row>
    <row r="164" spans="9:15" x14ac:dyDescent="0.2">
      <c r="I164" s="9"/>
      <c r="J164" s="9"/>
      <c r="K164" s="9"/>
      <c r="L164" s="9"/>
      <c r="M164" s="9"/>
      <c r="N164" s="9"/>
      <c r="O164" s="9"/>
    </row>
    <row r="165" spans="9:15" x14ac:dyDescent="0.2">
      <c r="I165" s="9"/>
      <c r="J165" s="9"/>
      <c r="K165" s="9"/>
      <c r="L165" s="9"/>
      <c r="M165" s="9"/>
      <c r="N165" s="9"/>
      <c r="O165" s="9"/>
    </row>
    <row r="166" spans="9:15" x14ac:dyDescent="0.2">
      <c r="I166" s="9"/>
      <c r="J166" s="9"/>
      <c r="K166" s="9"/>
      <c r="L166" s="9"/>
      <c r="M166" s="9"/>
      <c r="N166" s="9"/>
      <c r="O166" s="9"/>
    </row>
    <row r="167" spans="9:15" x14ac:dyDescent="0.2">
      <c r="I167" s="9"/>
      <c r="J167" s="9"/>
      <c r="K167" s="9"/>
      <c r="L167" s="9"/>
      <c r="M167" s="9"/>
      <c r="N167" s="9"/>
      <c r="O167" s="9"/>
    </row>
    <row r="168" spans="9:15" x14ac:dyDescent="0.2">
      <c r="I168" s="9"/>
      <c r="J168" s="9"/>
      <c r="K168" s="9"/>
      <c r="L168" s="9"/>
      <c r="M168" s="9"/>
      <c r="N168" s="9"/>
      <c r="O168" s="9"/>
    </row>
    <row r="169" spans="9:15" x14ac:dyDescent="0.2">
      <c r="I169" s="9"/>
      <c r="J169" s="9"/>
      <c r="K169" s="9"/>
      <c r="L169" s="9"/>
      <c r="M169" s="9"/>
      <c r="N169" s="9"/>
      <c r="O169" s="9"/>
    </row>
    <row r="170" spans="9:15" x14ac:dyDescent="0.2">
      <c r="I170" s="9"/>
      <c r="J170" s="9"/>
      <c r="K170" s="9"/>
      <c r="L170" s="9"/>
      <c r="M170" s="9"/>
      <c r="N170" s="9"/>
      <c r="O170" s="9"/>
    </row>
    <row r="171" spans="9:15" x14ac:dyDescent="0.2">
      <c r="I171" s="9"/>
      <c r="J171" s="9"/>
      <c r="K171" s="9"/>
      <c r="L171" s="9"/>
      <c r="M171" s="9"/>
      <c r="N171" s="9"/>
      <c r="O171" s="9"/>
    </row>
    <row r="172" spans="9:15" x14ac:dyDescent="0.2">
      <c r="I172" s="9"/>
      <c r="J172" s="9"/>
      <c r="K172" s="9"/>
      <c r="L172" s="9"/>
      <c r="M172" s="9"/>
      <c r="N172" s="9"/>
      <c r="O172" s="9"/>
    </row>
    <row r="173" spans="9:15" x14ac:dyDescent="0.2">
      <c r="I173" s="9"/>
      <c r="J173" s="9"/>
      <c r="K173" s="9"/>
      <c r="L173" s="9"/>
      <c r="M173" s="9"/>
      <c r="N173" s="9"/>
      <c r="O173" s="9"/>
    </row>
    <row r="174" spans="9:15" x14ac:dyDescent="0.2">
      <c r="I174" s="9"/>
      <c r="J174" s="9"/>
      <c r="K174" s="9"/>
      <c r="L174" s="9"/>
      <c r="M174" s="9"/>
      <c r="N174" s="9"/>
      <c r="O174" s="9"/>
    </row>
    <row r="175" spans="9:15" x14ac:dyDescent="0.2">
      <c r="I175" s="9"/>
      <c r="J175" s="9"/>
      <c r="K175" s="9"/>
      <c r="L175" s="9"/>
      <c r="M175" s="9"/>
      <c r="N175" s="9"/>
      <c r="O175" s="9"/>
    </row>
    <row r="176" spans="9:15" x14ac:dyDescent="0.2">
      <c r="I176" s="9"/>
      <c r="J176" s="9"/>
      <c r="K176" s="9"/>
      <c r="L176" s="9"/>
      <c r="M176" s="9"/>
      <c r="N176" s="9"/>
      <c r="O176" s="9"/>
    </row>
    <row r="177" spans="9:15" x14ac:dyDescent="0.2">
      <c r="I177" s="9"/>
      <c r="J177" s="9"/>
      <c r="K177" s="9"/>
      <c r="L177" s="9"/>
      <c r="M177" s="9"/>
      <c r="N177" s="9"/>
      <c r="O177" s="9"/>
    </row>
    <row r="178" spans="9:15" x14ac:dyDescent="0.2">
      <c r="I178" s="9"/>
      <c r="J178" s="9"/>
      <c r="K178" s="9"/>
      <c r="L178" s="9"/>
      <c r="M178" s="9"/>
      <c r="N178" s="9"/>
      <c r="O178" s="9"/>
    </row>
    <row r="179" spans="9:15" x14ac:dyDescent="0.2">
      <c r="I179" s="9"/>
      <c r="J179" s="9"/>
      <c r="K179" s="9"/>
      <c r="L179" s="9"/>
      <c r="M179" s="9"/>
      <c r="N179" s="9"/>
      <c r="O179" s="9"/>
    </row>
    <row r="180" spans="9:15" x14ac:dyDescent="0.2">
      <c r="I180" s="9"/>
      <c r="J180" s="9"/>
      <c r="K180" s="9"/>
      <c r="L180" s="9"/>
      <c r="M180" s="9"/>
      <c r="N180" s="9"/>
      <c r="O180" s="9"/>
    </row>
    <row r="181" spans="9:15" x14ac:dyDescent="0.2">
      <c r="I181" s="9"/>
      <c r="J181" s="9"/>
      <c r="K181" s="9"/>
      <c r="L181" s="9"/>
      <c r="M181" s="9"/>
      <c r="N181" s="9"/>
      <c r="O181" s="9"/>
    </row>
    <row r="182" spans="9:15" x14ac:dyDescent="0.2">
      <c r="I182" s="9"/>
      <c r="J182" s="9"/>
      <c r="K182" s="9"/>
      <c r="L182" s="9"/>
      <c r="M182" s="9"/>
      <c r="N182" s="9"/>
      <c r="O182" s="9"/>
    </row>
    <row r="183" spans="9:15" x14ac:dyDescent="0.2">
      <c r="I183" s="9"/>
      <c r="J183" s="9"/>
      <c r="K183" s="9"/>
      <c r="L183" s="9"/>
      <c r="M183" s="9"/>
      <c r="N183" s="9"/>
      <c r="O183" s="9"/>
    </row>
    <row r="184" spans="9:15" x14ac:dyDescent="0.2">
      <c r="I184" s="9"/>
      <c r="J184" s="9"/>
      <c r="K184" s="9"/>
      <c r="L184" s="9"/>
      <c r="M184" s="9"/>
      <c r="N184" s="9"/>
      <c r="O184" s="9"/>
    </row>
    <row r="185" spans="9:15" x14ac:dyDescent="0.2">
      <c r="I185" s="9"/>
      <c r="J185" s="9"/>
      <c r="K185" s="9"/>
      <c r="L185" s="9"/>
      <c r="M185" s="9"/>
      <c r="N185" s="9"/>
      <c r="O185" s="9"/>
    </row>
    <row r="186" spans="9:15" x14ac:dyDescent="0.2">
      <c r="I186" s="9"/>
      <c r="J186" s="9"/>
      <c r="K186" s="9"/>
      <c r="L186" s="9"/>
      <c r="M186" s="9"/>
      <c r="N186" s="9"/>
      <c r="O186" s="9"/>
    </row>
    <row r="187" spans="9:15" x14ac:dyDescent="0.2">
      <c r="I187" s="9"/>
      <c r="J187" s="9"/>
      <c r="K187" s="9"/>
      <c r="L187" s="9"/>
      <c r="M187" s="9"/>
      <c r="N187" s="9"/>
      <c r="O187" s="9"/>
    </row>
    <row r="188" spans="9:15" x14ac:dyDescent="0.2">
      <c r="I188" s="9"/>
      <c r="J188" s="9"/>
      <c r="K188" s="9"/>
      <c r="L188" s="9"/>
      <c r="M188" s="9"/>
      <c r="N188" s="9"/>
      <c r="O188" s="9"/>
    </row>
    <row r="189" spans="9:15" x14ac:dyDescent="0.2">
      <c r="I189" s="9"/>
      <c r="J189" s="9"/>
      <c r="K189" s="9"/>
      <c r="L189" s="9"/>
      <c r="M189" s="9"/>
      <c r="N189" s="9"/>
      <c r="O189" s="9"/>
    </row>
    <row r="190" spans="9:15" x14ac:dyDescent="0.2">
      <c r="I190" s="9"/>
      <c r="J190" s="9"/>
      <c r="K190" s="9"/>
      <c r="L190" s="9"/>
      <c r="M190" s="9"/>
      <c r="N190" s="9"/>
      <c r="O190" s="9"/>
    </row>
    <row r="191" spans="9:15" x14ac:dyDescent="0.2">
      <c r="I191" s="9"/>
      <c r="J191" s="9"/>
      <c r="K191" s="9"/>
      <c r="L191" s="9"/>
      <c r="M191" s="9"/>
      <c r="N191" s="9"/>
      <c r="O191" s="9"/>
    </row>
    <row r="192" spans="9:15" x14ac:dyDescent="0.2">
      <c r="I192" s="9"/>
      <c r="J192" s="9"/>
      <c r="K192" s="9"/>
      <c r="L192" s="9"/>
      <c r="M192" s="9"/>
      <c r="N192" s="9"/>
      <c r="O192" s="9"/>
    </row>
    <row r="193" spans="9:15" x14ac:dyDescent="0.2">
      <c r="I193" s="9"/>
      <c r="J193" s="9"/>
      <c r="K193" s="9"/>
      <c r="L193" s="9"/>
      <c r="M193" s="9"/>
      <c r="N193" s="9"/>
      <c r="O193" s="9"/>
    </row>
    <row r="194" spans="9:15" x14ac:dyDescent="0.2">
      <c r="I194" s="9"/>
      <c r="J194" s="9"/>
      <c r="K194" s="9"/>
      <c r="L194" s="9"/>
      <c r="M194" s="9"/>
      <c r="N194" s="9"/>
      <c r="O194" s="9"/>
    </row>
    <row r="195" spans="9:15" x14ac:dyDescent="0.2">
      <c r="I195" s="9"/>
      <c r="J195" s="9"/>
      <c r="K195" s="9"/>
      <c r="L195" s="9"/>
      <c r="M195" s="9"/>
      <c r="N195" s="9"/>
      <c r="O195" s="9"/>
    </row>
    <row r="196" spans="9:15" x14ac:dyDescent="0.2">
      <c r="I196" s="9"/>
      <c r="J196" s="9"/>
      <c r="K196" s="9"/>
      <c r="L196" s="9"/>
      <c r="M196" s="9"/>
      <c r="N196" s="9"/>
      <c r="O196" s="9"/>
    </row>
    <row r="197" spans="9:15" x14ac:dyDescent="0.2">
      <c r="I197" s="9"/>
      <c r="J197" s="9"/>
      <c r="K197" s="9"/>
      <c r="L197" s="9"/>
      <c r="M197" s="9"/>
      <c r="N197" s="9"/>
      <c r="O197" s="9"/>
    </row>
    <row r="198" spans="9:15" x14ac:dyDescent="0.2">
      <c r="I198" s="9"/>
      <c r="J198" s="9"/>
      <c r="K198" s="9"/>
      <c r="L198" s="9"/>
      <c r="M198" s="9"/>
      <c r="N198" s="9"/>
      <c r="O198" s="9"/>
    </row>
    <row r="199" spans="9:15" x14ac:dyDescent="0.2">
      <c r="I199" s="9"/>
      <c r="J199" s="9"/>
      <c r="K199" s="9"/>
      <c r="L199" s="9"/>
      <c r="M199" s="9"/>
      <c r="N199" s="9"/>
      <c r="O199" s="9"/>
    </row>
    <row r="200" spans="9:15" x14ac:dyDescent="0.2">
      <c r="I200" s="9"/>
      <c r="J200" s="9"/>
      <c r="K200" s="9"/>
      <c r="L200" s="9"/>
      <c r="M200" s="9"/>
      <c r="N200" s="9"/>
      <c r="O200" s="9"/>
    </row>
    <row r="201" spans="9:15" x14ac:dyDescent="0.2">
      <c r="I201" s="9"/>
      <c r="J201" s="9"/>
      <c r="K201" s="9"/>
      <c r="L201" s="9"/>
      <c r="M201" s="9"/>
      <c r="N201" s="9"/>
      <c r="O201" s="9"/>
    </row>
    <row r="202" spans="9:15" x14ac:dyDescent="0.2">
      <c r="I202" s="9"/>
      <c r="J202" s="9"/>
      <c r="K202" s="9"/>
      <c r="L202" s="9"/>
      <c r="M202" s="9"/>
      <c r="N202" s="9"/>
      <c r="O202" s="9"/>
    </row>
    <row r="203" spans="9:15" x14ac:dyDescent="0.2">
      <c r="I203" s="9"/>
      <c r="J203" s="9"/>
      <c r="K203" s="9"/>
      <c r="L203" s="9"/>
      <c r="M203" s="9"/>
      <c r="N203" s="9"/>
      <c r="O203" s="9"/>
    </row>
    <row r="204" spans="9:15" x14ac:dyDescent="0.2">
      <c r="I204" s="9"/>
      <c r="J204" s="9"/>
      <c r="K204" s="9"/>
      <c r="L204" s="9"/>
      <c r="M204" s="9"/>
      <c r="N204" s="9"/>
      <c r="O204" s="9"/>
    </row>
    <row r="205" spans="9:15" x14ac:dyDescent="0.2">
      <c r="I205" s="9"/>
      <c r="J205" s="9"/>
      <c r="K205" s="9"/>
      <c r="L205" s="9"/>
      <c r="M205" s="9"/>
      <c r="N205" s="9"/>
      <c r="O205" s="9"/>
    </row>
    <row r="206" spans="9:15" x14ac:dyDescent="0.2">
      <c r="I206" s="9"/>
      <c r="J206" s="9"/>
      <c r="K206" s="9"/>
      <c r="L206" s="9"/>
      <c r="M206" s="9"/>
      <c r="N206" s="9"/>
      <c r="O206" s="9"/>
    </row>
    <row r="207" spans="9:15" x14ac:dyDescent="0.2">
      <c r="I207" s="9"/>
      <c r="J207" s="9"/>
      <c r="K207" s="9"/>
      <c r="L207" s="9"/>
      <c r="M207" s="9"/>
      <c r="N207" s="9"/>
      <c r="O207" s="9"/>
    </row>
    <row r="208" spans="9:15" x14ac:dyDescent="0.2">
      <c r="I208" s="9"/>
      <c r="J208" s="9"/>
      <c r="K208" s="9"/>
      <c r="L208" s="9"/>
      <c r="M208" s="9"/>
      <c r="N208" s="9"/>
      <c r="O208" s="9"/>
    </row>
    <row r="209" spans="9:15" x14ac:dyDescent="0.2">
      <c r="I209" s="9"/>
      <c r="J209" s="9"/>
      <c r="K209" s="9"/>
      <c r="L209" s="9"/>
      <c r="M209" s="9"/>
      <c r="N209" s="9"/>
      <c r="O209" s="9"/>
    </row>
    <row r="210" spans="9:15" x14ac:dyDescent="0.2">
      <c r="I210" s="9"/>
      <c r="J210" s="9"/>
      <c r="K210" s="9"/>
      <c r="L210" s="9"/>
      <c r="M210" s="9"/>
      <c r="N210" s="9"/>
      <c r="O210" s="9"/>
    </row>
    <row r="211" spans="9:15" x14ac:dyDescent="0.2">
      <c r="I211" s="9"/>
      <c r="J211" s="9"/>
      <c r="K211" s="9"/>
      <c r="L211" s="9"/>
      <c r="M211" s="9"/>
      <c r="N211" s="9"/>
      <c r="O211" s="9"/>
    </row>
    <row r="212" spans="9:15" x14ac:dyDescent="0.2">
      <c r="I212" s="9"/>
      <c r="J212" s="9"/>
      <c r="K212" s="9"/>
      <c r="L212" s="9"/>
      <c r="M212" s="9"/>
      <c r="N212" s="9"/>
      <c r="O212" s="9"/>
    </row>
    <row r="213" spans="9:15" x14ac:dyDescent="0.2">
      <c r="I213" s="9"/>
      <c r="J213" s="9"/>
      <c r="K213" s="9"/>
      <c r="L213" s="9"/>
      <c r="M213" s="9"/>
      <c r="N213" s="9"/>
      <c r="O213" s="9"/>
    </row>
    <row r="214" spans="9:15" x14ac:dyDescent="0.2">
      <c r="I214" s="9"/>
      <c r="J214" s="9"/>
      <c r="K214" s="9"/>
      <c r="L214" s="9"/>
      <c r="M214" s="9"/>
      <c r="N214" s="9"/>
      <c r="O214" s="9"/>
    </row>
    <row r="215" spans="9:15" x14ac:dyDescent="0.2">
      <c r="I215" s="9"/>
      <c r="J215" s="9"/>
      <c r="K215" s="9"/>
      <c r="L215" s="9"/>
      <c r="M215" s="9"/>
      <c r="N215" s="9"/>
      <c r="O215" s="9"/>
    </row>
    <row r="216" spans="9:15" x14ac:dyDescent="0.2">
      <c r="I216" s="9"/>
      <c r="J216" s="9"/>
      <c r="K216" s="9"/>
      <c r="L216" s="9"/>
      <c r="M216" s="9"/>
      <c r="N216" s="9"/>
      <c r="O216" s="9"/>
    </row>
    <row r="217" spans="9:15" x14ac:dyDescent="0.2">
      <c r="I217" s="9"/>
      <c r="J217" s="9"/>
      <c r="K217" s="9"/>
      <c r="L217" s="9"/>
      <c r="M217" s="9"/>
      <c r="N217" s="9"/>
      <c r="O217" s="9"/>
    </row>
    <row r="218" spans="9:15" x14ac:dyDescent="0.2">
      <c r="I218" s="9"/>
      <c r="J218" s="9"/>
      <c r="K218" s="9"/>
      <c r="L218" s="9"/>
      <c r="M218" s="9"/>
      <c r="N218" s="9"/>
      <c r="O218" s="9"/>
    </row>
    <row r="219" spans="9:15" x14ac:dyDescent="0.2">
      <c r="I219" s="9"/>
      <c r="J219" s="9"/>
      <c r="K219" s="9"/>
      <c r="L219" s="9"/>
      <c r="M219" s="9"/>
      <c r="N219" s="9"/>
      <c r="O219" s="9"/>
    </row>
    <row r="220" spans="9:15" x14ac:dyDescent="0.2">
      <c r="I220" s="9"/>
      <c r="J220" s="9"/>
      <c r="K220" s="9"/>
      <c r="L220" s="9"/>
      <c r="M220" s="9"/>
      <c r="N220" s="9"/>
      <c r="O220" s="9"/>
    </row>
    <row r="221" spans="9:15" x14ac:dyDescent="0.2">
      <c r="I221" s="9"/>
      <c r="J221" s="9"/>
      <c r="K221" s="9"/>
      <c r="L221" s="9"/>
      <c r="M221" s="9"/>
      <c r="N221" s="9"/>
      <c r="O221" s="9"/>
    </row>
    <row r="222" spans="9:15" x14ac:dyDescent="0.2">
      <c r="I222" s="9"/>
      <c r="J222" s="9"/>
      <c r="K222" s="9"/>
      <c r="L222" s="9"/>
      <c r="M222" s="9"/>
      <c r="N222" s="9"/>
      <c r="O222" s="9"/>
    </row>
    <row r="223" spans="9:15" x14ac:dyDescent="0.2">
      <c r="I223" s="9"/>
      <c r="J223" s="9"/>
      <c r="K223" s="9"/>
      <c r="L223" s="9"/>
      <c r="M223" s="9"/>
      <c r="N223" s="9"/>
      <c r="O223" s="9"/>
    </row>
    <row r="224" spans="9:15" x14ac:dyDescent="0.2">
      <c r="I224" s="9"/>
      <c r="J224" s="9"/>
      <c r="K224" s="9"/>
      <c r="L224" s="9"/>
      <c r="M224" s="9"/>
      <c r="N224" s="9"/>
      <c r="O224" s="9"/>
    </row>
    <row r="225" spans="9:15" x14ac:dyDescent="0.2">
      <c r="I225" s="9"/>
      <c r="J225" s="9"/>
      <c r="K225" s="9"/>
      <c r="L225" s="9"/>
      <c r="M225" s="9"/>
      <c r="N225" s="9"/>
      <c r="O225" s="9"/>
    </row>
    <row r="226" spans="9:15" x14ac:dyDescent="0.2">
      <c r="I226" s="9"/>
      <c r="J226" s="9"/>
      <c r="K226" s="9"/>
      <c r="L226" s="9"/>
      <c r="M226" s="9"/>
      <c r="N226" s="9"/>
      <c r="O226" s="9"/>
    </row>
    <row r="227" spans="9:15" x14ac:dyDescent="0.2">
      <c r="I227" s="9"/>
      <c r="J227" s="9"/>
      <c r="K227" s="9"/>
      <c r="L227" s="9"/>
      <c r="M227" s="9"/>
      <c r="N227" s="9"/>
      <c r="O227" s="9"/>
    </row>
    <row r="228" spans="9:15" x14ac:dyDescent="0.2">
      <c r="I228" s="9"/>
      <c r="J228" s="9"/>
      <c r="K228" s="9"/>
      <c r="L228" s="9"/>
      <c r="M228" s="9"/>
      <c r="N228" s="9"/>
      <c r="O228" s="9"/>
    </row>
    <row r="229" spans="9:15" x14ac:dyDescent="0.2">
      <c r="I229" s="9"/>
      <c r="J229" s="9"/>
      <c r="K229" s="9"/>
      <c r="L229" s="9"/>
      <c r="M229" s="9"/>
      <c r="N229" s="9"/>
      <c r="O229" s="9"/>
    </row>
    <row r="230" spans="9:15" x14ac:dyDescent="0.2">
      <c r="I230" s="9"/>
      <c r="J230" s="9"/>
      <c r="K230" s="9"/>
      <c r="L230" s="9"/>
      <c r="M230" s="9"/>
      <c r="N230" s="9"/>
      <c r="O230" s="9"/>
    </row>
    <row r="231" spans="9:15" x14ac:dyDescent="0.2">
      <c r="I231" s="9"/>
      <c r="J231" s="9"/>
      <c r="K231" s="9"/>
      <c r="L231" s="9"/>
      <c r="M231" s="9"/>
      <c r="N231" s="9"/>
      <c r="O231" s="9"/>
    </row>
    <row r="232" spans="9:15" x14ac:dyDescent="0.2">
      <c r="I232" s="9"/>
      <c r="J232" s="9"/>
      <c r="K232" s="9"/>
      <c r="L232" s="9"/>
      <c r="M232" s="9"/>
      <c r="N232" s="9"/>
      <c r="O232" s="9"/>
    </row>
    <row r="233" spans="9:15" x14ac:dyDescent="0.2">
      <c r="I233" s="9"/>
      <c r="J233" s="9"/>
      <c r="K233" s="9"/>
      <c r="L233" s="9"/>
      <c r="M233" s="9"/>
      <c r="N233" s="9"/>
      <c r="O233" s="9"/>
    </row>
    <row r="234" spans="9:15" x14ac:dyDescent="0.2">
      <c r="I234" s="9"/>
      <c r="J234" s="9"/>
      <c r="K234" s="9"/>
      <c r="L234" s="9"/>
      <c r="M234" s="9"/>
      <c r="N234" s="9"/>
      <c r="O234" s="9"/>
    </row>
    <row r="235" spans="9:15" x14ac:dyDescent="0.2">
      <c r="I235" s="9"/>
      <c r="J235" s="9"/>
      <c r="K235" s="9"/>
      <c r="L235" s="9"/>
      <c r="M235" s="9"/>
      <c r="N235" s="9"/>
      <c r="O235" s="9"/>
    </row>
    <row r="236" spans="9:15" x14ac:dyDescent="0.2">
      <c r="I236" s="9"/>
      <c r="J236" s="9"/>
      <c r="K236" s="9"/>
      <c r="L236" s="9"/>
      <c r="M236" s="9"/>
      <c r="N236" s="9"/>
      <c r="O236" s="9"/>
    </row>
    <row r="237" spans="9:15" x14ac:dyDescent="0.2">
      <c r="I237" s="9"/>
      <c r="J237" s="9"/>
      <c r="K237" s="9"/>
      <c r="L237" s="9"/>
      <c r="M237" s="9"/>
      <c r="N237" s="9"/>
      <c r="O237" s="9"/>
    </row>
    <row r="238" spans="9:15" x14ac:dyDescent="0.2">
      <c r="I238" s="9"/>
      <c r="J238" s="9"/>
      <c r="K238" s="9"/>
      <c r="L238" s="9"/>
      <c r="M238" s="9"/>
      <c r="N238" s="9"/>
      <c r="O238" s="9"/>
    </row>
    <row r="239" spans="9:15" x14ac:dyDescent="0.2">
      <c r="I239" s="9"/>
      <c r="J239" s="9"/>
      <c r="K239" s="9"/>
      <c r="L239" s="9"/>
      <c r="M239" s="9"/>
      <c r="N239" s="9"/>
      <c r="O239" s="9"/>
    </row>
    <row r="240" spans="9:15" x14ac:dyDescent="0.2">
      <c r="I240" s="9"/>
      <c r="J240" s="9"/>
      <c r="K240" s="9"/>
      <c r="L240" s="9"/>
      <c r="M240" s="9"/>
      <c r="N240" s="9"/>
      <c r="O240" s="9"/>
    </row>
    <row r="241" spans="9:15" x14ac:dyDescent="0.2">
      <c r="I241" s="9"/>
      <c r="J241" s="9"/>
      <c r="K241" s="9"/>
      <c r="L241" s="9"/>
      <c r="M241" s="9"/>
      <c r="N241" s="9"/>
      <c r="O241" s="9"/>
    </row>
    <row r="242" spans="9:15" x14ac:dyDescent="0.2">
      <c r="I242" s="9"/>
      <c r="J242" s="9"/>
      <c r="K242" s="9"/>
      <c r="L242" s="9"/>
      <c r="M242" s="9"/>
      <c r="N242" s="9"/>
      <c r="O242" s="9"/>
    </row>
    <row r="243" spans="9:15" x14ac:dyDescent="0.2">
      <c r="I243" s="9"/>
      <c r="J243" s="9"/>
      <c r="K243" s="9"/>
      <c r="L243" s="9"/>
      <c r="M243" s="9"/>
      <c r="N243" s="9"/>
      <c r="O243" s="9"/>
    </row>
    <row r="244" spans="9:15" x14ac:dyDescent="0.2">
      <c r="I244" s="9"/>
      <c r="J244" s="9"/>
      <c r="K244" s="9"/>
      <c r="L244" s="9"/>
      <c r="M244" s="9"/>
      <c r="N244" s="9"/>
      <c r="O244" s="9"/>
    </row>
    <row r="245" spans="9:15" x14ac:dyDescent="0.2">
      <c r="I245" s="9"/>
      <c r="J245" s="9"/>
      <c r="K245" s="9"/>
      <c r="L245" s="9"/>
      <c r="M245" s="9"/>
      <c r="N245" s="9"/>
      <c r="O245" s="9"/>
    </row>
    <row r="246" spans="9:15" x14ac:dyDescent="0.2">
      <c r="I246" s="9"/>
      <c r="J246" s="9"/>
      <c r="K246" s="9"/>
      <c r="L246" s="9"/>
      <c r="M246" s="9"/>
      <c r="N246" s="9"/>
      <c r="O246" s="9"/>
    </row>
    <row r="247" spans="9:15" x14ac:dyDescent="0.2">
      <c r="I247" s="9"/>
      <c r="J247" s="9"/>
      <c r="K247" s="9"/>
      <c r="L247" s="9"/>
      <c r="M247" s="9"/>
      <c r="N247" s="9"/>
      <c r="O247" s="9"/>
    </row>
    <row r="248" spans="9:15" x14ac:dyDescent="0.2">
      <c r="I248" s="9"/>
      <c r="J248" s="9"/>
      <c r="K248" s="9"/>
      <c r="L248" s="9"/>
      <c r="M248" s="9"/>
      <c r="N248" s="9"/>
      <c r="O248" s="9"/>
    </row>
    <row r="249" spans="9:15" x14ac:dyDescent="0.2">
      <c r="I249" s="9"/>
      <c r="J249" s="9"/>
      <c r="K249" s="9"/>
      <c r="L249" s="9"/>
      <c r="M249" s="9"/>
      <c r="N249" s="9"/>
      <c r="O249" s="9"/>
    </row>
    <row r="250" spans="9:15" x14ac:dyDescent="0.2">
      <c r="I250" s="9"/>
      <c r="J250" s="9"/>
      <c r="K250" s="9"/>
      <c r="L250" s="9"/>
      <c r="M250" s="9"/>
      <c r="N250" s="9"/>
      <c r="O250" s="9"/>
    </row>
    <row r="251" spans="9:15" x14ac:dyDescent="0.2">
      <c r="I251" s="9"/>
      <c r="J251" s="9"/>
      <c r="K251" s="9"/>
      <c r="L251" s="9"/>
      <c r="M251" s="9"/>
      <c r="N251" s="9"/>
      <c r="O251" s="9"/>
    </row>
    <row r="252" spans="9:15" x14ac:dyDescent="0.2">
      <c r="I252" s="9"/>
      <c r="J252" s="9"/>
      <c r="K252" s="9"/>
      <c r="L252" s="9"/>
      <c r="M252" s="9"/>
      <c r="N252" s="9"/>
      <c r="O252" s="9"/>
    </row>
    <row r="253" spans="9:15" x14ac:dyDescent="0.2">
      <c r="I253" s="9"/>
      <c r="J253" s="9"/>
      <c r="K253" s="9"/>
      <c r="L253" s="9"/>
      <c r="M253" s="9"/>
      <c r="N253" s="9"/>
      <c r="O253" s="9"/>
    </row>
    <row r="254" spans="9:15" x14ac:dyDescent="0.2">
      <c r="I254" s="9"/>
      <c r="J254" s="9"/>
      <c r="K254" s="9"/>
      <c r="L254" s="9"/>
      <c r="M254" s="9"/>
      <c r="N254" s="9"/>
      <c r="O254" s="9"/>
    </row>
    <row r="255" spans="9:15" x14ac:dyDescent="0.2">
      <c r="I255" s="9"/>
      <c r="J255" s="9"/>
      <c r="K255" s="9"/>
      <c r="L255" s="9"/>
      <c r="M255" s="9"/>
      <c r="N255" s="9"/>
      <c r="O255" s="9"/>
    </row>
    <row r="256" spans="9:15" x14ac:dyDescent="0.2">
      <c r="I256" s="9"/>
      <c r="J256" s="9"/>
      <c r="K256" s="9"/>
      <c r="L256" s="9"/>
      <c r="M256" s="9"/>
      <c r="N256" s="9"/>
      <c r="O256" s="9"/>
    </row>
    <row r="257" spans="9:15" x14ac:dyDescent="0.2">
      <c r="I257" s="9"/>
      <c r="J257" s="9"/>
      <c r="K257" s="9"/>
      <c r="L257" s="9"/>
      <c r="M257" s="9"/>
      <c r="N257" s="9"/>
      <c r="O257" s="9"/>
    </row>
    <row r="258" spans="9:15" x14ac:dyDescent="0.2">
      <c r="I258" s="9"/>
      <c r="J258" s="9"/>
      <c r="K258" s="9"/>
      <c r="L258" s="9"/>
      <c r="M258" s="9"/>
      <c r="N258" s="9"/>
      <c r="O258" s="9"/>
    </row>
    <row r="259" spans="9:15" x14ac:dyDescent="0.2">
      <c r="I259" s="9"/>
      <c r="J259" s="9"/>
      <c r="K259" s="9"/>
      <c r="L259" s="9"/>
      <c r="M259" s="9"/>
      <c r="N259" s="9"/>
      <c r="O259" s="9"/>
    </row>
    <row r="260" spans="9:15" x14ac:dyDescent="0.2">
      <c r="I260" s="9"/>
      <c r="J260" s="9"/>
      <c r="K260" s="9"/>
      <c r="L260" s="9"/>
      <c r="M260" s="9"/>
      <c r="N260" s="9"/>
      <c r="O260" s="9"/>
    </row>
    <row r="261" spans="9:15" x14ac:dyDescent="0.2">
      <c r="I261" s="9"/>
      <c r="J261" s="9"/>
      <c r="K261" s="9"/>
      <c r="L261" s="9"/>
      <c r="M261" s="9"/>
      <c r="N261" s="9"/>
      <c r="O261" s="9"/>
    </row>
    <row r="262" spans="9:15" x14ac:dyDescent="0.2">
      <c r="I262" s="9"/>
      <c r="J262" s="9"/>
      <c r="K262" s="9"/>
      <c r="L262" s="9"/>
      <c r="M262" s="9"/>
      <c r="N262" s="9"/>
      <c r="O262" s="9"/>
    </row>
    <row r="263" spans="9:15" x14ac:dyDescent="0.2">
      <c r="I263" s="9"/>
      <c r="J263" s="9"/>
      <c r="K263" s="9"/>
      <c r="L263" s="9"/>
      <c r="M263" s="9"/>
      <c r="N263" s="9"/>
      <c r="O263" s="9"/>
    </row>
    <row r="264" spans="9:15" x14ac:dyDescent="0.2">
      <c r="I264" s="9"/>
      <c r="J264" s="9"/>
      <c r="K264" s="9"/>
      <c r="L264" s="9"/>
      <c r="M264" s="9"/>
      <c r="N264" s="9"/>
      <c r="O264" s="9"/>
    </row>
    <row r="265" spans="9:15" x14ac:dyDescent="0.2">
      <c r="I265" s="9"/>
      <c r="J265" s="9"/>
      <c r="K265" s="9"/>
      <c r="L265" s="9"/>
      <c r="M265" s="9"/>
      <c r="N265" s="9"/>
      <c r="O265" s="9"/>
    </row>
    <row r="266" spans="9:15" x14ac:dyDescent="0.2">
      <c r="I266" s="9"/>
      <c r="J266" s="9"/>
      <c r="K266" s="9"/>
      <c r="L266" s="9"/>
      <c r="M266" s="9"/>
      <c r="N266" s="9"/>
      <c r="O266" s="9"/>
    </row>
    <row r="267" spans="9:15" x14ac:dyDescent="0.2">
      <c r="I267" s="9"/>
      <c r="J267" s="9"/>
      <c r="K267" s="9"/>
      <c r="L267" s="9"/>
      <c r="M267" s="9"/>
      <c r="N267" s="9"/>
      <c r="O267" s="9"/>
    </row>
    <row r="268" spans="9:15" x14ac:dyDescent="0.2">
      <c r="I268" s="9"/>
      <c r="J268" s="9"/>
      <c r="K268" s="9"/>
      <c r="L268" s="9"/>
      <c r="M268" s="9"/>
      <c r="N268" s="9"/>
      <c r="O268" s="9"/>
    </row>
    <row r="269" spans="9:15" x14ac:dyDescent="0.2">
      <c r="I269" s="9"/>
      <c r="J269" s="9"/>
      <c r="K269" s="9"/>
      <c r="L269" s="9"/>
      <c r="M269" s="9"/>
      <c r="N269" s="9"/>
      <c r="O269" s="9"/>
    </row>
    <row r="270" spans="9:15" x14ac:dyDescent="0.2">
      <c r="I270" s="9"/>
      <c r="J270" s="9"/>
      <c r="K270" s="9"/>
      <c r="L270" s="9"/>
      <c r="M270" s="9"/>
      <c r="N270" s="9"/>
      <c r="O270" s="9"/>
    </row>
    <row r="271" spans="9:15" x14ac:dyDescent="0.2">
      <c r="I271" s="9"/>
      <c r="J271" s="9"/>
      <c r="K271" s="9"/>
      <c r="L271" s="9"/>
      <c r="M271" s="9"/>
      <c r="N271" s="9"/>
      <c r="O271" s="9"/>
    </row>
    <row r="272" spans="9:15" x14ac:dyDescent="0.2">
      <c r="I272" s="9"/>
      <c r="J272" s="9"/>
      <c r="K272" s="9"/>
      <c r="L272" s="9"/>
      <c r="M272" s="9"/>
      <c r="N272" s="9"/>
      <c r="O272" s="9"/>
    </row>
    <row r="273" spans="9:15" x14ac:dyDescent="0.2">
      <c r="I273" s="9"/>
      <c r="J273" s="9"/>
      <c r="K273" s="9"/>
      <c r="L273" s="9"/>
      <c r="M273" s="9"/>
      <c r="N273" s="9"/>
      <c r="O273" s="9"/>
    </row>
    <row r="274" spans="9:15" x14ac:dyDescent="0.2">
      <c r="I274" s="9"/>
      <c r="J274" s="9"/>
      <c r="K274" s="9"/>
      <c r="L274" s="9"/>
      <c r="M274" s="9"/>
      <c r="N274" s="9"/>
      <c r="O274" s="9"/>
    </row>
    <row r="275" spans="9:15" x14ac:dyDescent="0.2">
      <c r="I275" s="9"/>
      <c r="J275" s="9"/>
      <c r="K275" s="9"/>
      <c r="L275" s="9"/>
      <c r="M275" s="9"/>
      <c r="N275" s="9"/>
      <c r="O275" s="9"/>
    </row>
    <row r="276" spans="9:15" x14ac:dyDescent="0.2">
      <c r="I276" s="9"/>
      <c r="J276" s="9"/>
      <c r="K276" s="9"/>
      <c r="L276" s="9"/>
      <c r="M276" s="9"/>
      <c r="N276" s="9"/>
      <c r="O276" s="9"/>
    </row>
    <row r="277" spans="9:15" x14ac:dyDescent="0.2">
      <c r="I277" s="9"/>
      <c r="J277" s="9"/>
      <c r="K277" s="9"/>
      <c r="L277" s="9"/>
      <c r="M277" s="9"/>
      <c r="N277" s="9"/>
      <c r="O277" s="9"/>
    </row>
    <row r="278" spans="9:15" x14ac:dyDescent="0.2">
      <c r="I278" s="9"/>
      <c r="J278" s="9"/>
      <c r="K278" s="9"/>
      <c r="L278" s="9"/>
      <c r="M278" s="9"/>
      <c r="N278" s="9"/>
      <c r="O278" s="9"/>
    </row>
    <row r="279" spans="9:15" x14ac:dyDescent="0.2">
      <c r="I279" s="9"/>
      <c r="J279" s="9"/>
      <c r="K279" s="9"/>
      <c r="L279" s="9"/>
      <c r="M279" s="9"/>
      <c r="N279" s="9"/>
      <c r="O279" s="9"/>
    </row>
    <row r="280" spans="9:15" x14ac:dyDescent="0.2">
      <c r="I280" s="9"/>
      <c r="J280" s="9"/>
      <c r="K280" s="9"/>
      <c r="L280" s="9"/>
      <c r="M280" s="9"/>
      <c r="N280" s="9"/>
      <c r="O280" s="9"/>
    </row>
    <row r="281" spans="9:15" x14ac:dyDescent="0.2">
      <c r="I281" s="9"/>
      <c r="J281" s="9"/>
      <c r="K281" s="9"/>
      <c r="L281" s="9"/>
      <c r="M281" s="9"/>
      <c r="N281" s="9"/>
      <c r="O281" s="9"/>
    </row>
    <row r="282" spans="9:15" x14ac:dyDescent="0.2">
      <c r="I282" s="9"/>
      <c r="J282" s="9"/>
      <c r="K282" s="9"/>
      <c r="L282" s="9"/>
      <c r="M282" s="9"/>
      <c r="N282" s="9"/>
      <c r="O282" s="9"/>
    </row>
    <row r="283" spans="9:15" x14ac:dyDescent="0.2">
      <c r="I283" s="9"/>
      <c r="J283" s="9"/>
      <c r="K283" s="9"/>
      <c r="L283" s="9"/>
      <c r="M283" s="9"/>
      <c r="N283" s="9"/>
      <c r="O283" s="9"/>
    </row>
    <row r="284" spans="9:15" x14ac:dyDescent="0.2">
      <c r="I284" s="9"/>
      <c r="J284" s="9"/>
      <c r="K284" s="9"/>
      <c r="L284" s="9"/>
      <c r="M284" s="9"/>
      <c r="N284" s="9"/>
      <c r="O284" s="9"/>
    </row>
    <row r="285" spans="9:15" x14ac:dyDescent="0.2">
      <c r="I285" s="9"/>
      <c r="J285" s="9"/>
      <c r="K285" s="9"/>
      <c r="L285" s="9"/>
      <c r="M285" s="9"/>
      <c r="N285" s="9"/>
      <c r="O285" s="9"/>
    </row>
    <row r="286" spans="9:15" x14ac:dyDescent="0.2">
      <c r="I286" s="9"/>
      <c r="J286" s="9"/>
      <c r="K286" s="9"/>
      <c r="L286" s="9"/>
      <c r="M286" s="9"/>
      <c r="N286" s="9"/>
      <c r="O286" s="9"/>
    </row>
    <row r="287" spans="9:15" x14ac:dyDescent="0.2">
      <c r="I287" s="9"/>
      <c r="J287" s="9"/>
      <c r="K287" s="9"/>
      <c r="L287" s="9"/>
      <c r="M287" s="9"/>
      <c r="N287" s="9"/>
      <c r="O287" s="9"/>
    </row>
    <row r="288" spans="9:15" x14ac:dyDescent="0.2">
      <c r="I288" s="9"/>
      <c r="J288" s="9"/>
      <c r="K288" s="9"/>
      <c r="L288" s="9"/>
      <c r="M288" s="9"/>
      <c r="N288" s="9"/>
      <c r="O288" s="9"/>
    </row>
    <row r="289" spans="9:15" x14ac:dyDescent="0.2">
      <c r="I289" s="9"/>
      <c r="J289" s="9"/>
      <c r="K289" s="9"/>
      <c r="L289" s="9"/>
      <c r="M289" s="9"/>
      <c r="N289" s="9"/>
      <c r="O289" s="9"/>
    </row>
    <row r="290" spans="9:15" x14ac:dyDescent="0.2">
      <c r="I290" s="9"/>
      <c r="J290" s="9"/>
      <c r="K290" s="9"/>
      <c r="L290" s="9"/>
      <c r="M290" s="9"/>
      <c r="N290" s="9"/>
      <c r="O290" s="9"/>
    </row>
    <row r="291" spans="9:15" x14ac:dyDescent="0.2">
      <c r="I291" s="9"/>
      <c r="J291" s="9"/>
      <c r="K291" s="9"/>
      <c r="L291" s="9"/>
      <c r="M291" s="9"/>
      <c r="N291" s="9"/>
      <c r="O291" s="9"/>
    </row>
    <row r="292" spans="9:15" x14ac:dyDescent="0.2">
      <c r="I292" s="9"/>
      <c r="J292" s="9"/>
      <c r="K292" s="9"/>
      <c r="L292" s="9"/>
      <c r="M292" s="9"/>
      <c r="N292" s="9"/>
      <c r="O292" s="9"/>
    </row>
    <row r="293" spans="9:15" x14ac:dyDescent="0.2">
      <c r="I293" s="9"/>
      <c r="J293" s="9"/>
      <c r="K293" s="9"/>
      <c r="L293" s="9"/>
      <c r="M293" s="9"/>
      <c r="N293" s="9"/>
      <c r="O293" s="9"/>
    </row>
    <row r="294" spans="9:15" x14ac:dyDescent="0.2">
      <c r="I294" s="9"/>
      <c r="J294" s="9"/>
      <c r="K294" s="9"/>
      <c r="L294" s="9"/>
      <c r="M294" s="9"/>
      <c r="N294" s="9"/>
      <c r="O294" s="9"/>
    </row>
    <row r="295" spans="9:15" x14ac:dyDescent="0.2">
      <c r="I295" s="9"/>
      <c r="J295" s="9"/>
      <c r="K295" s="9"/>
      <c r="L295" s="9"/>
      <c r="M295" s="9"/>
      <c r="N295" s="9"/>
      <c r="O295" s="9"/>
    </row>
    <row r="296" spans="9:15" x14ac:dyDescent="0.2">
      <c r="I296" s="9"/>
      <c r="J296" s="9"/>
      <c r="K296" s="9"/>
      <c r="L296" s="9"/>
      <c r="M296" s="9"/>
      <c r="N296" s="9"/>
      <c r="O296" s="9"/>
    </row>
    <row r="297" spans="9:15" x14ac:dyDescent="0.2">
      <c r="I297" s="9"/>
      <c r="J297" s="9"/>
      <c r="K297" s="9"/>
      <c r="L297" s="9"/>
      <c r="M297" s="9"/>
      <c r="N297" s="9"/>
      <c r="O297" s="9"/>
    </row>
    <row r="65300" spans="6:6" x14ac:dyDescent="0.2">
      <c r="F65300" s="91"/>
    </row>
  </sheetData>
  <mergeCells count="8">
    <mergeCell ref="A6:A7"/>
    <mergeCell ref="D6:F6"/>
    <mergeCell ref="B7:C7"/>
    <mergeCell ref="E7:F7"/>
    <mergeCell ref="B1:E1"/>
    <mergeCell ref="B2:E2"/>
    <mergeCell ref="B3:E3"/>
    <mergeCell ref="B4:E4"/>
  </mergeCells>
  <dataValidations count="2">
    <dataValidation type="list" allowBlank="1" showInputMessage="1" showErrorMessage="1" errorTitle="ERRO!" sqref="I1:I5">
      <formula1>#REF!</formula1>
    </dataValidation>
    <dataValidation type="list" allowBlank="1" showInputMessage="1" showErrorMessage="1" sqref="A1:A5 F1:F5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536"/>
  <sheetViews>
    <sheetView topLeftCell="C1" workbookViewId="0">
      <selection activeCell="I16" sqref="I16"/>
    </sheetView>
  </sheetViews>
  <sheetFormatPr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3.28515625" style="1" bestFit="1" customWidth="1"/>
    <col min="5" max="6" width="24.140625" style="1" customWidth="1"/>
    <col min="7" max="7" width="10" style="1" bestFit="1" customWidth="1"/>
    <col min="8" max="8" width="14.42578125" style="1" bestFit="1" customWidth="1"/>
    <col min="9" max="16384" width="9.140625" style="1"/>
  </cols>
  <sheetData>
    <row r="1" spans="1:9" ht="15.75" x14ac:dyDescent="0.25">
      <c r="A1" s="1"/>
      <c r="B1" s="144" t="s">
        <v>833</v>
      </c>
      <c r="C1" s="144"/>
      <c r="D1" s="144"/>
      <c r="E1" s="144"/>
      <c r="F1" s="10"/>
      <c r="G1" s="10"/>
      <c r="H1" s="5"/>
    </row>
    <row r="2" spans="1:9" ht="15" x14ac:dyDescent="0.25">
      <c r="A2" s="1"/>
      <c r="B2" s="144" t="s">
        <v>834</v>
      </c>
      <c r="C2" s="144"/>
      <c r="D2" s="144"/>
      <c r="E2" s="144"/>
      <c r="F2" s="10"/>
      <c r="G2" s="10"/>
      <c r="H2" s="6"/>
    </row>
    <row r="3" spans="1:9" ht="15" x14ac:dyDescent="0.25">
      <c r="A3" s="1"/>
      <c r="B3" s="144" t="s">
        <v>835</v>
      </c>
      <c r="C3" s="144"/>
      <c r="D3" s="144"/>
      <c r="E3" s="144"/>
      <c r="F3" s="10"/>
      <c r="G3" s="10"/>
      <c r="H3" s="7"/>
    </row>
    <row r="4" spans="1:9" x14ac:dyDescent="0.2">
      <c r="A4" s="1"/>
      <c r="B4" s="144" t="s">
        <v>2497</v>
      </c>
      <c r="C4" s="144"/>
      <c r="D4" s="144"/>
      <c r="E4" s="144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146" t="s">
        <v>1028</v>
      </c>
      <c r="B6" s="27" t="s">
        <v>1029</v>
      </c>
      <c r="C6" s="27" t="s">
        <v>1030</v>
      </c>
      <c r="D6" s="148" t="s">
        <v>1031</v>
      </c>
      <c r="E6" s="148"/>
      <c r="F6" s="149"/>
    </row>
    <row r="7" spans="1:9" ht="13.5" thickBot="1" x14ac:dyDescent="0.25">
      <c r="A7" s="147"/>
      <c r="B7" s="150" t="s">
        <v>1205</v>
      </c>
      <c r="C7" s="148"/>
      <c r="D7" s="27" t="s">
        <v>1200</v>
      </c>
      <c r="E7" s="151" t="s">
        <v>250</v>
      </c>
      <c r="F7" s="152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89">
        <v>114</v>
      </c>
      <c r="B9" s="88" t="s">
        <v>1884</v>
      </c>
      <c r="C9" s="88" t="s">
        <v>144</v>
      </c>
      <c r="D9" s="88" t="s">
        <v>862</v>
      </c>
      <c r="E9" s="88" t="s">
        <v>808</v>
      </c>
      <c r="F9" s="90">
        <v>41647</v>
      </c>
    </row>
    <row r="10" spans="1:9" ht="13.5" thickBot="1" x14ac:dyDescent="0.25">
      <c r="A10" s="89">
        <v>214</v>
      </c>
      <c r="B10" s="88" t="s">
        <v>1885</v>
      </c>
      <c r="C10" s="88" t="s">
        <v>144</v>
      </c>
      <c r="D10" s="88" t="s">
        <v>862</v>
      </c>
      <c r="E10" s="88" t="s">
        <v>805</v>
      </c>
      <c r="F10" s="90">
        <v>41647</v>
      </c>
    </row>
    <row r="11" spans="1:9" ht="13.5" thickBot="1" x14ac:dyDescent="0.25">
      <c r="A11" s="89">
        <v>314</v>
      </c>
      <c r="B11" s="88" t="s">
        <v>1886</v>
      </c>
      <c r="C11" s="88" t="s">
        <v>144</v>
      </c>
      <c r="D11" s="88" t="s">
        <v>862</v>
      </c>
      <c r="E11" s="88" t="s">
        <v>552</v>
      </c>
      <c r="F11" s="90">
        <v>41647</v>
      </c>
      <c r="H11" s="125" t="s">
        <v>1204</v>
      </c>
      <c r="I11" s="125">
        <f>COUNTIF($D$9:$D$5003,"PTE")</f>
        <v>80</v>
      </c>
    </row>
    <row r="12" spans="1:9" ht="13.5" thickBot="1" x14ac:dyDescent="0.25">
      <c r="A12" s="89">
        <v>414</v>
      </c>
      <c r="B12" s="9" t="s">
        <v>2011</v>
      </c>
      <c r="C12" s="9" t="s">
        <v>1430</v>
      </c>
      <c r="D12" s="9" t="s">
        <v>862</v>
      </c>
      <c r="E12" s="9" t="s">
        <v>808</v>
      </c>
      <c r="F12" s="90">
        <v>41663</v>
      </c>
      <c r="H12" s="125" t="s">
        <v>1203</v>
      </c>
      <c r="I12" s="125">
        <f>COUNTIF($D$9:$D$5003,"PT")</f>
        <v>4</v>
      </c>
    </row>
    <row r="13" spans="1:9" ht="13.5" thickBot="1" x14ac:dyDescent="0.25">
      <c r="A13" s="89">
        <v>514</v>
      </c>
      <c r="B13" s="9" t="s">
        <v>2012</v>
      </c>
      <c r="C13" s="9" t="s">
        <v>144</v>
      </c>
      <c r="D13" s="9" t="s">
        <v>862</v>
      </c>
      <c r="E13" s="88" t="s">
        <v>2035</v>
      </c>
      <c r="F13" s="90">
        <v>41663</v>
      </c>
      <c r="H13" s="125" t="s">
        <v>1202</v>
      </c>
      <c r="I13" s="125">
        <f>COUNTIF($D$9:$D$5003,"PF")</f>
        <v>23</v>
      </c>
    </row>
    <row r="14" spans="1:9" ht="13.5" thickBot="1" x14ac:dyDescent="0.25">
      <c r="A14" s="89">
        <v>614</v>
      </c>
      <c r="B14" s="88" t="s">
        <v>2013</v>
      </c>
      <c r="C14" s="9" t="s">
        <v>1454</v>
      </c>
      <c r="D14" s="9" t="s">
        <v>862</v>
      </c>
      <c r="E14" s="1" t="s">
        <v>740</v>
      </c>
      <c r="F14" s="90">
        <v>41666</v>
      </c>
      <c r="H14" s="125" t="s">
        <v>1201</v>
      </c>
      <c r="I14" s="125">
        <f>COUNTIF($D$9:$D$5003,"PF/PTE")</f>
        <v>33</v>
      </c>
    </row>
    <row r="15" spans="1:9" ht="13.5" thickBot="1" x14ac:dyDescent="0.25">
      <c r="A15" s="89">
        <v>714</v>
      </c>
      <c r="B15" s="88" t="s">
        <v>2014</v>
      </c>
      <c r="C15" s="88" t="s">
        <v>848</v>
      </c>
      <c r="D15" s="9" t="s">
        <v>862</v>
      </c>
      <c r="E15" s="88" t="s">
        <v>1184</v>
      </c>
      <c r="F15" s="90">
        <v>41666</v>
      </c>
      <c r="H15" s="125" t="s">
        <v>1200</v>
      </c>
      <c r="I15" s="125">
        <f>COUNTIF($D$9:$D$5003,"Pré-Mistura")</f>
        <v>0</v>
      </c>
    </row>
    <row r="16" spans="1:9" ht="13.5" thickBot="1" x14ac:dyDescent="0.25">
      <c r="A16" s="89">
        <v>814</v>
      </c>
      <c r="B16" s="88" t="s">
        <v>2015</v>
      </c>
      <c r="C16" s="88" t="s">
        <v>2040</v>
      </c>
      <c r="D16" s="9" t="s">
        <v>1027</v>
      </c>
      <c r="E16" s="88" t="s">
        <v>797</v>
      </c>
      <c r="F16" s="90">
        <v>41667</v>
      </c>
      <c r="H16" s="124" t="s">
        <v>2783</v>
      </c>
      <c r="I16" s="124">
        <f>COUNTIF($D$9:$D$5003,"Extrato")</f>
        <v>1</v>
      </c>
    </row>
    <row r="17" spans="1:9" ht="13.5" thickBot="1" x14ac:dyDescent="0.25">
      <c r="A17" s="89">
        <v>914</v>
      </c>
      <c r="B17" s="153" t="s">
        <v>2017</v>
      </c>
      <c r="C17" s="153"/>
      <c r="D17" s="153"/>
      <c r="E17" s="153"/>
      <c r="F17" s="153"/>
      <c r="H17" s="125" t="s">
        <v>254</v>
      </c>
      <c r="I17" s="125">
        <f>COUNTIF($D$9:$D$5003,"Biológicos")</f>
        <v>0</v>
      </c>
    </row>
    <row r="18" spans="1:9" ht="13.5" thickBot="1" x14ac:dyDescent="0.25">
      <c r="A18" s="89">
        <v>1014</v>
      </c>
      <c r="B18" s="88" t="s">
        <v>2016</v>
      </c>
      <c r="C18" s="88" t="s">
        <v>146</v>
      </c>
      <c r="D18" s="9" t="s">
        <v>862</v>
      </c>
      <c r="E18" s="1" t="s">
        <v>808</v>
      </c>
      <c r="F18" s="90">
        <v>41669</v>
      </c>
      <c r="H18" s="125" t="s">
        <v>2362</v>
      </c>
      <c r="I18" s="125">
        <f>COUNTIF($D$9:$D$5003,"Biológicos/Org")</f>
        <v>7</v>
      </c>
    </row>
    <row r="19" spans="1:9" ht="13.5" thickBot="1" x14ac:dyDescent="0.25">
      <c r="A19" s="89">
        <v>1114</v>
      </c>
      <c r="B19" s="88" t="s">
        <v>2018</v>
      </c>
      <c r="C19" s="88" t="s">
        <v>1139</v>
      </c>
      <c r="D19" s="9" t="s">
        <v>862</v>
      </c>
      <c r="E19" s="88" t="s">
        <v>2036</v>
      </c>
      <c r="F19" s="90">
        <v>41673</v>
      </c>
    </row>
    <row r="20" spans="1:9" ht="13.5" thickBot="1" x14ac:dyDescent="0.25">
      <c r="A20" s="89">
        <v>1214</v>
      </c>
      <c r="B20" s="88" t="s">
        <v>2019</v>
      </c>
      <c r="C20" s="88" t="s">
        <v>2040</v>
      </c>
      <c r="D20" s="88" t="s">
        <v>863</v>
      </c>
      <c r="E20" s="88" t="s">
        <v>797</v>
      </c>
      <c r="F20" s="90">
        <v>41673</v>
      </c>
      <c r="H20" s="58" t="s">
        <v>1206</v>
      </c>
      <c r="I20" s="59">
        <f>SUM(I11:I18)</f>
        <v>148</v>
      </c>
    </row>
    <row r="21" spans="1:9" x14ac:dyDescent="0.2">
      <c r="A21" s="89">
        <v>1314</v>
      </c>
      <c r="B21" s="88" t="s">
        <v>2020</v>
      </c>
      <c r="C21" s="88" t="s">
        <v>1430</v>
      </c>
      <c r="D21" s="9" t="s">
        <v>862</v>
      </c>
      <c r="E21" s="88" t="s">
        <v>1717</v>
      </c>
      <c r="F21" s="90">
        <v>41676</v>
      </c>
    </row>
    <row r="22" spans="1:9" x14ac:dyDescent="0.2">
      <c r="A22" s="89">
        <v>1414</v>
      </c>
      <c r="B22" s="88" t="s">
        <v>2021</v>
      </c>
      <c r="C22" s="88" t="s">
        <v>144</v>
      </c>
      <c r="D22" s="9" t="s">
        <v>862</v>
      </c>
      <c r="E22" s="88" t="s">
        <v>2037</v>
      </c>
      <c r="F22" s="90">
        <v>41676</v>
      </c>
    </row>
    <row r="23" spans="1:9" x14ac:dyDescent="0.2">
      <c r="A23" s="89">
        <v>1514</v>
      </c>
      <c r="B23" s="9" t="s">
        <v>2022</v>
      </c>
      <c r="C23" s="9" t="s">
        <v>1454</v>
      </c>
      <c r="D23" s="9" t="s">
        <v>862</v>
      </c>
      <c r="E23" s="9" t="s">
        <v>814</v>
      </c>
      <c r="F23" s="90">
        <v>41677</v>
      </c>
    </row>
    <row r="24" spans="1:9" x14ac:dyDescent="0.2">
      <c r="A24" s="89">
        <v>1614</v>
      </c>
      <c r="B24" s="9" t="s">
        <v>2023</v>
      </c>
      <c r="C24" s="9" t="s">
        <v>2041</v>
      </c>
      <c r="D24" s="88" t="s">
        <v>863</v>
      </c>
      <c r="E24" s="9" t="s">
        <v>795</v>
      </c>
      <c r="F24" s="90">
        <v>41680</v>
      </c>
    </row>
    <row r="25" spans="1:9" x14ac:dyDescent="0.2">
      <c r="A25" s="89">
        <v>1714</v>
      </c>
      <c r="B25" s="9" t="s">
        <v>2024</v>
      </c>
      <c r="C25" s="9" t="s">
        <v>2042</v>
      </c>
      <c r="D25" s="9" t="s">
        <v>1199</v>
      </c>
      <c r="E25" s="9" t="s">
        <v>178</v>
      </c>
      <c r="F25" s="90">
        <v>41680</v>
      </c>
    </row>
    <row r="26" spans="1:9" x14ac:dyDescent="0.2">
      <c r="A26" s="89">
        <v>1814</v>
      </c>
      <c r="B26" s="9" t="s">
        <v>2025</v>
      </c>
      <c r="C26" s="9" t="s">
        <v>1686</v>
      </c>
      <c r="D26" s="88" t="s">
        <v>863</v>
      </c>
      <c r="E26" s="9" t="s">
        <v>795</v>
      </c>
      <c r="F26" s="90">
        <v>41683</v>
      </c>
    </row>
    <row r="27" spans="1:9" x14ac:dyDescent="0.2">
      <c r="A27" s="89">
        <v>1914</v>
      </c>
      <c r="B27" s="9" t="s">
        <v>2026</v>
      </c>
      <c r="C27" s="9" t="s">
        <v>1686</v>
      </c>
      <c r="D27" s="9" t="s">
        <v>1199</v>
      </c>
      <c r="E27" s="9" t="s">
        <v>795</v>
      </c>
      <c r="F27" s="90">
        <v>41683</v>
      </c>
    </row>
    <row r="28" spans="1:9" x14ac:dyDescent="0.2">
      <c r="A28" s="89">
        <v>2014</v>
      </c>
      <c r="B28" s="9" t="s">
        <v>2027</v>
      </c>
      <c r="C28" s="88" t="s">
        <v>2040</v>
      </c>
      <c r="D28" s="9" t="s">
        <v>862</v>
      </c>
      <c r="E28" s="9" t="s">
        <v>1724</v>
      </c>
      <c r="F28" s="90">
        <v>41695</v>
      </c>
    </row>
    <row r="29" spans="1:9" x14ac:dyDescent="0.2">
      <c r="A29" s="89">
        <v>2114</v>
      </c>
      <c r="B29" s="9" t="s">
        <v>2028</v>
      </c>
      <c r="C29" s="9" t="s">
        <v>146</v>
      </c>
      <c r="D29" s="9" t="s">
        <v>862</v>
      </c>
      <c r="E29" s="9" t="s">
        <v>1832</v>
      </c>
      <c r="F29" s="90">
        <v>41695</v>
      </c>
    </row>
    <row r="30" spans="1:9" x14ac:dyDescent="0.2">
      <c r="A30" s="89">
        <v>2214</v>
      </c>
      <c r="B30" s="88" t="s">
        <v>2029</v>
      </c>
      <c r="C30" s="88" t="s">
        <v>2040</v>
      </c>
      <c r="D30" s="88" t="s">
        <v>863</v>
      </c>
      <c r="E30" s="9" t="s">
        <v>1724</v>
      </c>
      <c r="F30" s="90">
        <v>41696</v>
      </c>
    </row>
    <row r="31" spans="1:9" x14ac:dyDescent="0.2">
      <c r="A31" s="89">
        <v>2314</v>
      </c>
      <c r="B31" s="88" t="s">
        <v>2030</v>
      </c>
      <c r="C31" s="9" t="s">
        <v>2038</v>
      </c>
      <c r="D31" s="9" t="s">
        <v>1027</v>
      </c>
      <c r="E31" s="9" t="s">
        <v>1723</v>
      </c>
      <c r="F31" s="90">
        <v>41696</v>
      </c>
    </row>
    <row r="32" spans="1:9" x14ac:dyDescent="0.2">
      <c r="A32" s="89">
        <v>2414</v>
      </c>
      <c r="B32" s="9" t="s">
        <v>2031</v>
      </c>
      <c r="C32" s="9" t="s">
        <v>2038</v>
      </c>
      <c r="D32" s="88" t="s">
        <v>863</v>
      </c>
      <c r="E32" s="9" t="s">
        <v>1723</v>
      </c>
      <c r="F32" s="90">
        <v>41698</v>
      </c>
    </row>
    <row r="33" spans="1:6" x14ac:dyDescent="0.2">
      <c r="A33" s="89">
        <v>2514</v>
      </c>
      <c r="B33" s="88" t="s">
        <v>2032</v>
      </c>
      <c r="C33" s="88" t="s">
        <v>146</v>
      </c>
      <c r="D33" s="9" t="s">
        <v>862</v>
      </c>
      <c r="E33" s="9" t="s">
        <v>1832</v>
      </c>
      <c r="F33" s="91">
        <v>41703</v>
      </c>
    </row>
    <row r="34" spans="1:6" x14ac:dyDescent="0.2">
      <c r="A34" s="89">
        <v>2614</v>
      </c>
      <c r="B34" s="88" t="s">
        <v>2033</v>
      </c>
      <c r="C34" s="88" t="s">
        <v>1891</v>
      </c>
      <c r="D34" s="9" t="s">
        <v>862</v>
      </c>
      <c r="E34" s="88" t="s">
        <v>831</v>
      </c>
      <c r="F34" s="91">
        <v>41705</v>
      </c>
    </row>
    <row r="35" spans="1:6" x14ac:dyDescent="0.2">
      <c r="A35" s="89">
        <v>2714</v>
      </c>
      <c r="B35" s="88" t="s">
        <v>2034</v>
      </c>
      <c r="C35" s="88" t="s">
        <v>2039</v>
      </c>
      <c r="D35" s="9" t="s">
        <v>862</v>
      </c>
      <c r="E35" s="9" t="s">
        <v>1729</v>
      </c>
      <c r="F35" s="91">
        <v>41709</v>
      </c>
    </row>
    <row r="36" spans="1:6" x14ac:dyDescent="0.2">
      <c r="A36" s="89">
        <v>2814</v>
      </c>
      <c r="B36" s="88" t="s">
        <v>2059</v>
      </c>
      <c r="C36" s="88" t="s">
        <v>1454</v>
      </c>
      <c r="D36" s="9" t="s">
        <v>862</v>
      </c>
      <c r="E36" s="9" t="s">
        <v>1802</v>
      </c>
      <c r="F36" s="91">
        <v>41733</v>
      </c>
    </row>
    <row r="37" spans="1:6" x14ac:dyDescent="0.2">
      <c r="A37" s="89">
        <v>2914</v>
      </c>
      <c r="B37" s="88" t="s">
        <v>2060</v>
      </c>
      <c r="C37" s="88" t="s">
        <v>2071</v>
      </c>
      <c r="D37" s="9" t="s">
        <v>862</v>
      </c>
      <c r="E37" s="9" t="s">
        <v>577</v>
      </c>
      <c r="F37" s="91">
        <v>41733</v>
      </c>
    </row>
    <row r="38" spans="1:6" x14ac:dyDescent="0.2">
      <c r="A38" s="89">
        <v>3014</v>
      </c>
      <c r="B38" s="88" t="s">
        <v>2061</v>
      </c>
      <c r="C38" s="88" t="s">
        <v>2072</v>
      </c>
      <c r="D38" s="9" t="s">
        <v>862</v>
      </c>
      <c r="E38" s="9" t="s">
        <v>829</v>
      </c>
      <c r="F38" s="91">
        <v>41736</v>
      </c>
    </row>
    <row r="39" spans="1:6" x14ac:dyDescent="0.2">
      <c r="A39" s="69">
        <v>3114</v>
      </c>
      <c r="B39" s="69" t="s">
        <v>2062</v>
      </c>
      <c r="C39" s="69" t="s">
        <v>724</v>
      </c>
      <c r="D39" s="86" t="s">
        <v>2362</v>
      </c>
      <c r="E39" s="69" t="s">
        <v>276</v>
      </c>
      <c r="F39" s="69">
        <v>41738</v>
      </c>
    </row>
    <row r="40" spans="1:6" x14ac:dyDescent="0.2">
      <c r="A40" s="89">
        <v>3214</v>
      </c>
      <c r="B40" s="9" t="s">
        <v>2063</v>
      </c>
      <c r="C40" s="88" t="s">
        <v>1667</v>
      </c>
      <c r="D40" s="88" t="s">
        <v>1199</v>
      </c>
      <c r="E40" s="88" t="s">
        <v>684</v>
      </c>
      <c r="F40" s="91">
        <v>41740</v>
      </c>
    </row>
    <row r="41" spans="1:6" x14ac:dyDescent="0.2">
      <c r="A41" s="89">
        <v>3314</v>
      </c>
      <c r="B41" s="88" t="s">
        <v>2064</v>
      </c>
      <c r="C41" s="9" t="s">
        <v>2073</v>
      </c>
      <c r="D41" s="88" t="s">
        <v>863</v>
      </c>
      <c r="E41" s="9" t="s">
        <v>1723</v>
      </c>
      <c r="F41" s="91">
        <v>41744</v>
      </c>
    </row>
    <row r="42" spans="1:6" x14ac:dyDescent="0.2">
      <c r="A42" s="89">
        <v>3414</v>
      </c>
      <c r="B42" s="9" t="s">
        <v>2065</v>
      </c>
      <c r="C42" s="88" t="s">
        <v>1695</v>
      </c>
      <c r="D42" s="88" t="s">
        <v>1199</v>
      </c>
      <c r="E42" s="9" t="s">
        <v>829</v>
      </c>
      <c r="F42" s="91">
        <v>41745</v>
      </c>
    </row>
    <row r="43" spans="1:6" x14ac:dyDescent="0.2">
      <c r="A43" s="89">
        <v>3514</v>
      </c>
      <c r="B43" s="9" t="s">
        <v>2066</v>
      </c>
      <c r="C43" s="88" t="s">
        <v>1667</v>
      </c>
      <c r="D43" s="88" t="s">
        <v>1199</v>
      </c>
      <c r="E43" s="9" t="s">
        <v>831</v>
      </c>
      <c r="F43" s="91">
        <v>41745</v>
      </c>
    </row>
    <row r="44" spans="1:6" x14ac:dyDescent="0.2">
      <c r="A44" s="89">
        <v>3614</v>
      </c>
      <c r="B44" s="9" t="s">
        <v>2067</v>
      </c>
      <c r="C44" s="88" t="s">
        <v>1454</v>
      </c>
      <c r="D44" s="88" t="s">
        <v>862</v>
      </c>
      <c r="E44" s="9" t="s">
        <v>808</v>
      </c>
      <c r="F44" s="91">
        <v>41752</v>
      </c>
    </row>
    <row r="45" spans="1:6" x14ac:dyDescent="0.2">
      <c r="A45" s="89">
        <v>3714</v>
      </c>
      <c r="B45" s="88" t="s">
        <v>2074</v>
      </c>
      <c r="C45" s="88" t="s">
        <v>1667</v>
      </c>
      <c r="D45" s="88" t="s">
        <v>1199</v>
      </c>
      <c r="E45" s="88" t="s">
        <v>831</v>
      </c>
      <c r="F45" s="91">
        <v>41754</v>
      </c>
    </row>
    <row r="46" spans="1:6" x14ac:dyDescent="0.2">
      <c r="A46" s="89">
        <v>3814</v>
      </c>
      <c r="B46" s="88" t="s">
        <v>2068</v>
      </c>
      <c r="C46" s="88" t="s">
        <v>2075</v>
      </c>
      <c r="D46" s="88" t="s">
        <v>863</v>
      </c>
      <c r="E46" s="88" t="s">
        <v>825</v>
      </c>
      <c r="F46" s="91">
        <v>41754</v>
      </c>
    </row>
    <row r="47" spans="1:6" x14ac:dyDescent="0.2">
      <c r="A47" s="89">
        <v>3914</v>
      </c>
      <c r="B47" s="88" t="s">
        <v>2069</v>
      </c>
      <c r="C47" s="88" t="s">
        <v>1139</v>
      </c>
      <c r="D47" s="88" t="s">
        <v>863</v>
      </c>
      <c r="E47" s="88" t="s">
        <v>795</v>
      </c>
      <c r="F47" s="91">
        <v>41754</v>
      </c>
    </row>
    <row r="48" spans="1:6" x14ac:dyDescent="0.2">
      <c r="A48" s="89">
        <v>4014</v>
      </c>
      <c r="B48" s="88" t="s">
        <v>2070</v>
      </c>
      <c r="C48" s="88" t="s">
        <v>854</v>
      </c>
      <c r="D48" s="88" t="s">
        <v>862</v>
      </c>
      <c r="E48" s="88" t="s">
        <v>697</v>
      </c>
      <c r="F48" s="91">
        <v>41757</v>
      </c>
    </row>
    <row r="49" spans="1:6" x14ac:dyDescent="0.2">
      <c r="A49" s="89">
        <v>4114</v>
      </c>
      <c r="B49" s="88" t="s">
        <v>2076</v>
      </c>
      <c r="C49" s="88" t="s">
        <v>278</v>
      </c>
      <c r="D49" s="88" t="s">
        <v>1199</v>
      </c>
      <c r="E49" s="88" t="s">
        <v>552</v>
      </c>
      <c r="F49" s="91">
        <v>41774</v>
      </c>
    </row>
    <row r="50" spans="1:6" x14ac:dyDescent="0.2">
      <c r="A50" s="89">
        <v>4214</v>
      </c>
      <c r="B50" s="88" t="s">
        <v>2077</v>
      </c>
      <c r="C50" s="88" t="s">
        <v>2097</v>
      </c>
      <c r="D50" s="88" t="s">
        <v>1199</v>
      </c>
      <c r="E50" s="88" t="s">
        <v>827</v>
      </c>
      <c r="F50" s="91">
        <v>41781</v>
      </c>
    </row>
    <row r="51" spans="1:6" x14ac:dyDescent="0.2">
      <c r="A51" s="89">
        <v>4314</v>
      </c>
      <c r="B51" s="88" t="s">
        <v>2078</v>
      </c>
      <c r="C51" s="88" t="s">
        <v>2098</v>
      </c>
      <c r="D51" s="88" t="s">
        <v>1027</v>
      </c>
      <c r="E51" s="88" t="s">
        <v>795</v>
      </c>
      <c r="F51" s="91">
        <v>41782</v>
      </c>
    </row>
    <row r="52" spans="1:6" x14ac:dyDescent="0.2">
      <c r="A52" s="89">
        <v>4414</v>
      </c>
      <c r="B52" s="88" t="s">
        <v>2079</v>
      </c>
      <c r="C52" s="88" t="s">
        <v>2098</v>
      </c>
      <c r="D52" s="88" t="s">
        <v>863</v>
      </c>
      <c r="E52" s="88" t="s">
        <v>795</v>
      </c>
      <c r="F52" s="91">
        <v>41782</v>
      </c>
    </row>
    <row r="53" spans="1:6" x14ac:dyDescent="0.2">
      <c r="A53" s="89">
        <v>4514</v>
      </c>
      <c r="B53" s="88" t="s">
        <v>2080</v>
      </c>
      <c r="C53" s="88" t="s">
        <v>1670</v>
      </c>
      <c r="D53" s="88" t="s">
        <v>1199</v>
      </c>
      <c r="E53" s="88" t="s">
        <v>487</v>
      </c>
      <c r="F53" s="91">
        <v>41786</v>
      </c>
    </row>
    <row r="54" spans="1:6" x14ac:dyDescent="0.2">
      <c r="A54" s="89">
        <v>4614</v>
      </c>
      <c r="B54" s="88" t="s">
        <v>2081</v>
      </c>
      <c r="C54" s="88" t="s">
        <v>1139</v>
      </c>
      <c r="D54" s="88" t="s">
        <v>863</v>
      </c>
      <c r="E54" s="88" t="s">
        <v>633</v>
      </c>
      <c r="F54" s="91">
        <v>41787</v>
      </c>
    </row>
    <row r="55" spans="1:6" x14ac:dyDescent="0.2">
      <c r="A55" s="89">
        <v>4714</v>
      </c>
      <c r="B55" s="88" t="s">
        <v>2082</v>
      </c>
      <c r="C55" s="88" t="s">
        <v>1139</v>
      </c>
      <c r="D55" s="88" t="s">
        <v>863</v>
      </c>
      <c r="E55" s="88" t="s">
        <v>633</v>
      </c>
      <c r="F55" s="91">
        <v>41787</v>
      </c>
    </row>
    <row r="56" spans="1:6" x14ac:dyDescent="0.2">
      <c r="A56" s="89">
        <v>4814</v>
      </c>
      <c r="B56" s="88" t="s">
        <v>2083</v>
      </c>
      <c r="C56" s="88" t="s">
        <v>1139</v>
      </c>
      <c r="D56" s="88" t="s">
        <v>863</v>
      </c>
      <c r="E56" s="88" t="s">
        <v>633</v>
      </c>
      <c r="F56" s="91">
        <v>41787</v>
      </c>
    </row>
    <row r="57" spans="1:6" x14ac:dyDescent="0.2">
      <c r="A57" s="89">
        <v>4914</v>
      </c>
      <c r="B57" s="88" t="s">
        <v>2084</v>
      </c>
      <c r="C57" s="88" t="s">
        <v>1685</v>
      </c>
      <c r="D57" s="88" t="s">
        <v>862</v>
      </c>
      <c r="E57" s="88" t="s">
        <v>827</v>
      </c>
      <c r="F57" s="91">
        <v>41800</v>
      </c>
    </row>
    <row r="58" spans="1:6" x14ac:dyDescent="0.2">
      <c r="A58" s="89">
        <v>5014</v>
      </c>
      <c r="B58" s="88" t="s">
        <v>2085</v>
      </c>
      <c r="C58" s="88" t="s">
        <v>1454</v>
      </c>
      <c r="D58" s="88" t="s">
        <v>862</v>
      </c>
      <c r="E58" s="88" t="s">
        <v>487</v>
      </c>
      <c r="F58" s="91">
        <v>41802</v>
      </c>
    </row>
    <row r="59" spans="1:6" x14ac:dyDescent="0.2">
      <c r="A59" s="89">
        <v>5114</v>
      </c>
      <c r="B59" s="88" t="s">
        <v>2086</v>
      </c>
      <c r="C59" s="88" t="s">
        <v>1449</v>
      </c>
      <c r="D59" s="88" t="s">
        <v>862</v>
      </c>
      <c r="E59" s="88" t="s">
        <v>1195</v>
      </c>
      <c r="F59" s="91">
        <v>41802</v>
      </c>
    </row>
    <row r="60" spans="1:6" x14ac:dyDescent="0.2">
      <c r="A60" s="89">
        <v>5214</v>
      </c>
      <c r="B60" s="88" t="s">
        <v>2087</v>
      </c>
      <c r="C60" s="88" t="s">
        <v>1664</v>
      </c>
      <c r="D60" s="88" t="s">
        <v>862</v>
      </c>
      <c r="E60" s="88" t="s">
        <v>1832</v>
      </c>
      <c r="F60" s="91">
        <v>41802</v>
      </c>
    </row>
    <row r="61" spans="1:6" x14ac:dyDescent="0.2">
      <c r="A61" s="89">
        <v>5314</v>
      </c>
      <c r="B61" s="88" t="s">
        <v>2088</v>
      </c>
      <c r="C61" s="88" t="s">
        <v>2100</v>
      </c>
      <c r="D61" s="88" t="s">
        <v>863</v>
      </c>
      <c r="E61" s="88" t="s">
        <v>812</v>
      </c>
      <c r="F61" s="91">
        <v>41802</v>
      </c>
    </row>
    <row r="62" spans="1:6" x14ac:dyDescent="0.2">
      <c r="A62" s="89">
        <v>5414</v>
      </c>
      <c r="B62" s="88" t="s">
        <v>2089</v>
      </c>
      <c r="C62" s="88" t="s">
        <v>731</v>
      </c>
      <c r="D62" s="88" t="s">
        <v>862</v>
      </c>
      <c r="E62" s="88" t="s">
        <v>1190</v>
      </c>
      <c r="F62" s="91">
        <v>41805</v>
      </c>
    </row>
    <row r="63" spans="1:6" x14ac:dyDescent="0.2">
      <c r="A63" s="89">
        <v>5514</v>
      </c>
      <c r="B63" s="88" t="s">
        <v>2090</v>
      </c>
      <c r="C63" s="88" t="s">
        <v>847</v>
      </c>
      <c r="D63" s="88" t="s">
        <v>1199</v>
      </c>
      <c r="E63" s="88" t="s">
        <v>684</v>
      </c>
      <c r="F63" s="91">
        <v>41776</v>
      </c>
    </row>
    <row r="64" spans="1:6" x14ac:dyDescent="0.2">
      <c r="A64" s="89">
        <v>5614</v>
      </c>
      <c r="B64" s="88" t="s">
        <v>2091</v>
      </c>
      <c r="C64" s="88" t="s">
        <v>1461</v>
      </c>
      <c r="D64" s="88" t="s">
        <v>1199</v>
      </c>
      <c r="E64" s="88" t="s">
        <v>684</v>
      </c>
      <c r="F64" s="91">
        <v>41808</v>
      </c>
    </row>
    <row r="65" spans="1:6" x14ac:dyDescent="0.2">
      <c r="A65" s="89">
        <v>5714</v>
      </c>
      <c r="B65" s="88" t="s">
        <v>2092</v>
      </c>
      <c r="C65" s="9" t="s">
        <v>243</v>
      </c>
      <c r="D65" s="88" t="s">
        <v>1199</v>
      </c>
      <c r="E65" s="88" t="s">
        <v>684</v>
      </c>
      <c r="F65" s="91">
        <v>41808</v>
      </c>
    </row>
    <row r="66" spans="1:6" x14ac:dyDescent="0.2">
      <c r="A66" s="89">
        <v>5814</v>
      </c>
      <c r="B66" s="88" t="s">
        <v>2101</v>
      </c>
      <c r="C66" s="88" t="s">
        <v>2102</v>
      </c>
      <c r="D66" s="88" t="s">
        <v>1199</v>
      </c>
      <c r="E66" s="88" t="s">
        <v>710</v>
      </c>
      <c r="F66" s="91">
        <v>41808</v>
      </c>
    </row>
    <row r="67" spans="1:6" x14ac:dyDescent="0.2">
      <c r="A67" s="89">
        <v>5914</v>
      </c>
      <c r="B67" s="88" t="s">
        <v>2093</v>
      </c>
      <c r="C67" s="88" t="s">
        <v>1881</v>
      </c>
      <c r="D67" s="88" t="s">
        <v>1199</v>
      </c>
      <c r="E67" s="88" t="s">
        <v>1729</v>
      </c>
      <c r="F67" s="91">
        <v>41815</v>
      </c>
    </row>
    <row r="68" spans="1:6" x14ac:dyDescent="0.2">
      <c r="A68" s="89">
        <v>6014</v>
      </c>
      <c r="B68" s="88" t="s">
        <v>2094</v>
      </c>
      <c r="C68" s="88" t="s">
        <v>1430</v>
      </c>
      <c r="D68" s="88" t="s">
        <v>862</v>
      </c>
      <c r="E68" s="88" t="s">
        <v>697</v>
      </c>
      <c r="F68" s="91">
        <v>41817</v>
      </c>
    </row>
    <row r="69" spans="1:6" x14ac:dyDescent="0.2">
      <c r="A69" s="89">
        <v>6114</v>
      </c>
      <c r="B69" s="88" t="s">
        <v>2095</v>
      </c>
      <c r="C69" s="88" t="s">
        <v>2099</v>
      </c>
      <c r="D69" s="88" t="s">
        <v>1199</v>
      </c>
      <c r="E69" s="88" t="s">
        <v>812</v>
      </c>
      <c r="F69" s="91">
        <v>41821</v>
      </c>
    </row>
    <row r="70" spans="1:6" x14ac:dyDescent="0.2">
      <c r="A70" s="89">
        <v>6214</v>
      </c>
      <c r="B70" s="88" t="s">
        <v>2103</v>
      </c>
      <c r="C70" s="88" t="s">
        <v>1741</v>
      </c>
      <c r="D70" s="88" t="s">
        <v>1199</v>
      </c>
      <c r="E70" s="88" t="s">
        <v>2096</v>
      </c>
      <c r="F70" s="91">
        <v>41831</v>
      </c>
    </row>
    <row r="71" spans="1:6" x14ac:dyDescent="0.2">
      <c r="A71" s="89">
        <v>6314</v>
      </c>
      <c r="B71" s="88" t="s">
        <v>2435</v>
      </c>
      <c r="C71" s="88" t="s">
        <v>1670</v>
      </c>
      <c r="D71" s="88" t="s">
        <v>862</v>
      </c>
      <c r="E71" s="88" t="s">
        <v>2432</v>
      </c>
      <c r="F71" s="91">
        <v>41858</v>
      </c>
    </row>
    <row r="72" spans="1:6" x14ac:dyDescent="0.2">
      <c r="A72" s="89">
        <v>6414</v>
      </c>
      <c r="B72" s="88" t="s">
        <v>2144</v>
      </c>
      <c r="C72" s="88" t="s">
        <v>731</v>
      </c>
      <c r="D72" s="88" t="s">
        <v>862</v>
      </c>
      <c r="E72" s="88" t="s">
        <v>1214</v>
      </c>
      <c r="F72" s="91">
        <v>41858</v>
      </c>
    </row>
    <row r="73" spans="1:6" x14ac:dyDescent="0.2">
      <c r="A73" s="89">
        <v>6514</v>
      </c>
      <c r="B73" s="88" t="s">
        <v>2145</v>
      </c>
      <c r="C73" s="88" t="s">
        <v>1454</v>
      </c>
      <c r="D73" s="88" t="s">
        <v>862</v>
      </c>
      <c r="E73" s="88" t="s">
        <v>1184</v>
      </c>
      <c r="F73" s="91">
        <v>41858</v>
      </c>
    </row>
    <row r="74" spans="1:6" x14ac:dyDescent="0.2">
      <c r="A74" s="89">
        <v>6614</v>
      </c>
      <c r="B74" s="88" t="s">
        <v>2150</v>
      </c>
      <c r="C74" s="88" t="s">
        <v>2149</v>
      </c>
      <c r="D74" s="88" t="s">
        <v>863</v>
      </c>
      <c r="E74" s="88" t="s">
        <v>812</v>
      </c>
      <c r="F74" s="91">
        <v>41863</v>
      </c>
    </row>
    <row r="75" spans="1:6" x14ac:dyDescent="0.2">
      <c r="A75" s="89">
        <v>6714</v>
      </c>
      <c r="B75" s="88" t="s">
        <v>2146</v>
      </c>
      <c r="C75" s="88" t="s">
        <v>2149</v>
      </c>
      <c r="D75" s="88" t="s">
        <v>863</v>
      </c>
      <c r="E75" s="88" t="s">
        <v>812</v>
      </c>
      <c r="F75" s="91">
        <v>41863</v>
      </c>
    </row>
    <row r="76" spans="1:6" x14ac:dyDescent="0.2">
      <c r="A76" s="89">
        <v>6814</v>
      </c>
      <c r="B76" s="88" t="s">
        <v>2147</v>
      </c>
      <c r="C76" s="9" t="s">
        <v>310</v>
      </c>
      <c r="D76" s="88" t="s">
        <v>1199</v>
      </c>
      <c r="E76" s="88" t="s">
        <v>1214</v>
      </c>
      <c r="F76" s="90">
        <v>41869</v>
      </c>
    </row>
    <row r="77" spans="1:6" x14ac:dyDescent="0.2">
      <c r="A77" s="89">
        <v>6914</v>
      </c>
      <c r="B77" s="88" t="s">
        <v>2148</v>
      </c>
      <c r="C77" s="9" t="s">
        <v>310</v>
      </c>
      <c r="D77" s="88" t="s">
        <v>1199</v>
      </c>
      <c r="E77" s="88" t="s">
        <v>1214</v>
      </c>
      <c r="F77" s="90">
        <v>41869</v>
      </c>
    </row>
    <row r="78" spans="1:6" x14ac:dyDescent="0.2">
      <c r="A78" s="89">
        <v>7014</v>
      </c>
      <c r="B78" s="88" t="s">
        <v>2151</v>
      </c>
      <c r="C78" s="88" t="s">
        <v>1881</v>
      </c>
      <c r="D78" s="88" t="s">
        <v>863</v>
      </c>
      <c r="E78" s="88" t="s">
        <v>795</v>
      </c>
      <c r="F78" s="91">
        <v>41871</v>
      </c>
    </row>
    <row r="79" spans="1:6" x14ac:dyDescent="0.2">
      <c r="A79" s="84">
        <v>7114</v>
      </c>
      <c r="B79" s="86" t="s">
        <v>2152</v>
      </c>
      <c r="C79" s="86" t="s">
        <v>251</v>
      </c>
      <c r="D79" s="86" t="s">
        <v>2362</v>
      </c>
      <c r="E79" s="86" t="s">
        <v>2204</v>
      </c>
      <c r="F79" s="87">
        <v>41872</v>
      </c>
    </row>
    <row r="80" spans="1:6" x14ac:dyDescent="0.2">
      <c r="A80" s="84">
        <v>7214</v>
      </c>
      <c r="B80" s="86" t="s">
        <v>2153</v>
      </c>
      <c r="C80" s="86" t="s">
        <v>251</v>
      </c>
      <c r="D80" s="86" t="s">
        <v>2362</v>
      </c>
      <c r="E80" s="102" t="s">
        <v>2205</v>
      </c>
      <c r="F80" s="87">
        <v>41872</v>
      </c>
    </row>
    <row r="81" spans="1:6" x14ac:dyDescent="0.2">
      <c r="A81" s="89">
        <v>7314</v>
      </c>
      <c r="B81" s="88" t="s">
        <v>2154</v>
      </c>
      <c r="C81" s="88" t="s">
        <v>144</v>
      </c>
      <c r="D81" s="88" t="s">
        <v>862</v>
      </c>
      <c r="E81" s="88" t="s">
        <v>697</v>
      </c>
      <c r="F81" s="91">
        <v>41872</v>
      </c>
    </row>
    <row r="82" spans="1:6" x14ac:dyDescent="0.2">
      <c r="A82" s="89">
        <v>7414</v>
      </c>
      <c r="B82" s="88" t="s">
        <v>2155</v>
      </c>
      <c r="C82" s="88" t="s">
        <v>2098</v>
      </c>
      <c r="D82" s="88" t="s">
        <v>863</v>
      </c>
      <c r="E82" s="88" t="s">
        <v>795</v>
      </c>
      <c r="F82" s="91">
        <v>41873</v>
      </c>
    </row>
    <row r="83" spans="1:6" x14ac:dyDescent="0.2">
      <c r="A83" s="89">
        <v>7514</v>
      </c>
      <c r="B83" s="9" t="s">
        <v>2198</v>
      </c>
      <c r="C83" s="9" t="s">
        <v>115</v>
      </c>
      <c r="D83" s="9" t="s">
        <v>1199</v>
      </c>
      <c r="E83" s="9" t="s">
        <v>1214</v>
      </c>
      <c r="F83" s="91">
        <v>41873</v>
      </c>
    </row>
    <row r="84" spans="1:6" x14ac:dyDescent="0.2">
      <c r="A84" s="89">
        <v>7614</v>
      </c>
      <c r="B84" s="9" t="s">
        <v>2156</v>
      </c>
      <c r="C84" s="9" t="s">
        <v>2199</v>
      </c>
      <c r="D84" s="9" t="s">
        <v>862</v>
      </c>
      <c r="E84" s="9" t="s">
        <v>1735</v>
      </c>
      <c r="F84" s="91">
        <v>41886</v>
      </c>
    </row>
    <row r="85" spans="1:6" x14ac:dyDescent="0.2">
      <c r="A85" s="89">
        <v>7714</v>
      </c>
      <c r="B85" s="9" t="s">
        <v>2157</v>
      </c>
      <c r="C85" s="91" t="s">
        <v>995</v>
      </c>
      <c r="D85" s="9" t="s">
        <v>1199</v>
      </c>
      <c r="E85" s="9" t="s">
        <v>808</v>
      </c>
      <c r="F85" s="91">
        <v>41894</v>
      </c>
    </row>
    <row r="86" spans="1:6" x14ac:dyDescent="0.2">
      <c r="A86" s="89">
        <v>7814</v>
      </c>
      <c r="B86" s="9" t="s">
        <v>2158</v>
      </c>
      <c r="C86" s="91" t="s">
        <v>2200</v>
      </c>
      <c r="D86" s="9" t="s">
        <v>863</v>
      </c>
      <c r="E86" s="9" t="s">
        <v>878</v>
      </c>
      <c r="F86" s="91">
        <v>41894</v>
      </c>
    </row>
    <row r="87" spans="1:6" x14ac:dyDescent="0.2">
      <c r="A87" s="89">
        <v>7914</v>
      </c>
      <c r="B87" s="9" t="s">
        <v>2159</v>
      </c>
      <c r="C87" s="88" t="s">
        <v>1881</v>
      </c>
      <c r="D87" s="9" t="s">
        <v>863</v>
      </c>
      <c r="E87" s="9" t="s">
        <v>795</v>
      </c>
      <c r="F87" s="91">
        <v>41898</v>
      </c>
    </row>
    <row r="88" spans="1:6" x14ac:dyDescent="0.2">
      <c r="A88" s="89">
        <v>8014</v>
      </c>
      <c r="B88" s="9" t="s">
        <v>2160</v>
      </c>
      <c r="C88" s="88" t="s">
        <v>1881</v>
      </c>
      <c r="D88" s="9" t="s">
        <v>863</v>
      </c>
      <c r="E88" s="9" t="s">
        <v>795</v>
      </c>
      <c r="F88" s="91">
        <v>41898</v>
      </c>
    </row>
    <row r="89" spans="1:6" x14ac:dyDescent="0.2">
      <c r="A89" s="89">
        <v>8114</v>
      </c>
      <c r="B89" s="88" t="s">
        <v>2161</v>
      </c>
      <c r="C89" s="88" t="s">
        <v>2201</v>
      </c>
      <c r="D89" s="88" t="s">
        <v>1027</v>
      </c>
      <c r="E89" s="9" t="s">
        <v>795</v>
      </c>
      <c r="F89" s="91">
        <v>41906</v>
      </c>
    </row>
    <row r="90" spans="1:6" x14ac:dyDescent="0.2">
      <c r="A90" s="89">
        <v>8214</v>
      </c>
      <c r="B90" s="88" t="s">
        <v>2162</v>
      </c>
      <c r="C90" s="88" t="s">
        <v>1430</v>
      </c>
      <c r="D90" s="88" t="s">
        <v>1199</v>
      </c>
      <c r="E90" s="88" t="s">
        <v>808</v>
      </c>
      <c r="F90" s="91">
        <v>41906</v>
      </c>
    </row>
    <row r="91" spans="1:6" x14ac:dyDescent="0.2">
      <c r="A91" s="89">
        <v>8314</v>
      </c>
      <c r="B91" s="88" t="s">
        <v>2163</v>
      </c>
      <c r="C91" s="88" t="s">
        <v>195</v>
      </c>
      <c r="D91" s="88" t="s">
        <v>862</v>
      </c>
      <c r="E91" s="88" t="s">
        <v>718</v>
      </c>
      <c r="F91" s="91">
        <v>41907</v>
      </c>
    </row>
    <row r="92" spans="1:6" x14ac:dyDescent="0.2">
      <c r="A92" s="89">
        <v>8414</v>
      </c>
      <c r="B92" s="88" t="s">
        <v>2436</v>
      </c>
      <c r="C92" s="88" t="s">
        <v>2039</v>
      </c>
      <c r="D92" s="88" t="s">
        <v>862</v>
      </c>
      <c r="E92" s="88" t="s">
        <v>2432</v>
      </c>
      <c r="F92" s="91">
        <v>41907</v>
      </c>
    </row>
    <row r="93" spans="1:6" x14ac:dyDescent="0.2">
      <c r="A93" s="89">
        <v>8514</v>
      </c>
      <c r="B93" s="88" t="s">
        <v>2164</v>
      </c>
      <c r="C93" s="88" t="s">
        <v>1139</v>
      </c>
      <c r="D93" s="88" t="s">
        <v>1199</v>
      </c>
      <c r="E93" s="88" t="s">
        <v>697</v>
      </c>
      <c r="F93" s="91">
        <v>41911</v>
      </c>
    </row>
    <row r="94" spans="1:6" x14ac:dyDescent="0.2">
      <c r="A94" s="89">
        <v>8614</v>
      </c>
      <c r="B94" s="88" t="s">
        <v>2165</v>
      </c>
      <c r="C94" s="88" t="s">
        <v>2097</v>
      </c>
      <c r="D94" s="88" t="s">
        <v>862</v>
      </c>
      <c r="E94" s="88" t="s">
        <v>554</v>
      </c>
      <c r="F94" s="91">
        <v>41913</v>
      </c>
    </row>
    <row r="95" spans="1:6" x14ac:dyDescent="0.2">
      <c r="A95" s="89">
        <v>8714</v>
      </c>
      <c r="B95" s="88" t="s">
        <v>2166</v>
      </c>
      <c r="C95" s="88" t="s">
        <v>1006</v>
      </c>
      <c r="D95" s="88" t="s">
        <v>862</v>
      </c>
      <c r="E95" s="88" t="s">
        <v>825</v>
      </c>
      <c r="F95" s="91">
        <v>41913</v>
      </c>
    </row>
    <row r="96" spans="1:6" x14ac:dyDescent="0.2">
      <c r="A96" s="89">
        <v>8814</v>
      </c>
      <c r="B96" s="88" t="s">
        <v>2167</v>
      </c>
      <c r="C96" s="88" t="s">
        <v>848</v>
      </c>
      <c r="D96" s="88" t="s">
        <v>862</v>
      </c>
      <c r="E96" s="88" t="s">
        <v>818</v>
      </c>
      <c r="F96" s="91">
        <v>41913</v>
      </c>
    </row>
    <row r="97" spans="1:6" x14ac:dyDescent="0.2">
      <c r="A97" s="89">
        <v>8914</v>
      </c>
      <c r="B97" s="88" t="s">
        <v>2168</v>
      </c>
      <c r="C97" s="88" t="s">
        <v>195</v>
      </c>
      <c r="D97" s="88" t="s">
        <v>862</v>
      </c>
      <c r="E97" s="88" t="s">
        <v>1190</v>
      </c>
      <c r="F97" s="91">
        <v>41913</v>
      </c>
    </row>
    <row r="98" spans="1:6" x14ac:dyDescent="0.2">
      <c r="A98" s="89">
        <v>9014</v>
      </c>
      <c r="B98" s="88" t="s">
        <v>2169</v>
      </c>
      <c r="C98" s="88" t="s">
        <v>857</v>
      </c>
      <c r="D98" s="88" t="s">
        <v>862</v>
      </c>
      <c r="E98" s="88" t="s">
        <v>829</v>
      </c>
      <c r="F98" s="91">
        <v>41913</v>
      </c>
    </row>
    <row r="99" spans="1:6" x14ac:dyDescent="0.2">
      <c r="A99" s="89">
        <v>9114</v>
      </c>
      <c r="B99" s="1" t="s">
        <v>2197</v>
      </c>
      <c r="C99" s="88" t="s">
        <v>1140</v>
      </c>
      <c r="D99" s="88" t="s">
        <v>862</v>
      </c>
      <c r="E99" s="88" t="s">
        <v>1723</v>
      </c>
      <c r="F99" s="91">
        <v>41913</v>
      </c>
    </row>
    <row r="100" spans="1:6" x14ac:dyDescent="0.2">
      <c r="A100" s="89">
        <v>9214</v>
      </c>
      <c r="B100" s="88" t="s">
        <v>2282</v>
      </c>
      <c r="C100" s="88" t="s">
        <v>195</v>
      </c>
      <c r="D100" s="88" t="s">
        <v>862</v>
      </c>
      <c r="E100" s="88" t="s">
        <v>889</v>
      </c>
      <c r="F100" s="91">
        <v>41913</v>
      </c>
    </row>
    <row r="101" spans="1:6" x14ac:dyDescent="0.2">
      <c r="A101" s="89">
        <v>9314</v>
      </c>
      <c r="B101" s="88" t="s">
        <v>2170</v>
      </c>
      <c r="C101" s="88" t="s">
        <v>195</v>
      </c>
      <c r="D101" s="88" t="s">
        <v>862</v>
      </c>
      <c r="E101" s="88" t="s">
        <v>816</v>
      </c>
      <c r="F101" s="91">
        <v>41913</v>
      </c>
    </row>
    <row r="102" spans="1:6" x14ac:dyDescent="0.2">
      <c r="A102" s="89">
        <v>9414</v>
      </c>
      <c r="B102" s="88" t="s">
        <v>2171</v>
      </c>
      <c r="C102" s="88" t="s">
        <v>2202</v>
      </c>
      <c r="D102" s="88" t="s">
        <v>863</v>
      </c>
      <c r="E102" s="88" t="s">
        <v>1723</v>
      </c>
      <c r="F102" s="91">
        <v>41914</v>
      </c>
    </row>
    <row r="103" spans="1:6" x14ac:dyDescent="0.2">
      <c r="A103" s="89">
        <v>9514</v>
      </c>
      <c r="B103" s="88" t="s">
        <v>2172</v>
      </c>
      <c r="C103" s="88" t="s">
        <v>1140</v>
      </c>
      <c r="D103" s="88" t="s">
        <v>862</v>
      </c>
      <c r="E103" s="88" t="s">
        <v>814</v>
      </c>
      <c r="F103" s="91">
        <v>41914</v>
      </c>
    </row>
    <row r="104" spans="1:6" x14ac:dyDescent="0.2">
      <c r="A104" s="89">
        <v>9614</v>
      </c>
      <c r="B104" s="88" t="s">
        <v>2173</v>
      </c>
      <c r="C104" s="88" t="s">
        <v>1140</v>
      </c>
      <c r="D104" s="88" t="s">
        <v>862</v>
      </c>
      <c r="E104" s="1" t="s">
        <v>808</v>
      </c>
      <c r="F104" s="91">
        <v>41914</v>
      </c>
    </row>
    <row r="105" spans="1:6" x14ac:dyDescent="0.2">
      <c r="A105" s="89">
        <v>9714</v>
      </c>
      <c r="B105" s="1" t="s">
        <v>2174</v>
      </c>
      <c r="C105" s="1" t="s">
        <v>2097</v>
      </c>
      <c r="D105" s="88" t="s">
        <v>862</v>
      </c>
      <c r="E105" s="1" t="s">
        <v>240</v>
      </c>
      <c r="F105" s="91">
        <v>41914</v>
      </c>
    </row>
    <row r="106" spans="1:6" x14ac:dyDescent="0.2">
      <c r="A106" s="89">
        <v>9814</v>
      </c>
      <c r="B106" s="1" t="s">
        <v>2210</v>
      </c>
      <c r="C106" s="1" t="s">
        <v>195</v>
      </c>
      <c r="D106" s="88" t="s">
        <v>862</v>
      </c>
      <c r="E106" s="1" t="s">
        <v>808</v>
      </c>
      <c r="F106" s="91">
        <v>41914</v>
      </c>
    </row>
    <row r="107" spans="1:6" x14ac:dyDescent="0.2">
      <c r="A107" s="89">
        <v>9914</v>
      </c>
      <c r="B107" s="1" t="s">
        <v>2175</v>
      </c>
      <c r="C107" s="88" t="s">
        <v>1140</v>
      </c>
      <c r="D107" s="88" t="s">
        <v>862</v>
      </c>
      <c r="E107" s="1" t="s">
        <v>816</v>
      </c>
      <c r="F107" s="62">
        <v>41915</v>
      </c>
    </row>
    <row r="108" spans="1:6" x14ac:dyDescent="0.2">
      <c r="A108" s="89">
        <v>10014</v>
      </c>
      <c r="B108" s="1" t="s">
        <v>2176</v>
      </c>
      <c r="C108" s="88" t="s">
        <v>1140</v>
      </c>
      <c r="D108" s="88" t="s">
        <v>862</v>
      </c>
      <c r="E108" s="1" t="s">
        <v>814</v>
      </c>
      <c r="F108" s="62">
        <v>41915</v>
      </c>
    </row>
    <row r="109" spans="1:6" x14ac:dyDescent="0.2">
      <c r="A109" s="89">
        <v>10114</v>
      </c>
      <c r="B109" s="1" t="s">
        <v>2177</v>
      </c>
      <c r="C109" s="88" t="s">
        <v>1140</v>
      </c>
      <c r="D109" s="88" t="s">
        <v>862</v>
      </c>
      <c r="E109" s="1" t="s">
        <v>1189</v>
      </c>
      <c r="F109" s="62">
        <v>41915</v>
      </c>
    </row>
    <row r="110" spans="1:6" x14ac:dyDescent="0.2">
      <c r="A110" s="89">
        <v>10214</v>
      </c>
      <c r="B110" s="1" t="s">
        <v>2178</v>
      </c>
      <c r="C110" s="88" t="s">
        <v>1140</v>
      </c>
      <c r="D110" s="88" t="s">
        <v>862</v>
      </c>
      <c r="E110" s="1" t="s">
        <v>1723</v>
      </c>
      <c r="F110" s="62">
        <v>41915</v>
      </c>
    </row>
    <row r="111" spans="1:6" x14ac:dyDescent="0.2">
      <c r="A111" s="89">
        <v>10314</v>
      </c>
      <c r="B111" s="1" t="s">
        <v>2179</v>
      </c>
      <c r="C111" s="88" t="s">
        <v>1140</v>
      </c>
      <c r="D111" s="88" t="s">
        <v>862</v>
      </c>
      <c r="E111" s="1" t="s">
        <v>808</v>
      </c>
      <c r="F111" s="62">
        <v>41915</v>
      </c>
    </row>
    <row r="112" spans="1:6" x14ac:dyDescent="0.2">
      <c r="A112" s="89">
        <v>10414</v>
      </c>
      <c r="B112" s="1" t="s">
        <v>2180</v>
      </c>
      <c r="C112" s="1" t="s">
        <v>1667</v>
      </c>
      <c r="D112" s="66" t="s">
        <v>1199</v>
      </c>
      <c r="E112" s="1" t="s">
        <v>800</v>
      </c>
      <c r="F112" s="62">
        <v>41919</v>
      </c>
    </row>
    <row r="113" spans="1:8" x14ac:dyDescent="0.2">
      <c r="A113" s="89">
        <v>10514</v>
      </c>
      <c r="B113" s="1" t="s">
        <v>2181</v>
      </c>
      <c r="C113" s="88" t="s">
        <v>1140</v>
      </c>
      <c r="D113" s="88" t="s">
        <v>862</v>
      </c>
      <c r="E113" s="1" t="s">
        <v>1184</v>
      </c>
      <c r="F113" s="62">
        <v>41920</v>
      </c>
    </row>
    <row r="114" spans="1:8" x14ac:dyDescent="0.2">
      <c r="A114" s="89">
        <v>10614</v>
      </c>
      <c r="B114" s="1" t="s">
        <v>2182</v>
      </c>
      <c r="C114" s="1" t="s">
        <v>1667</v>
      </c>
      <c r="D114" s="88" t="s">
        <v>862</v>
      </c>
      <c r="E114" s="1" t="s">
        <v>557</v>
      </c>
      <c r="F114" s="62">
        <v>41920</v>
      </c>
    </row>
    <row r="115" spans="1:8" x14ac:dyDescent="0.2">
      <c r="A115" s="89">
        <v>10714</v>
      </c>
      <c r="B115" s="1" t="s">
        <v>2183</v>
      </c>
      <c r="C115" s="1" t="s">
        <v>1139</v>
      </c>
      <c r="D115" s="88" t="s">
        <v>862</v>
      </c>
      <c r="E115" s="1" t="s">
        <v>557</v>
      </c>
      <c r="F115" s="62">
        <v>41925</v>
      </c>
    </row>
    <row r="116" spans="1:8" x14ac:dyDescent="0.2">
      <c r="A116" s="84">
        <v>10814</v>
      </c>
      <c r="B116" s="85" t="s">
        <v>2184</v>
      </c>
      <c r="C116" s="85" t="s">
        <v>756</v>
      </c>
      <c r="D116" s="86" t="s">
        <v>2362</v>
      </c>
      <c r="E116" s="85" t="s">
        <v>2206</v>
      </c>
      <c r="F116" s="87">
        <v>41925</v>
      </c>
    </row>
    <row r="117" spans="1:8" x14ac:dyDescent="0.2">
      <c r="A117" s="84">
        <v>10914</v>
      </c>
      <c r="B117" s="85" t="s">
        <v>2185</v>
      </c>
      <c r="C117" s="86" t="s">
        <v>251</v>
      </c>
      <c r="D117" s="86" t="s">
        <v>2362</v>
      </c>
      <c r="E117" s="85" t="s">
        <v>2207</v>
      </c>
      <c r="F117" s="87">
        <v>41926</v>
      </c>
    </row>
    <row r="118" spans="1:8" x14ac:dyDescent="0.2">
      <c r="A118" s="84">
        <v>11014</v>
      </c>
      <c r="B118" s="85" t="s">
        <v>2186</v>
      </c>
      <c r="C118" s="86" t="s">
        <v>251</v>
      </c>
      <c r="D118" s="86" t="s">
        <v>2362</v>
      </c>
      <c r="E118" s="86" t="s">
        <v>2208</v>
      </c>
      <c r="F118" s="87">
        <v>41926</v>
      </c>
    </row>
    <row r="119" spans="1:8" x14ac:dyDescent="0.2">
      <c r="A119" s="89">
        <v>11114</v>
      </c>
      <c r="B119" s="64" t="s">
        <v>2187</v>
      </c>
      <c r="C119" s="64" t="s">
        <v>2097</v>
      </c>
      <c r="D119" s="88" t="s">
        <v>862</v>
      </c>
      <c r="E119" s="64" t="s">
        <v>552</v>
      </c>
      <c r="F119" s="62">
        <v>41926</v>
      </c>
    </row>
    <row r="120" spans="1:8" x14ac:dyDescent="0.2">
      <c r="A120" s="84">
        <v>11214</v>
      </c>
      <c r="B120" s="86" t="s">
        <v>2188</v>
      </c>
      <c r="C120" s="86" t="s">
        <v>251</v>
      </c>
      <c r="D120" s="86" t="s">
        <v>2362</v>
      </c>
      <c r="E120" s="86" t="s">
        <v>2209</v>
      </c>
      <c r="F120" s="87">
        <v>41926</v>
      </c>
    </row>
    <row r="121" spans="1:8" x14ac:dyDescent="0.2">
      <c r="A121" s="89">
        <v>11314</v>
      </c>
      <c r="B121" s="64" t="s">
        <v>2189</v>
      </c>
      <c r="C121" s="88" t="s">
        <v>1140</v>
      </c>
      <c r="D121" s="88" t="s">
        <v>862</v>
      </c>
      <c r="E121" s="64" t="s">
        <v>487</v>
      </c>
      <c r="F121" s="62">
        <v>41928</v>
      </c>
    </row>
    <row r="122" spans="1:8" x14ac:dyDescent="0.2">
      <c r="A122" s="89">
        <v>11414</v>
      </c>
      <c r="B122" s="64" t="s">
        <v>2190</v>
      </c>
      <c r="C122" s="64" t="s">
        <v>2097</v>
      </c>
      <c r="D122" s="88" t="s">
        <v>862</v>
      </c>
      <c r="E122" s="64" t="s">
        <v>720</v>
      </c>
      <c r="F122" s="62">
        <v>41928</v>
      </c>
    </row>
    <row r="123" spans="1:8" x14ac:dyDescent="0.2">
      <c r="A123" s="89">
        <v>11514</v>
      </c>
      <c r="B123" s="64" t="s">
        <v>2191</v>
      </c>
      <c r="C123" s="64" t="s">
        <v>995</v>
      </c>
      <c r="D123" s="66" t="s">
        <v>1199</v>
      </c>
      <c r="E123" s="64" t="s">
        <v>684</v>
      </c>
      <c r="F123" s="62">
        <v>41928</v>
      </c>
    </row>
    <row r="124" spans="1:8" x14ac:dyDescent="0.2">
      <c r="A124" s="89">
        <v>11614</v>
      </c>
      <c r="B124" s="64" t="s">
        <v>2192</v>
      </c>
      <c r="C124" s="88" t="s">
        <v>1140</v>
      </c>
      <c r="D124" s="88" t="s">
        <v>862</v>
      </c>
      <c r="E124" s="64" t="s">
        <v>1190</v>
      </c>
      <c r="F124" s="62">
        <v>41933</v>
      </c>
    </row>
    <row r="125" spans="1:8" x14ac:dyDescent="0.2">
      <c r="A125" s="89">
        <v>11714</v>
      </c>
      <c r="B125" s="64" t="s">
        <v>2193</v>
      </c>
      <c r="C125" s="88" t="s">
        <v>1140</v>
      </c>
      <c r="D125" s="88" t="s">
        <v>862</v>
      </c>
      <c r="E125" s="66" t="s">
        <v>800</v>
      </c>
      <c r="F125" s="62">
        <v>41933</v>
      </c>
      <c r="G125" s="66"/>
      <c r="H125" s="66"/>
    </row>
    <row r="126" spans="1:8" x14ac:dyDescent="0.2">
      <c r="A126" s="89">
        <v>11814</v>
      </c>
      <c r="B126" s="66" t="s">
        <v>2194</v>
      </c>
      <c r="C126" s="66" t="s">
        <v>2203</v>
      </c>
      <c r="D126" s="88" t="s">
        <v>862</v>
      </c>
      <c r="E126" s="66" t="s">
        <v>814</v>
      </c>
      <c r="F126" s="67">
        <v>41950</v>
      </c>
      <c r="G126" s="66"/>
      <c r="H126" s="66"/>
    </row>
    <row r="127" spans="1:8" x14ac:dyDescent="0.2">
      <c r="A127" s="89">
        <v>11914</v>
      </c>
      <c r="B127" s="66" t="s">
        <v>2195</v>
      </c>
      <c r="C127" s="66" t="s">
        <v>2203</v>
      </c>
      <c r="D127" s="88" t="s">
        <v>862</v>
      </c>
      <c r="E127" s="66" t="s">
        <v>487</v>
      </c>
      <c r="F127" s="67">
        <v>41953</v>
      </c>
      <c r="G127" s="66"/>
      <c r="H127" s="66"/>
    </row>
    <row r="128" spans="1:8" x14ac:dyDescent="0.2">
      <c r="A128" s="89">
        <v>12014</v>
      </c>
      <c r="B128" s="66" t="s">
        <v>2196</v>
      </c>
      <c r="C128" s="66" t="s">
        <v>1664</v>
      </c>
      <c r="D128" s="66" t="s">
        <v>1199</v>
      </c>
      <c r="E128" s="66" t="s">
        <v>829</v>
      </c>
      <c r="F128" s="67">
        <v>41953</v>
      </c>
      <c r="G128" s="66"/>
      <c r="H128" s="66"/>
    </row>
    <row r="129" spans="1:8" x14ac:dyDescent="0.2">
      <c r="A129" s="89">
        <v>12114</v>
      </c>
      <c r="B129" s="66" t="s">
        <v>2249</v>
      </c>
      <c r="C129" s="66" t="s">
        <v>2278</v>
      </c>
      <c r="D129" s="66" t="s">
        <v>1199</v>
      </c>
      <c r="E129" s="66" t="s">
        <v>2432</v>
      </c>
      <c r="F129" s="67">
        <v>41954</v>
      </c>
      <c r="G129" s="66"/>
      <c r="H129" s="66"/>
    </row>
    <row r="130" spans="1:8" x14ac:dyDescent="0.2">
      <c r="A130" s="89">
        <v>12214</v>
      </c>
      <c r="B130" s="66" t="s">
        <v>2252</v>
      </c>
      <c r="C130" s="66" t="s">
        <v>2203</v>
      </c>
      <c r="D130" s="66" t="s">
        <v>862</v>
      </c>
      <c r="E130" s="66" t="s">
        <v>1214</v>
      </c>
      <c r="F130" s="67">
        <v>41954</v>
      </c>
      <c r="G130" s="66"/>
      <c r="H130" s="66"/>
    </row>
    <row r="131" spans="1:8" x14ac:dyDescent="0.2">
      <c r="A131" s="89">
        <v>12314</v>
      </c>
      <c r="B131" s="66" t="s">
        <v>2251</v>
      </c>
      <c r="C131" s="66" t="s">
        <v>2203</v>
      </c>
      <c r="D131" s="66" t="s">
        <v>862</v>
      </c>
      <c r="E131" s="66" t="s">
        <v>720</v>
      </c>
      <c r="F131" s="67">
        <v>41955</v>
      </c>
      <c r="G131" s="66"/>
      <c r="H131" s="66"/>
    </row>
    <row r="132" spans="1:8" x14ac:dyDescent="0.2">
      <c r="A132" s="89">
        <v>12414</v>
      </c>
      <c r="B132" s="66" t="s">
        <v>2250</v>
      </c>
      <c r="C132" s="66" t="s">
        <v>195</v>
      </c>
      <c r="D132" s="66" t="s">
        <v>862</v>
      </c>
      <c r="E132" s="66" t="s">
        <v>684</v>
      </c>
      <c r="F132" s="67">
        <v>41955</v>
      </c>
      <c r="G132" s="66"/>
      <c r="H132" s="66"/>
    </row>
    <row r="133" spans="1:8" x14ac:dyDescent="0.2">
      <c r="A133" s="89">
        <v>12514</v>
      </c>
      <c r="B133" s="66" t="s">
        <v>2253</v>
      </c>
      <c r="C133" s="66" t="s">
        <v>2203</v>
      </c>
      <c r="D133" s="66" t="s">
        <v>862</v>
      </c>
      <c r="E133" s="66" t="s">
        <v>1190</v>
      </c>
      <c r="F133" s="67">
        <v>41960</v>
      </c>
      <c r="G133" s="66"/>
      <c r="H133" s="66"/>
    </row>
    <row r="134" spans="1:8" x14ac:dyDescent="0.2">
      <c r="A134" s="89">
        <v>12614</v>
      </c>
      <c r="B134" s="66" t="s">
        <v>2254</v>
      </c>
      <c r="C134" s="66" t="s">
        <v>2203</v>
      </c>
      <c r="D134" s="66" t="s">
        <v>862</v>
      </c>
      <c r="E134" s="66" t="s">
        <v>684</v>
      </c>
      <c r="F134" s="67">
        <v>41960</v>
      </c>
      <c r="G134" s="66"/>
      <c r="H134" s="66"/>
    </row>
    <row r="135" spans="1:8" x14ac:dyDescent="0.2">
      <c r="A135" s="89">
        <v>12714</v>
      </c>
      <c r="B135" s="66" t="s">
        <v>2255</v>
      </c>
      <c r="C135" s="66" t="s">
        <v>1140</v>
      </c>
      <c r="D135" s="66" t="s">
        <v>862</v>
      </c>
      <c r="E135" s="66" t="s">
        <v>1214</v>
      </c>
      <c r="F135" s="67">
        <v>41962</v>
      </c>
      <c r="G135" s="66"/>
      <c r="H135" s="66"/>
    </row>
    <row r="136" spans="1:8" x14ac:dyDescent="0.2">
      <c r="A136" s="89">
        <v>12814</v>
      </c>
      <c r="B136" s="66" t="s">
        <v>2256</v>
      </c>
      <c r="C136" s="66" t="s">
        <v>2097</v>
      </c>
      <c r="D136" s="66" t="s">
        <v>862</v>
      </c>
      <c r="E136" s="66" t="s">
        <v>1717</v>
      </c>
      <c r="F136" s="67">
        <v>41964</v>
      </c>
      <c r="G136" s="66"/>
      <c r="H136" s="66"/>
    </row>
    <row r="137" spans="1:8" x14ac:dyDescent="0.2">
      <c r="A137" s="89">
        <v>12914</v>
      </c>
      <c r="B137" s="66" t="s">
        <v>2257</v>
      </c>
      <c r="C137" s="66" t="s">
        <v>2279</v>
      </c>
      <c r="D137" s="66" t="s">
        <v>1199</v>
      </c>
      <c r="E137" s="66" t="s">
        <v>2281</v>
      </c>
      <c r="F137" s="67">
        <v>41964</v>
      </c>
      <c r="G137" s="66"/>
      <c r="H137" s="66"/>
    </row>
    <row r="138" spans="1:8" x14ac:dyDescent="0.2">
      <c r="A138" s="89">
        <v>13014</v>
      </c>
      <c r="B138" s="66" t="s">
        <v>2258</v>
      </c>
      <c r="C138" s="66" t="s">
        <v>1430</v>
      </c>
      <c r="D138" s="66" t="s">
        <v>862</v>
      </c>
      <c r="E138" s="66" t="s">
        <v>889</v>
      </c>
      <c r="F138" s="67">
        <v>41967</v>
      </c>
      <c r="G138" s="66"/>
      <c r="H138" s="66"/>
    </row>
    <row r="139" spans="1:8" x14ac:dyDescent="0.2">
      <c r="A139" s="89">
        <v>13114</v>
      </c>
      <c r="B139" s="66" t="s">
        <v>2259</v>
      </c>
      <c r="C139" s="66" t="s">
        <v>1139</v>
      </c>
      <c r="D139" s="66" t="s">
        <v>1199</v>
      </c>
      <c r="E139" s="66" t="s">
        <v>720</v>
      </c>
      <c r="F139" s="67">
        <v>41969</v>
      </c>
      <c r="G139" s="66"/>
      <c r="H139" s="66"/>
    </row>
    <row r="140" spans="1:8" x14ac:dyDescent="0.2">
      <c r="A140" s="89">
        <v>13214</v>
      </c>
      <c r="B140" s="66" t="s">
        <v>2260</v>
      </c>
      <c r="C140" s="66" t="s">
        <v>1461</v>
      </c>
      <c r="D140" s="66" t="s">
        <v>862</v>
      </c>
      <c r="E140" s="66" t="s">
        <v>487</v>
      </c>
      <c r="F140" s="67">
        <v>41970</v>
      </c>
      <c r="G140" s="66"/>
      <c r="H140" s="66"/>
    </row>
    <row r="141" spans="1:8" x14ac:dyDescent="0.2">
      <c r="A141" s="89">
        <v>13314</v>
      </c>
      <c r="B141" s="66" t="s">
        <v>2261</v>
      </c>
      <c r="C141" s="66" t="s">
        <v>854</v>
      </c>
      <c r="D141" s="66" t="s">
        <v>862</v>
      </c>
      <c r="E141" s="66" t="s">
        <v>814</v>
      </c>
      <c r="F141" s="67">
        <v>41975</v>
      </c>
      <c r="G141" s="66"/>
      <c r="H141" s="66"/>
    </row>
    <row r="142" spans="1:8" x14ac:dyDescent="0.2">
      <c r="A142" s="89">
        <v>13414</v>
      </c>
      <c r="B142" s="66" t="s">
        <v>2262</v>
      </c>
      <c r="C142" s="66" t="s">
        <v>847</v>
      </c>
      <c r="D142" s="66" t="s">
        <v>862</v>
      </c>
      <c r="E142" s="66" t="s">
        <v>829</v>
      </c>
      <c r="F142" s="67">
        <v>41976</v>
      </c>
      <c r="G142" s="66"/>
      <c r="H142" s="66"/>
    </row>
    <row r="143" spans="1:8" x14ac:dyDescent="0.2">
      <c r="A143" s="89">
        <v>13514</v>
      </c>
      <c r="B143" s="67" t="s">
        <v>2263</v>
      </c>
      <c r="C143" s="105" t="s">
        <v>2280</v>
      </c>
      <c r="D143" s="66" t="s">
        <v>2783</v>
      </c>
      <c r="E143" s="66" t="s">
        <v>569</v>
      </c>
      <c r="F143" s="67">
        <v>41976</v>
      </c>
      <c r="G143" s="66"/>
      <c r="H143" s="66"/>
    </row>
    <row r="144" spans="1:8" x14ac:dyDescent="0.2">
      <c r="A144" s="89">
        <v>13614</v>
      </c>
      <c r="B144" s="66" t="s">
        <v>2264</v>
      </c>
      <c r="C144" s="66" t="s">
        <v>1139</v>
      </c>
      <c r="D144" s="66" t="s">
        <v>1199</v>
      </c>
      <c r="E144" s="66" t="s">
        <v>720</v>
      </c>
      <c r="F144" s="67">
        <v>41977</v>
      </c>
      <c r="G144" s="66"/>
      <c r="H144" s="66"/>
    </row>
    <row r="145" spans="1:8" x14ac:dyDescent="0.2">
      <c r="A145" s="89">
        <v>13714</v>
      </c>
      <c r="B145" s="66" t="s">
        <v>2265</v>
      </c>
      <c r="C145" s="66" t="s">
        <v>1139</v>
      </c>
      <c r="D145" s="66" t="s">
        <v>1199</v>
      </c>
      <c r="E145" s="66" t="s">
        <v>720</v>
      </c>
      <c r="F145" s="67">
        <v>41977</v>
      </c>
      <c r="G145" s="66"/>
      <c r="H145" s="66"/>
    </row>
    <row r="146" spans="1:8" x14ac:dyDescent="0.2">
      <c r="A146" s="89">
        <v>13814</v>
      </c>
      <c r="B146" s="66" t="s">
        <v>2266</v>
      </c>
      <c r="C146" s="66" t="s">
        <v>843</v>
      </c>
      <c r="D146" s="66" t="s">
        <v>1199</v>
      </c>
      <c r="E146" s="66" t="s">
        <v>1184</v>
      </c>
      <c r="F146" s="67">
        <v>41977</v>
      </c>
      <c r="G146" s="66"/>
      <c r="H146" s="66"/>
    </row>
    <row r="147" spans="1:8" x14ac:dyDescent="0.2">
      <c r="A147" s="89">
        <v>13914</v>
      </c>
      <c r="B147" s="66" t="s">
        <v>2267</v>
      </c>
      <c r="C147" s="66" t="s">
        <v>1461</v>
      </c>
      <c r="D147" s="66" t="s">
        <v>862</v>
      </c>
      <c r="E147" s="66" t="s">
        <v>814</v>
      </c>
      <c r="F147" s="67">
        <v>41981</v>
      </c>
      <c r="G147" s="66"/>
      <c r="H147" s="66"/>
    </row>
    <row r="148" spans="1:8" x14ac:dyDescent="0.2">
      <c r="A148" s="89">
        <v>14014</v>
      </c>
      <c r="B148" s="64" t="s">
        <v>2268</v>
      </c>
      <c r="C148" s="66" t="s">
        <v>1461</v>
      </c>
      <c r="D148" s="66" t="s">
        <v>862</v>
      </c>
      <c r="E148" s="64" t="s">
        <v>816</v>
      </c>
      <c r="F148" s="67">
        <v>41981</v>
      </c>
    </row>
    <row r="149" spans="1:8" x14ac:dyDescent="0.2">
      <c r="A149" s="89">
        <v>14114</v>
      </c>
      <c r="B149" s="64" t="s">
        <v>2269</v>
      </c>
      <c r="C149" s="64" t="s">
        <v>1670</v>
      </c>
      <c r="D149" s="66" t="s">
        <v>862</v>
      </c>
      <c r="E149" s="64" t="s">
        <v>684</v>
      </c>
      <c r="F149" s="67">
        <v>41981</v>
      </c>
    </row>
    <row r="150" spans="1:8" x14ac:dyDescent="0.2">
      <c r="A150" s="89">
        <v>14214</v>
      </c>
      <c r="B150" s="64" t="s">
        <v>2270</v>
      </c>
      <c r="C150" s="64" t="s">
        <v>843</v>
      </c>
      <c r="D150" s="66" t="s">
        <v>862</v>
      </c>
      <c r="E150" s="64" t="s">
        <v>697</v>
      </c>
      <c r="F150" s="62">
        <v>41983</v>
      </c>
    </row>
    <row r="151" spans="1:8" x14ac:dyDescent="0.2">
      <c r="A151" s="89">
        <v>14314</v>
      </c>
      <c r="B151" s="64" t="s">
        <v>2271</v>
      </c>
      <c r="C151" s="64" t="s">
        <v>2201</v>
      </c>
      <c r="D151" s="64" t="s">
        <v>863</v>
      </c>
      <c r="E151" s="64" t="s">
        <v>795</v>
      </c>
      <c r="F151" s="62">
        <v>41983</v>
      </c>
    </row>
    <row r="152" spans="1:8" x14ac:dyDescent="0.2">
      <c r="A152" s="89">
        <v>14414</v>
      </c>
      <c r="B152" s="64" t="s">
        <v>2272</v>
      </c>
      <c r="C152" s="64" t="s">
        <v>2201</v>
      </c>
      <c r="D152" s="64" t="s">
        <v>863</v>
      </c>
      <c r="E152" s="64" t="s">
        <v>795</v>
      </c>
      <c r="F152" s="62">
        <v>41983</v>
      </c>
    </row>
    <row r="153" spans="1:8" x14ac:dyDescent="0.2">
      <c r="A153" s="89">
        <v>14514</v>
      </c>
      <c r="B153" s="1" t="s">
        <v>2277</v>
      </c>
      <c r="C153" s="66" t="s">
        <v>2278</v>
      </c>
      <c r="D153" s="66" t="s">
        <v>1199</v>
      </c>
      <c r="E153" s="64" t="s">
        <v>2432</v>
      </c>
      <c r="F153" s="62">
        <v>41984</v>
      </c>
    </row>
    <row r="154" spans="1:8" x14ac:dyDescent="0.2">
      <c r="A154" s="89">
        <v>14614</v>
      </c>
      <c r="B154" s="64" t="s">
        <v>2273</v>
      </c>
      <c r="C154" s="1" t="s">
        <v>854</v>
      </c>
      <c r="D154" s="66" t="s">
        <v>862</v>
      </c>
      <c r="E154" s="64" t="s">
        <v>1190</v>
      </c>
      <c r="F154" s="62">
        <v>41984</v>
      </c>
    </row>
    <row r="155" spans="1:8" x14ac:dyDescent="0.2">
      <c r="A155" s="89">
        <v>14714</v>
      </c>
      <c r="B155" s="64" t="s">
        <v>2274</v>
      </c>
      <c r="C155" s="1" t="s">
        <v>843</v>
      </c>
      <c r="D155" s="66" t="s">
        <v>862</v>
      </c>
      <c r="E155" s="64" t="s">
        <v>1195</v>
      </c>
      <c r="F155" s="62">
        <v>41985</v>
      </c>
    </row>
    <row r="156" spans="1:8" x14ac:dyDescent="0.2">
      <c r="A156" s="89">
        <v>14814</v>
      </c>
      <c r="B156" s="64" t="s">
        <v>2275</v>
      </c>
      <c r="C156" s="1" t="s">
        <v>731</v>
      </c>
      <c r="D156" s="66" t="s">
        <v>1199</v>
      </c>
      <c r="E156" s="64" t="s">
        <v>1214</v>
      </c>
      <c r="F156" s="62">
        <v>41990</v>
      </c>
    </row>
    <row r="157" spans="1:8" x14ac:dyDescent="0.2">
      <c r="A157" s="89">
        <v>14914</v>
      </c>
      <c r="B157" s="64" t="s">
        <v>2276</v>
      </c>
      <c r="C157" s="64" t="s">
        <v>1667</v>
      </c>
      <c r="D157" s="66" t="s">
        <v>862</v>
      </c>
      <c r="E157" s="64" t="s">
        <v>1190</v>
      </c>
      <c r="F157" s="62">
        <v>41999</v>
      </c>
    </row>
    <row r="158" spans="1:8" x14ac:dyDescent="0.2">
      <c r="A158" s="65"/>
      <c r="B158" s="64"/>
      <c r="C158" s="64"/>
      <c r="D158" s="66"/>
      <c r="E158" s="64"/>
      <c r="F158" s="62"/>
    </row>
    <row r="159" spans="1:8" x14ac:dyDescent="0.2">
      <c r="A159" s="65"/>
      <c r="C159" s="64"/>
      <c r="D159" s="66"/>
      <c r="F159" s="62"/>
    </row>
    <row r="160" spans="1:8" x14ac:dyDescent="0.2">
      <c r="A160" s="65"/>
      <c r="D160" s="64"/>
      <c r="F160" s="62"/>
    </row>
    <row r="161" spans="1:7" x14ac:dyDescent="0.2">
      <c r="A161" s="65"/>
      <c r="D161" s="64"/>
      <c r="F161" s="62"/>
    </row>
    <row r="162" spans="1:7" x14ac:dyDescent="0.2">
      <c r="A162" s="65"/>
      <c r="D162" s="64"/>
      <c r="F162" s="62"/>
    </row>
    <row r="163" spans="1:7" x14ac:dyDescent="0.2">
      <c r="A163" s="65"/>
      <c r="D163" s="64"/>
      <c r="F163" s="62"/>
    </row>
    <row r="164" spans="1:7" x14ac:dyDescent="0.2">
      <c r="A164" s="65"/>
      <c r="D164" s="64"/>
      <c r="F164" s="62"/>
    </row>
    <row r="165" spans="1:7" x14ac:dyDescent="0.2">
      <c r="A165" s="65"/>
      <c r="D165" s="64"/>
      <c r="F165" s="62"/>
    </row>
    <row r="166" spans="1:7" x14ac:dyDescent="0.2">
      <c r="A166" s="65"/>
      <c r="D166" s="64"/>
      <c r="F166" s="62"/>
    </row>
    <row r="167" spans="1:7" x14ac:dyDescent="0.2">
      <c r="A167" s="65"/>
      <c r="D167" s="64"/>
      <c r="F167" s="62"/>
    </row>
    <row r="168" spans="1:7" x14ac:dyDescent="0.2">
      <c r="A168" s="65"/>
      <c r="D168" s="64"/>
      <c r="F168" s="62"/>
    </row>
    <row r="169" spans="1:7" x14ac:dyDescent="0.2">
      <c r="A169" s="65"/>
      <c r="F169" s="62"/>
    </row>
    <row r="170" spans="1:7" x14ac:dyDescent="0.2">
      <c r="A170" s="65"/>
      <c r="D170" s="64"/>
      <c r="F170" s="62"/>
    </row>
    <row r="171" spans="1:7" x14ac:dyDescent="0.2">
      <c r="A171" s="65"/>
      <c r="D171" s="64"/>
      <c r="F171" s="62"/>
    </row>
    <row r="172" spans="1:7" x14ac:dyDescent="0.2">
      <c r="A172" s="65"/>
      <c r="F172" s="62"/>
    </row>
    <row r="173" spans="1:7" x14ac:dyDescent="0.2">
      <c r="A173" s="65"/>
      <c r="D173" s="64"/>
      <c r="F173" s="62"/>
    </row>
    <row r="174" spans="1:7" x14ac:dyDescent="0.2">
      <c r="A174" s="65"/>
      <c r="D174" s="66"/>
      <c r="F174" s="62"/>
      <c r="G174" s="62"/>
    </row>
    <row r="175" spans="1:7" x14ac:dyDescent="0.2">
      <c r="A175" s="65"/>
      <c r="D175" s="66"/>
      <c r="F175" s="62"/>
    </row>
    <row r="176" spans="1:7" x14ac:dyDescent="0.2">
      <c r="A176" s="65"/>
      <c r="F176" s="62"/>
    </row>
    <row r="65536" spans="6:6" x14ac:dyDescent="0.2">
      <c r="F65536" s="91"/>
    </row>
  </sheetData>
  <mergeCells count="9">
    <mergeCell ref="B17:F17"/>
    <mergeCell ref="B1:E1"/>
    <mergeCell ref="B2:E2"/>
    <mergeCell ref="B3:E3"/>
    <mergeCell ref="B4:E4"/>
    <mergeCell ref="A6:A7"/>
    <mergeCell ref="D6:F6"/>
    <mergeCell ref="B7:C7"/>
    <mergeCell ref="E7:F7"/>
  </mergeCells>
  <dataValidations count="3">
    <dataValidation type="list" allowBlank="1" showInputMessage="1" showErrorMessage="1" sqref="F1:F5">
      <formula1>$M$50:$M$128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errorTitle="ERRO!" sqref="H1:H5">
      <formula1>$N$50:$N$94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workbookViewId="0">
      <selection activeCell="I17" sqref="I17"/>
    </sheetView>
  </sheetViews>
  <sheetFormatPr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3.28515625" style="1" bestFit="1" customWidth="1"/>
    <col min="5" max="6" width="24.140625" style="1" customWidth="1"/>
    <col min="7" max="7" width="10" style="1" customWidth="1"/>
    <col min="8" max="8" width="14.42578125" style="1" bestFit="1" customWidth="1"/>
    <col min="9" max="16384" width="9.140625" style="1"/>
  </cols>
  <sheetData>
    <row r="1" spans="1:9" ht="15.75" x14ac:dyDescent="0.25">
      <c r="A1" s="1"/>
      <c r="B1" s="144" t="s">
        <v>833</v>
      </c>
      <c r="C1" s="144"/>
      <c r="D1" s="144"/>
      <c r="E1" s="144"/>
      <c r="F1" s="10"/>
      <c r="G1" s="10"/>
      <c r="H1" s="5"/>
    </row>
    <row r="2" spans="1:9" ht="15" x14ac:dyDescent="0.25">
      <c r="A2" s="1"/>
      <c r="B2" s="144" t="s">
        <v>834</v>
      </c>
      <c r="C2" s="144"/>
      <c r="D2" s="144"/>
      <c r="E2" s="144"/>
      <c r="F2" s="10"/>
      <c r="G2" s="10"/>
      <c r="H2" s="6"/>
    </row>
    <row r="3" spans="1:9" ht="15" x14ac:dyDescent="0.25">
      <c r="A3" s="1"/>
      <c r="B3" s="144" t="s">
        <v>835</v>
      </c>
      <c r="C3" s="144"/>
      <c r="D3" s="144"/>
      <c r="E3" s="144"/>
      <c r="F3" s="10"/>
      <c r="G3" s="10"/>
      <c r="H3" s="7"/>
    </row>
    <row r="4" spans="1:9" x14ac:dyDescent="0.2">
      <c r="A4" s="1"/>
      <c r="B4" s="144" t="s">
        <v>2497</v>
      </c>
      <c r="C4" s="144"/>
      <c r="D4" s="144"/>
      <c r="E4" s="144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146" t="s">
        <v>1028</v>
      </c>
      <c r="B6" s="27" t="s">
        <v>1029</v>
      </c>
      <c r="C6" s="27" t="s">
        <v>1030</v>
      </c>
      <c r="D6" s="148" t="s">
        <v>1031</v>
      </c>
      <c r="E6" s="148"/>
      <c r="F6" s="149"/>
    </row>
    <row r="7" spans="1:9" ht="13.5" thickBot="1" x14ac:dyDescent="0.25">
      <c r="A7" s="147"/>
      <c r="B7" s="150" t="s">
        <v>1205</v>
      </c>
      <c r="C7" s="148"/>
      <c r="D7" s="27" t="s">
        <v>1200</v>
      </c>
      <c r="E7" s="151" t="s">
        <v>250</v>
      </c>
      <c r="F7" s="152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2">
        <v>113</v>
      </c>
      <c r="B9" s="1" t="s">
        <v>268</v>
      </c>
      <c r="C9" s="1" t="s">
        <v>1139</v>
      </c>
      <c r="D9" s="1" t="s">
        <v>862</v>
      </c>
      <c r="E9" s="1" t="s">
        <v>1721</v>
      </c>
      <c r="F9" s="3">
        <v>41277</v>
      </c>
    </row>
    <row r="10" spans="1:9" ht="13.5" thickBot="1" x14ac:dyDescent="0.25">
      <c r="A10" s="2">
        <v>213</v>
      </c>
      <c r="B10" s="1" t="s">
        <v>269</v>
      </c>
      <c r="C10" s="1" t="s">
        <v>270</v>
      </c>
      <c r="D10" s="1" t="s">
        <v>862</v>
      </c>
      <c r="E10" s="1" t="s">
        <v>814</v>
      </c>
      <c r="F10" s="3">
        <v>41283</v>
      </c>
    </row>
    <row r="11" spans="1:9" ht="13.5" thickBot="1" x14ac:dyDescent="0.25">
      <c r="A11" s="2">
        <v>313</v>
      </c>
      <c r="B11" s="1" t="s">
        <v>271</v>
      </c>
      <c r="C11" s="1" t="s">
        <v>270</v>
      </c>
      <c r="D11" s="1" t="s">
        <v>862</v>
      </c>
      <c r="E11" s="1" t="s">
        <v>684</v>
      </c>
      <c r="F11" s="3">
        <v>41284</v>
      </c>
      <c r="H11" s="125" t="s">
        <v>1204</v>
      </c>
      <c r="I11" s="125">
        <f>COUNTIF($D$9:$D$5003,"PTE")</f>
        <v>45</v>
      </c>
    </row>
    <row r="12" spans="1:9" ht="13.5" thickBot="1" x14ac:dyDescent="0.25">
      <c r="A12" s="2">
        <v>413</v>
      </c>
      <c r="B12" s="64" t="s">
        <v>1888</v>
      </c>
      <c r="C12" s="1" t="s">
        <v>1696</v>
      </c>
      <c r="D12" s="1" t="s">
        <v>1199</v>
      </c>
      <c r="E12" s="1" t="s">
        <v>1189</v>
      </c>
      <c r="F12" s="3">
        <v>41285</v>
      </c>
      <c r="H12" s="125" t="s">
        <v>1203</v>
      </c>
      <c r="I12" s="125">
        <f>COUNTIF($D$9:$D$5003,"PT")</f>
        <v>3</v>
      </c>
    </row>
    <row r="13" spans="1:9" ht="13.5" thickBot="1" x14ac:dyDescent="0.25">
      <c r="A13" s="2">
        <v>513</v>
      </c>
      <c r="B13" s="1" t="s">
        <v>272</v>
      </c>
      <c r="C13" s="1" t="s">
        <v>1139</v>
      </c>
      <c r="D13" s="1" t="s">
        <v>863</v>
      </c>
      <c r="E13" s="1" t="s">
        <v>633</v>
      </c>
      <c r="F13" s="3">
        <v>41291</v>
      </c>
      <c r="H13" s="125" t="s">
        <v>1202</v>
      </c>
      <c r="I13" s="125">
        <f>COUNTIF($D$9:$D$5003,"PF")</f>
        <v>23</v>
      </c>
    </row>
    <row r="14" spans="1:9" ht="13.5" thickBot="1" x14ac:dyDescent="0.25">
      <c r="A14" s="68">
        <v>613</v>
      </c>
      <c r="B14" s="71" t="s">
        <v>273</v>
      </c>
      <c r="C14" s="69" t="s">
        <v>724</v>
      </c>
      <c r="D14" s="71" t="s">
        <v>2362</v>
      </c>
      <c r="E14" s="71" t="s">
        <v>274</v>
      </c>
      <c r="F14" s="73">
        <v>41292</v>
      </c>
      <c r="H14" s="125" t="s">
        <v>1201</v>
      </c>
      <c r="I14" s="125">
        <f>COUNTIF($D$9:$D$5003,"PF/PTE")</f>
        <v>28</v>
      </c>
    </row>
    <row r="15" spans="1:9" ht="13.5" thickBot="1" x14ac:dyDescent="0.25">
      <c r="A15" s="68">
        <v>713</v>
      </c>
      <c r="B15" s="71" t="s">
        <v>275</v>
      </c>
      <c r="C15" s="71" t="s">
        <v>251</v>
      </c>
      <c r="D15" s="71" t="s">
        <v>2362</v>
      </c>
      <c r="E15" s="71" t="s">
        <v>276</v>
      </c>
      <c r="F15" s="73">
        <v>41292</v>
      </c>
      <c r="H15" s="125" t="s">
        <v>1200</v>
      </c>
      <c r="I15" s="125">
        <f>COUNTIF($D$9:$D$5003,"Pré-Mistura")</f>
        <v>0</v>
      </c>
    </row>
    <row r="16" spans="1:9" ht="13.5" thickBot="1" x14ac:dyDescent="0.25">
      <c r="A16" s="2">
        <v>813</v>
      </c>
      <c r="B16" s="64" t="s">
        <v>277</v>
      </c>
      <c r="C16" s="64" t="s">
        <v>278</v>
      </c>
      <c r="D16" s="64" t="s">
        <v>862</v>
      </c>
      <c r="E16" s="64" t="s">
        <v>1721</v>
      </c>
      <c r="F16" s="3">
        <v>41292</v>
      </c>
      <c r="H16" s="125" t="s">
        <v>254</v>
      </c>
      <c r="I16" s="125">
        <f>COUNTIF($D$9:$D$5003,"Biológicos")</f>
        <v>5</v>
      </c>
    </row>
    <row r="17" spans="1:9" ht="13.5" thickBot="1" x14ac:dyDescent="0.25">
      <c r="A17" s="2">
        <v>913</v>
      </c>
      <c r="B17" s="64" t="s">
        <v>279</v>
      </c>
      <c r="C17" s="64" t="s">
        <v>848</v>
      </c>
      <c r="D17" s="64" t="s">
        <v>862</v>
      </c>
      <c r="E17" s="64" t="s">
        <v>240</v>
      </c>
      <c r="F17" s="3">
        <v>41292</v>
      </c>
      <c r="H17" s="124" t="s">
        <v>2783</v>
      </c>
      <c r="I17" s="124">
        <f>COUNTIF($D$9:$D$5003,"Extrato")</f>
        <v>1</v>
      </c>
    </row>
    <row r="18" spans="1:9" ht="13.5" thickBot="1" x14ac:dyDescent="0.25">
      <c r="A18" s="2">
        <v>1013</v>
      </c>
      <c r="B18" s="64" t="s">
        <v>280</v>
      </c>
      <c r="C18" s="64" t="s">
        <v>281</v>
      </c>
      <c r="D18" s="64" t="s">
        <v>863</v>
      </c>
      <c r="E18" s="64" t="s">
        <v>878</v>
      </c>
      <c r="F18" s="3">
        <v>41302</v>
      </c>
      <c r="H18" s="125" t="s">
        <v>2362</v>
      </c>
      <c r="I18" s="125">
        <f>COUNTIF($D$9:$D$5003,"Biológicos/Org")</f>
        <v>5</v>
      </c>
    </row>
    <row r="19" spans="1:9" ht="13.5" thickBot="1" x14ac:dyDescent="0.25">
      <c r="A19" s="68">
        <v>1113</v>
      </c>
      <c r="B19" s="71" t="s">
        <v>282</v>
      </c>
      <c r="C19" s="71" t="s">
        <v>251</v>
      </c>
      <c r="D19" s="71" t="s">
        <v>2362</v>
      </c>
      <c r="E19" s="71" t="s">
        <v>283</v>
      </c>
      <c r="F19" s="73">
        <v>41303</v>
      </c>
    </row>
    <row r="20" spans="1:9" ht="13.5" thickBot="1" x14ac:dyDescent="0.25">
      <c r="A20" s="89">
        <v>1213</v>
      </c>
      <c r="B20" s="64" t="s">
        <v>284</v>
      </c>
      <c r="C20" s="64" t="s">
        <v>1139</v>
      </c>
      <c r="D20" s="64" t="s">
        <v>862</v>
      </c>
      <c r="E20" s="64" t="s">
        <v>720</v>
      </c>
      <c r="F20" s="3">
        <v>41311</v>
      </c>
      <c r="H20" s="58" t="s">
        <v>1206</v>
      </c>
      <c r="I20" s="59">
        <f>SUM(I11:I18)</f>
        <v>110</v>
      </c>
    </row>
    <row r="21" spans="1:9" x14ac:dyDescent="0.2">
      <c r="A21" s="89">
        <v>1313</v>
      </c>
      <c r="B21" s="64" t="s">
        <v>285</v>
      </c>
      <c r="C21" s="64" t="s">
        <v>1667</v>
      </c>
      <c r="D21" s="64" t="s">
        <v>1199</v>
      </c>
      <c r="E21" s="64" t="s">
        <v>1721</v>
      </c>
      <c r="F21" s="3">
        <v>41319</v>
      </c>
    </row>
    <row r="22" spans="1:9" x14ac:dyDescent="0.2">
      <c r="A22" s="89">
        <v>1413</v>
      </c>
      <c r="B22" s="64" t="s">
        <v>286</v>
      </c>
      <c r="C22" s="64" t="s">
        <v>270</v>
      </c>
      <c r="D22" s="64" t="s">
        <v>862</v>
      </c>
      <c r="E22" s="64" t="s">
        <v>829</v>
      </c>
      <c r="F22" s="3">
        <v>41320</v>
      </c>
    </row>
    <row r="23" spans="1:9" x14ac:dyDescent="0.2">
      <c r="A23" s="89">
        <v>1513</v>
      </c>
      <c r="B23" s="1" t="s">
        <v>287</v>
      </c>
      <c r="C23" s="1" t="s">
        <v>301</v>
      </c>
      <c r="D23" s="1" t="s">
        <v>1199</v>
      </c>
      <c r="E23" s="1" t="s">
        <v>710</v>
      </c>
      <c r="F23" s="3">
        <v>41331</v>
      </c>
    </row>
    <row r="24" spans="1:9" x14ac:dyDescent="0.2">
      <c r="A24" s="89">
        <v>1613</v>
      </c>
      <c r="B24" s="1" t="s">
        <v>288</v>
      </c>
      <c r="C24" s="1" t="s">
        <v>860</v>
      </c>
      <c r="D24" s="1" t="s">
        <v>1199</v>
      </c>
      <c r="E24" s="1" t="s">
        <v>296</v>
      </c>
      <c r="F24" s="3">
        <v>41331</v>
      </c>
    </row>
    <row r="25" spans="1:9" x14ac:dyDescent="0.2">
      <c r="A25" s="89">
        <v>1713</v>
      </c>
      <c r="B25" s="1" t="s">
        <v>289</v>
      </c>
      <c r="C25" s="1" t="s">
        <v>1147</v>
      </c>
      <c r="D25" s="1" t="s">
        <v>862</v>
      </c>
      <c r="E25" s="1" t="s">
        <v>814</v>
      </c>
      <c r="F25" s="3">
        <v>41340</v>
      </c>
    </row>
    <row r="26" spans="1:9" x14ac:dyDescent="0.2">
      <c r="A26" s="89">
        <v>1813</v>
      </c>
      <c r="B26" s="1" t="s">
        <v>290</v>
      </c>
      <c r="C26" s="1" t="s">
        <v>1147</v>
      </c>
      <c r="D26" s="1" t="s">
        <v>862</v>
      </c>
      <c r="E26" s="1" t="s">
        <v>718</v>
      </c>
      <c r="F26" s="3">
        <v>41340</v>
      </c>
    </row>
    <row r="27" spans="1:9" x14ac:dyDescent="0.2">
      <c r="A27" s="89">
        <v>1913</v>
      </c>
      <c r="B27" s="1" t="s">
        <v>291</v>
      </c>
      <c r="C27" s="1" t="s">
        <v>1147</v>
      </c>
      <c r="D27" s="1" t="s">
        <v>862</v>
      </c>
      <c r="E27" s="1" t="s">
        <v>889</v>
      </c>
      <c r="F27" s="3">
        <v>41340</v>
      </c>
    </row>
    <row r="28" spans="1:9" x14ac:dyDescent="0.2">
      <c r="A28" s="89">
        <v>2013</v>
      </c>
      <c r="B28" s="1" t="s">
        <v>292</v>
      </c>
      <c r="C28" s="64" t="s">
        <v>848</v>
      </c>
      <c r="D28" s="1" t="s">
        <v>1199</v>
      </c>
      <c r="E28" s="1" t="s">
        <v>831</v>
      </c>
      <c r="F28" s="3">
        <v>41341</v>
      </c>
    </row>
    <row r="29" spans="1:9" x14ac:dyDescent="0.2">
      <c r="A29" s="89">
        <v>2113</v>
      </c>
      <c r="B29" s="1" t="s">
        <v>293</v>
      </c>
      <c r="C29" s="1" t="s">
        <v>773</v>
      </c>
      <c r="D29" s="1" t="s">
        <v>863</v>
      </c>
      <c r="E29" s="1" t="s">
        <v>812</v>
      </c>
      <c r="F29" s="3">
        <v>41344</v>
      </c>
    </row>
    <row r="30" spans="1:9" x14ac:dyDescent="0.2">
      <c r="A30" s="89">
        <v>2213</v>
      </c>
      <c r="B30" s="64" t="s">
        <v>294</v>
      </c>
      <c r="C30" s="64" t="s">
        <v>298</v>
      </c>
      <c r="D30" s="64" t="s">
        <v>863</v>
      </c>
      <c r="E30" s="1" t="s">
        <v>1722</v>
      </c>
      <c r="F30" s="3">
        <v>41355</v>
      </c>
    </row>
    <row r="31" spans="1:9" x14ac:dyDescent="0.2">
      <c r="A31" s="89">
        <v>2313</v>
      </c>
      <c r="B31" s="64" t="s">
        <v>1771</v>
      </c>
      <c r="C31" s="1" t="s">
        <v>299</v>
      </c>
      <c r="D31" s="1" t="s">
        <v>863</v>
      </c>
      <c r="E31" s="1" t="s">
        <v>297</v>
      </c>
      <c r="F31" s="3">
        <v>41355</v>
      </c>
    </row>
    <row r="32" spans="1:9" x14ac:dyDescent="0.2">
      <c r="A32" s="89">
        <v>2413</v>
      </c>
      <c r="B32" s="1" t="s">
        <v>295</v>
      </c>
      <c r="C32" s="1" t="s">
        <v>300</v>
      </c>
      <c r="D32" s="1" t="s">
        <v>863</v>
      </c>
      <c r="E32" s="1" t="s">
        <v>1723</v>
      </c>
      <c r="F32" s="3">
        <v>41359</v>
      </c>
    </row>
    <row r="33" spans="1:6" x14ac:dyDescent="0.2">
      <c r="A33" s="89">
        <v>2513</v>
      </c>
      <c r="B33" s="64" t="s">
        <v>1772</v>
      </c>
      <c r="C33" s="64" t="s">
        <v>1770</v>
      </c>
      <c r="D33" s="64" t="s">
        <v>862</v>
      </c>
      <c r="E33" s="1" t="s">
        <v>720</v>
      </c>
      <c r="F33" s="62">
        <v>41366</v>
      </c>
    </row>
    <row r="34" spans="1:6" x14ac:dyDescent="0.2">
      <c r="A34" s="89">
        <v>2613</v>
      </c>
      <c r="B34" s="64" t="s">
        <v>1773</v>
      </c>
      <c r="C34" s="64" t="s">
        <v>1786</v>
      </c>
      <c r="D34" s="64" t="s">
        <v>1027</v>
      </c>
      <c r="E34" s="21" t="s">
        <v>797</v>
      </c>
      <c r="F34" s="62">
        <v>41381</v>
      </c>
    </row>
    <row r="35" spans="1:6" x14ac:dyDescent="0.2">
      <c r="A35" s="89">
        <v>2713</v>
      </c>
      <c r="B35" s="64" t="s">
        <v>1774</v>
      </c>
      <c r="C35" s="64" t="s">
        <v>1787</v>
      </c>
      <c r="D35" s="64" t="s">
        <v>862</v>
      </c>
      <c r="E35" s="1" t="s">
        <v>675</v>
      </c>
      <c r="F35" s="62">
        <v>41381</v>
      </c>
    </row>
    <row r="36" spans="1:6" x14ac:dyDescent="0.2">
      <c r="A36" s="89">
        <v>2813</v>
      </c>
      <c r="B36" s="64" t="s">
        <v>1775</v>
      </c>
      <c r="C36" s="64" t="s">
        <v>1147</v>
      </c>
      <c r="D36" s="64" t="s">
        <v>862</v>
      </c>
      <c r="E36" s="1" t="s">
        <v>829</v>
      </c>
      <c r="F36" s="62">
        <v>41382</v>
      </c>
    </row>
    <row r="37" spans="1:6" x14ac:dyDescent="0.2">
      <c r="A37" s="89">
        <v>2913</v>
      </c>
      <c r="B37" s="64" t="s">
        <v>1776</v>
      </c>
      <c r="C37" s="64" t="s">
        <v>1139</v>
      </c>
      <c r="D37" s="64" t="s">
        <v>1199</v>
      </c>
      <c r="E37" s="1" t="s">
        <v>829</v>
      </c>
      <c r="F37" s="62">
        <v>41383</v>
      </c>
    </row>
    <row r="38" spans="1:6" x14ac:dyDescent="0.2">
      <c r="A38" s="89">
        <v>3013</v>
      </c>
      <c r="B38" s="64" t="s">
        <v>1788</v>
      </c>
      <c r="C38" s="64" t="s">
        <v>732</v>
      </c>
      <c r="D38" s="64" t="s">
        <v>863</v>
      </c>
      <c r="E38" s="1" t="s">
        <v>1722</v>
      </c>
      <c r="F38" s="62">
        <v>41383</v>
      </c>
    </row>
    <row r="39" spans="1:6" x14ac:dyDescent="0.2">
      <c r="A39" s="89">
        <v>3113</v>
      </c>
      <c r="B39" s="64" t="s">
        <v>1777</v>
      </c>
      <c r="C39" s="1" t="s">
        <v>1789</v>
      </c>
      <c r="D39" s="64" t="s">
        <v>863</v>
      </c>
      <c r="E39" s="1" t="s">
        <v>797</v>
      </c>
      <c r="F39" s="62">
        <v>41383</v>
      </c>
    </row>
    <row r="40" spans="1:6" x14ac:dyDescent="0.2">
      <c r="A40" s="89">
        <v>3213</v>
      </c>
      <c r="B40" s="1" t="s">
        <v>303</v>
      </c>
      <c r="C40" s="64" t="s">
        <v>848</v>
      </c>
      <c r="D40" s="64" t="s">
        <v>1199</v>
      </c>
      <c r="E40" s="64" t="s">
        <v>1795</v>
      </c>
      <c r="F40" s="62">
        <v>41386</v>
      </c>
    </row>
    <row r="41" spans="1:6" x14ac:dyDescent="0.2">
      <c r="A41" s="89">
        <v>3313</v>
      </c>
      <c r="B41" s="64" t="s">
        <v>2437</v>
      </c>
      <c r="C41" s="1" t="s">
        <v>1790</v>
      </c>
      <c r="D41" s="64" t="s">
        <v>862</v>
      </c>
      <c r="E41" s="1" t="s">
        <v>2432</v>
      </c>
      <c r="F41" s="62">
        <v>41386</v>
      </c>
    </row>
    <row r="42" spans="1:6" x14ac:dyDescent="0.2">
      <c r="A42" s="89">
        <v>3413</v>
      </c>
      <c r="B42" s="1" t="s">
        <v>302</v>
      </c>
      <c r="C42" s="64" t="s">
        <v>1786</v>
      </c>
      <c r="D42" s="64" t="s">
        <v>863</v>
      </c>
      <c r="E42" s="1" t="s">
        <v>797</v>
      </c>
      <c r="F42" s="62">
        <v>41386</v>
      </c>
    </row>
    <row r="43" spans="1:6" x14ac:dyDescent="0.2">
      <c r="A43" s="89">
        <v>3513</v>
      </c>
      <c r="B43" s="1" t="s">
        <v>304</v>
      </c>
      <c r="C43" s="64" t="s">
        <v>840</v>
      </c>
      <c r="D43" s="64" t="s">
        <v>863</v>
      </c>
      <c r="E43" s="1" t="s">
        <v>797</v>
      </c>
      <c r="F43" s="62">
        <v>41387</v>
      </c>
    </row>
    <row r="44" spans="1:6" x14ac:dyDescent="0.2">
      <c r="A44" s="89">
        <v>3613</v>
      </c>
      <c r="B44" s="1" t="s">
        <v>305</v>
      </c>
      <c r="C44" s="64" t="s">
        <v>1791</v>
      </c>
      <c r="D44" s="64" t="s">
        <v>1199</v>
      </c>
      <c r="E44" s="1" t="s">
        <v>1729</v>
      </c>
      <c r="F44" s="62">
        <v>41390</v>
      </c>
    </row>
    <row r="45" spans="1:6" x14ac:dyDescent="0.2">
      <c r="A45" s="89">
        <v>3713</v>
      </c>
      <c r="B45" s="64" t="s">
        <v>1778</v>
      </c>
      <c r="C45" s="64" t="s">
        <v>839</v>
      </c>
      <c r="D45" s="64" t="s">
        <v>862</v>
      </c>
      <c r="E45" s="64" t="s">
        <v>554</v>
      </c>
      <c r="F45" s="62">
        <v>41390</v>
      </c>
    </row>
    <row r="46" spans="1:6" x14ac:dyDescent="0.2">
      <c r="A46" s="89">
        <v>3813</v>
      </c>
      <c r="B46" s="64" t="s">
        <v>1779</v>
      </c>
      <c r="C46" s="64" t="s">
        <v>1792</v>
      </c>
      <c r="D46" s="64" t="s">
        <v>1199</v>
      </c>
      <c r="E46" s="64" t="s">
        <v>710</v>
      </c>
      <c r="F46" s="62">
        <v>41393</v>
      </c>
    </row>
    <row r="47" spans="1:6" x14ac:dyDescent="0.2">
      <c r="A47" s="89">
        <v>3913</v>
      </c>
      <c r="B47" s="64" t="s">
        <v>1780</v>
      </c>
      <c r="C47" s="64" t="s">
        <v>1139</v>
      </c>
      <c r="D47" s="64" t="s">
        <v>862</v>
      </c>
      <c r="E47" s="64" t="s">
        <v>1214</v>
      </c>
      <c r="F47" s="62">
        <v>41408</v>
      </c>
    </row>
    <row r="48" spans="1:6" x14ac:dyDescent="0.2">
      <c r="A48" s="89">
        <v>4013</v>
      </c>
      <c r="B48" s="64" t="s">
        <v>1781</v>
      </c>
      <c r="C48" s="64" t="s">
        <v>847</v>
      </c>
      <c r="D48" s="64" t="s">
        <v>862</v>
      </c>
      <c r="E48" s="64" t="s">
        <v>684</v>
      </c>
      <c r="F48" s="62">
        <v>41410</v>
      </c>
    </row>
    <row r="49" spans="1:6" x14ac:dyDescent="0.2">
      <c r="A49" s="89">
        <v>4113</v>
      </c>
      <c r="B49" s="64" t="s">
        <v>1782</v>
      </c>
      <c r="C49" s="64" t="s">
        <v>312</v>
      </c>
      <c r="D49" s="64" t="s">
        <v>862</v>
      </c>
      <c r="E49" s="64" t="s">
        <v>684</v>
      </c>
      <c r="F49" s="62">
        <v>41410</v>
      </c>
    </row>
    <row r="50" spans="1:6" x14ac:dyDescent="0.2">
      <c r="A50" s="89">
        <v>4213</v>
      </c>
      <c r="B50" s="64" t="s">
        <v>1783</v>
      </c>
      <c r="C50" s="64" t="s">
        <v>1793</v>
      </c>
      <c r="D50" s="64" t="s">
        <v>254</v>
      </c>
      <c r="E50" s="64" t="s">
        <v>1785</v>
      </c>
      <c r="F50" s="62">
        <v>41410</v>
      </c>
    </row>
    <row r="51" spans="1:6" x14ac:dyDescent="0.2">
      <c r="A51" s="89">
        <v>4313</v>
      </c>
      <c r="B51" s="64" t="s">
        <v>1784</v>
      </c>
      <c r="C51" s="64" t="s">
        <v>1794</v>
      </c>
      <c r="D51" s="64" t="s">
        <v>863</v>
      </c>
      <c r="E51" s="64" t="s">
        <v>1723</v>
      </c>
      <c r="F51" s="62">
        <v>41422</v>
      </c>
    </row>
    <row r="52" spans="1:6" x14ac:dyDescent="0.2">
      <c r="A52" s="89">
        <v>4413</v>
      </c>
      <c r="B52" s="64" t="s">
        <v>1796</v>
      </c>
      <c r="C52" s="64" t="s">
        <v>1797</v>
      </c>
      <c r="D52" s="64" t="s">
        <v>862</v>
      </c>
      <c r="E52" s="64" t="s">
        <v>1724</v>
      </c>
      <c r="F52" s="62">
        <v>41425</v>
      </c>
    </row>
    <row r="53" spans="1:6" x14ac:dyDescent="0.2">
      <c r="A53" s="89">
        <v>4513</v>
      </c>
      <c r="B53" s="64" t="s">
        <v>1798</v>
      </c>
      <c r="C53" s="64" t="s">
        <v>1667</v>
      </c>
      <c r="D53" s="64" t="s">
        <v>862</v>
      </c>
      <c r="E53" s="64" t="s">
        <v>831</v>
      </c>
      <c r="F53" s="62">
        <v>41425</v>
      </c>
    </row>
    <row r="54" spans="1:6" x14ac:dyDescent="0.2">
      <c r="A54" s="89">
        <v>4613</v>
      </c>
      <c r="B54" s="64" t="s">
        <v>1799</v>
      </c>
      <c r="C54" s="64" t="s">
        <v>1139</v>
      </c>
      <c r="D54" s="64" t="s">
        <v>1199</v>
      </c>
      <c r="E54" s="64" t="s">
        <v>829</v>
      </c>
      <c r="F54" s="62">
        <v>41429</v>
      </c>
    </row>
    <row r="55" spans="1:6" x14ac:dyDescent="0.2">
      <c r="A55" s="89">
        <v>4713</v>
      </c>
      <c r="B55" s="64" t="s">
        <v>1800</v>
      </c>
      <c r="C55" s="64" t="s">
        <v>1180</v>
      </c>
      <c r="D55" s="64" t="s">
        <v>1199</v>
      </c>
      <c r="E55" s="64" t="s">
        <v>814</v>
      </c>
      <c r="F55" s="62">
        <v>41429</v>
      </c>
    </row>
    <row r="56" spans="1:6" x14ac:dyDescent="0.2">
      <c r="A56" s="89">
        <v>4813</v>
      </c>
      <c r="B56" s="64" t="s">
        <v>1801</v>
      </c>
      <c r="C56" s="64" t="s">
        <v>690</v>
      </c>
      <c r="D56" s="64" t="s">
        <v>1199</v>
      </c>
      <c r="E56" s="64" t="s">
        <v>1802</v>
      </c>
      <c r="F56" s="62">
        <v>41431</v>
      </c>
    </row>
    <row r="57" spans="1:6" x14ac:dyDescent="0.2">
      <c r="A57" s="89">
        <v>4913</v>
      </c>
      <c r="B57" s="64" t="s">
        <v>1803</v>
      </c>
      <c r="C57" s="64" t="s">
        <v>690</v>
      </c>
      <c r="D57" s="64" t="s">
        <v>1199</v>
      </c>
      <c r="E57" s="64" t="s">
        <v>1802</v>
      </c>
      <c r="F57" s="62">
        <v>41449</v>
      </c>
    </row>
    <row r="58" spans="1:6" x14ac:dyDescent="0.2">
      <c r="A58" s="89">
        <v>5013</v>
      </c>
      <c r="B58" s="64" t="s">
        <v>1804</v>
      </c>
      <c r="C58" s="64" t="s">
        <v>839</v>
      </c>
      <c r="D58" s="64" t="s">
        <v>862</v>
      </c>
      <c r="E58" s="64" t="s">
        <v>552</v>
      </c>
      <c r="F58" s="62">
        <v>41449</v>
      </c>
    </row>
    <row r="59" spans="1:6" x14ac:dyDescent="0.2">
      <c r="A59" s="89">
        <v>5113</v>
      </c>
      <c r="B59" s="64" t="s">
        <v>1805</v>
      </c>
      <c r="C59" s="64" t="s">
        <v>1139</v>
      </c>
      <c r="D59" s="64" t="s">
        <v>862</v>
      </c>
      <c r="E59" s="64" t="s">
        <v>697</v>
      </c>
      <c r="F59" s="62">
        <v>41451</v>
      </c>
    </row>
    <row r="60" spans="1:6" x14ac:dyDescent="0.2">
      <c r="A60" s="89">
        <v>5213</v>
      </c>
      <c r="B60" s="64" t="s">
        <v>1808</v>
      </c>
      <c r="C60" s="64" t="s">
        <v>1787</v>
      </c>
      <c r="D60" s="64" t="s">
        <v>862</v>
      </c>
      <c r="E60" s="64" t="s">
        <v>740</v>
      </c>
      <c r="F60" s="62">
        <v>41451</v>
      </c>
    </row>
    <row r="61" spans="1:6" x14ac:dyDescent="0.2">
      <c r="A61" s="89">
        <v>5313</v>
      </c>
      <c r="B61" s="64" t="s">
        <v>1806</v>
      </c>
      <c r="C61" s="64" t="s">
        <v>1807</v>
      </c>
      <c r="D61" s="64" t="s">
        <v>863</v>
      </c>
      <c r="E61" s="64" t="s">
        <v>1723</v>
      </c>
      <c r="F61" s="62">
        <v>41453</v>
      </c>
    </row>
    <row r="62" spans="1:6" x14ac:dyDescent="0.2">
      <c r="A62" s="89">
        <v>5413</v>
      </c>
      <c r="B62" s="64" t="s">
        <v>1809</v>
      </c>
      <c r="C62" s="64" t="s">
        <v>146</v>
      </c>
      <c r="D62" s="64" t="s">
        <v>862</v>
      </c>
      <c r="E62" s="64" t="s">
        <v>1214</v>
      </c>
      <c r="F62" s="62">
        <v>41453</v>
      </c>
    </row>
    <row r="63" spans="1:6" x14ac:dyDescent="0.2">
      <c r="A63" s="89">
        <v>5513</v>
      </c>
      <c r="B63" s="64" t="s">
        <v>1810</v>
      </c>
      <c r="C63" s="64" t="s">
        <v>1430</v>
      </c>
      <c r="D63" s="64" t="s">
        <v>862</v>
      </c>
      <c r="E63" s="64" t="s">
        <v>814</v>
      </c>
      <c r="F63" s="62">
        <v>41453</v>
      </c>
    </row>
    <row r="64" spans="1:6" x14ac:dyDescent="0.2">
      <c r="A64" s="89">
        <v>5613</v>
      </c>
      <c r="B64" s="64" t="s">
        <v>1811</v>
      </c>
      <c r="C64" s="64" t="s">
        <v>1180</v>
      </c>
      <c r="D64" s="64" t="s">
        <v>862</v>
      </c>
      <c r="E64" s="64" t="s">
        <v>1190</v>
      </c>
      <c r="F64" s="62">
        <v>41456</v>
      </c>
    </row>
    <row r="65" spans="1:6" x14ac:dyDescent="0.2">
      <c r="A65" s="89">
        <v>5713</v>
      </c>
      <c r="B65" s="64" t="s">
        <v>1812</v>
      </c>
      <c r="C65" s="1" t="s">
        <v>1813</v>
      </c>
      <c r="D65" s="64" t="s">
        <v>254</v>
      </c>
      <c r="E65" s="64" t="s">
        <v>512</v>
      </c>
      <c r="F65" s="62">
        <v>41456</v>
      </c>
    </row>
    <row r="66" spans="1:6" x14ac:dyDescent="0.2">
      <c r="A66" s="89">
        <v>5813</v>
      </c>
      <c r="B66" s="64" t="s">
        <v>1814</v>
      </c>
      <c r="C66" s="64" t="s">
        <v>1815</v>
      </c>
      <c r="D66" s="64" t="s">
        <v>1199</v>
      </c>
      <c r="E66" s="64" t="s">
        <v>1717</v>
      </c>
      <c r="F66" s="62">
        <v>41456</v>
      </c>
    </row>
    <row r="67" spans="1:6" x14ac:dyDescent="0.2">
      <c r="A67" s="89">
        <v>5913</v>
      </c>
      <c r="B67" s="64" t="s">
        <v>1816</v>
      </c>
      <c r="C67" s="64" t="s">
        <v>113</v>
      </c>
      <c r="D67" s="64" t="s">
        <v>862</v>
      </c>
      <c r="E67" s="64" t="s">
        <v>831</v>
      </c>
      <c r="F67" s="62">
        <v>41456</v>
      </c>
    </row>
    <row r="68" spans="1:6" x14ac:dyDescent="0.2">
      <c r="A68" s="89">
        <v>6013</v>
      </c>
      <c r="B68" s="64" t="s">
        <v>1817</v>
      </c>
      <c r="C68" s="64" t="s">
        <v>1818</v>
      </c>
      <c r="D68" s="64" t="s">
        <v>862</v>
      </c>
      <c r="E68" s="64" t="s">
        <v>1190</v>
      </c>
      <c r="F68" s="62">
        <v>41457</v>
      </c>
    </row>
    <row r="69" spans="1:6" x14ac:dyDescent="0.2">
      <c r="A69" s="89">
        <v>6113</v>
      </c>
      <c r="B69" s="64" t="s">
        <v>1819</v>
      </c>
      <c r="C69" s="64" t="s">
        <v>1818</v>
      </c>
      <c r="D69" s="64" t="s">
        <v>862</v>
      </c>
      <c r="E69" s="64" t="s">
        <v>684</v>
      </c>
      <c r="F69" s="62">
        <v>41457</v>
      </c>
    </row>
    <row r="70" spans="1:6" x14ac:dyDescent="0.2">
      <c r="A70" s="89">
        <v>6213</v>
      </c>
      <c r="B70" s="64" t="s">
        <v>1820</v>
      </c>
      <c r="C70" s="64" t="s">
        <v>758</v>
      </c>
      <c r="D70" s="64" t="s">
        <v>863</v>
      </c>
      <c r="E70" s="64" t="s">
        <v>878</v>
      </c>
      <c r="F70" s="62">
        <v>41460</v>
      </c>
    </row>
    <row r="71" spans="1:6" x14ac:dyDescent="0.2">
      <c r="A71" s="89">
        <v>6313</v>
      </c>
      <c r="B71" s="64" t="s">
        <v>1821</v>
      </c>
      <c r="C71" s="64" t="s">
        <v>1455</v>
      </c>
      <c r="D71" s="64" t="s">
        <v>863</v>
      </c>
      <c r="E71" s="64" t="s">
        <v>569</v>
      </c>
      <c r="F71" s="62">
        <v>41467</v>
      </c>
    </row>
    <row r="72" spans="1:6" x14ac:dyDescent="0.2">
      <c r="A72" s="89">
        <v>6413</v>
      </c>
      <c r="B72" s="64" t="s">
        <v>1822</v>
      </c>
      <c r="C72" s="64" t="s">
        <v>839</v>
      </c>
      <c r="D72" s="64" t="s">
        <v>1199</v>
      </c>
      <c r="E72" s="64" t="s">
        <v>1729</v>
      </c>
      <c r="F72" s="62">
        <v>41473</v>
      </c>
    </row>
    <row r="73" spans="1:6" x14ac:dyDescent="0.2">
      <c r="A73" s="89">
        <v>6513</v>
      </c>
      <c r="B73" s="64" t="s">
        <v>1823</v>
      </c>
      <c r="C73" s="64" t="s">
        <v>1140</v>
      </c>
      <c r="D73" s="64" t="s">
        <v>1199</v>
      </c>
      <c r="E73" s="64" t="s">
        <v>877</v>
      </c>
      <c r="F73" s="62">
        <v>41473</v>
      </c>
    </row>
    <row r="74" spans="1:6" x14ac:dyDescent="0.2">
      <c r="A74" s="89">
        <v>6613</v>
      </c>
      <c r="B74" s="64" t="s">
        <v>1824</v>
      </c>
      <c r="C74" s="64" t="s">
        <v>1180</v>
      </c>
      <c r="D74" s="64" t="s">
        <v>1199</v>
      </c>
      <c r="E74" s="64" t="s">
        <v>1214</v>
      </c>
      <c r="F74" s="62">
        <v>41477</v>
      </c>
    </row>
    <row r="75" spans="1:6" x14ac:dyDescent="0.2">
      <c r="A75" s="2">
        <v>6713</v>
      </c>
      <c r="B75" s="64" t="s">
        <v>1825</v>
      </c>
      <c r="C75" s="64" t="s">
        <v>1807</v>
      </c>
      <c r="D75" s="64" t="s">
        <v>863</v>
      </c>
      <c r="E75" s="64" t="s">
        <v>1723</v>
      </c>
      <c r="F75" s="62">
        <v>41494</v>
      </c>
    </row>
    <row r="76" spans="1:6" x14ac:dyDescent="0.2">
      <c r="A76" s="68">
        <v>6813</v>
      </c>
      <c r="B76" s="71" t="s">
        <v>1826</v>
      </c>
      <c r="C76" s="69" t="s">
        <v>1834</v>
      </c>
      <c r="D76" s="71" t="s">
        <v>2362</v>
      </c>
      <c r="E76" s="71" t="s">
        <v>1828</v>
      </c>
      <c r="F76" s="73">
        <v>41495</v>
      </c>
    </row>
    <row r="77" spans="1:6" x14ac:dyDescent="0.2">
      <c r="A77" s="68">
        <v>6913</v>
      </c>
      <c r="B77" s="71" t="s">
        <v>1827</v>
      </c>
      <c r="C77" s="69" t="s">
        <v>1834</v>
      </c>
      <c r="D77" s="71" t="s">
        <v>2362</v>
      </c>
      <c r="E77" s="71" t="s">
        <v>1828</v>
      </c>
      <c r="F77" s="73">
        <v>41495</v>
      </c>
    </row>
    <row r="78" spans="1:6" x14ac:dyDescent="0.2">
      <c r="A78" s="89">
        <v>7013</v>
      </c>
      <c r="B78" s="64" t="s">
        <v>1887</v>
      </c>
      <c r="C78" s="64" t="s">
        <v>1139</v>
      </c>
      <c r="D78" s="64" t="s">
        <v>1199</v>
      </c>
      <c r="E78" s="64" t="s">
        <v>829</v>
      </c>
      <c r="F78" s="62">
        <v>41495</v>
      </c>
    </row>
    <row r="79" spans="1:6" x14ac:dyDescent="0.2">
      <c r="A79" s="89">
        <v>7113</v>
      </c>
      <c r="B79" s="64" t="s">
        <v>1829</v>
      </c>
      <c r="C79" s="64" t="s">
        <v>1664</v>
      </c>
      <c r="D79" s="64" t="s">
        <v>862</v>
      </c>
      <c r="E79" s="64" t="s">
        <v>554</v>
      </c>
      <c r="F79" s="62">
        <v>41498</v>
      </c>
    </row>
    <row r="80" spans="1:6" x14ac:dyDescent="0.2">
      <c r="A80" s="89">
        <v>7213</v>
      </c>
      <c r="B80" s="64" t="s">
        <v>1830</v>
      </c>
      <c r="C80" s="64" t="s">
        <v>1664</v>
      </c>
      <c r="D80" s="64" t="s">
        <v>862</v>
      </c>
      <c r="E80" s="3" t="s">
        <v>552</v>
      </c>
      <c r="F80" s="62">
        <v>41498</v>
      </c>
    </row>
    <row r="81" spans="1:6" x14ac:dyDescent="0.2">
      <c r="A81" s="89">
        <v>7313</v>
      </c>
      <c r="B81" s="64" t="s">
        <v>1831</v>
      </c>
      <c r="C81" s="64" t="s">
        <v>278</v>
      </c>
      <c r="D81" s="64" t="s">
        <v>862</v>
      </c>
      <c r="E81" s="64" t="s">
        <v>1832</v>
      </c>
      <c r="F81" s="62">
        <v>41499</v>
      </c>
    </row>
    <row r="82" spans="1:6" x14ac:dyDescent="0.2">
      <c r="A82" s="89">
        <v>7413</v>
      </c>
      <c r="B82" s="64" t="s">
        <v>1833</v>
      </c>
      <c r="C82" s="64" t="s">
        <v>690</v>
      </c>
      <c r="D82" s="64" t="s">
        <v>1199</v>
      </c>
      <c r="E82" s="64" t="s">
        <v>831</v>
      </c>
      <c r="F82" s="62">
        <v>41499</v>
      </c>
    </row>
    <row r="83" spans="1:6" x14ac:dyDescent="0.2">
      <c r="A83" s="89">
        <v>7513</v>
      </c>
      <c r="B83" s="1" t="s">
        <v>1835</v>
      </c>
      <c r="C83" s="1" t="s">
        <v>1836</v>
      </c>
      <c r="D83" s="1" t="s">
        <v>862</v>
      </c>
      <c r="E83" s="1" t="s">
        <v>1214</v>
      </c>
      <c r="F83" s="62">
        <v>41505</v>
      </c>
    </row>
    <row r="84" spans="1:6" x14ac:dyDescent="0.2">
      <c r="A84" s="89">
        <v>7613</v>
      </c>
      <c r="B84" s="1" t="s">
        <v>1837</v>
      </c>
      <c r="C84" s="1" t="s">
        <v>298</v>
      </c>
      <c r="D84" s="1" t="s">
        <v>1027</v>
      </c>
      <c r="E84" s="1" t="s">
        <v>1722</v>
      </c>
      <c r="F84" s="62">
        <v>41508</v>
      </c>
    </row>
    <row r="85" spans="1:6" x14ac:dyDescent="0.2">
      <c r="A85" s="89">
        <v>7713</v>
      </c>
      <c r="B85" s="1" t="s">
        <v>1838</v>
      </c>
      <c r="C85" s="62" t="s">
        <v>1807</v>
      </c>
      <c r="D85" s="1" t="s">
        <v>863</v>
      </c>
      <c r="E85" s="1" t="s">
        <v>1723</v>
      </c>
      <c r="F85" s="62">
        <v>41508</v>
      </c>
    </row>
    <row r="86" spans="1:6" x14ac:dyDescent="0.2">
      <c r="A86" s="89">
        <v>7813</v>
      </c>
      <c r="B86" s="1" t="s">
        <v>1839</v>
      </c>
      <c r="C86" s="62" t="s">
        <v>839</v>
      </c>
      <c r="D86" s="1" t="s">
        <v>862</v>
      </c>
      <c r="E86" s="1" t="s">
        <v>569</v>
      </c>
      <c r="F86" s="62">
        <v>41508</v>
      </c>
    </row>
    <row r="87" spans="1:6" x14ac:dyDescent="0.2">
      <c r="A87" s="89">
        <v>7913</v>
      </c>
      <c r="B87" s="64" t="s">
        <v>1840</v>
      </c>
      <c r="C87" s="1" t="s">
        <v>278</v>
      </c>
      <c r="D87" s="1" t="s">
        <v>1199</v>
      </c>
      <c r="E87" s="1" t="s">
        <v>808</v>
      </c>
      <c r="F87" s="62">
        <v>41522</v>
      </c>
    </row>
    <row r="88" spans="1:6" x14ac:dyDescent="0.2">
      <c r="A88" s="89">
        <v>8013</v>
      </c>
      <c r="B88" s="1" t="s">
        <v>1841</v>
      </c>
      <c r="C88" s="1" t="s">
        <v>251</v>
      </c>
      <c r="D88" s="1" t="s">
        <v>254</v>
      </c>
      <c r="E88" s="1" t="s">
        <v>496</v>
      </c>
      <c r="F88" s="62">
        <v>41527</v>
      </c>
    </row>
    <row r="89" spans="1:6" x14ac:dyDescent="0.2">
      <c r="A89" s="89">
        <v>8113</v>
      </c>
      <c r="B89" s="64" t="s">
        <v>1842</v>
      </c>
      <c r="C89" s="64" t="s">
        <v>1863</v>
      </c>
      <c r="D89" s="64" t="s">
        <v>863</v>
      </c>
      <c r="E89" s="64" t="s">
        <v>710</v>
      </c>
      <c r="F89" s="62">
        <v>41529</v>
      </c>
    </row>
    <row r="90" spans="1:6" x14ac:dyDescent="0.2">
      <c r="A90" s="89">
        <v>8213</v>
      </c>
      <c r="B90" s="64" t="s">
        <v>1843</v>
      </c>
      <c r="C90" s="64" t="s">
        <v>1864</v>
      </c>
      <c r="D90" s="64" t="s">
        <v>863</v>
      </c>
      <c r="E90" s="64" t="s">
        <v>1856</v>
      </c>
      <c r="F90" s="62">
        <v>41530</v>
      </c>
    </row>
    <row r="91" spans="1:6" x14ac:dyDescent="0.2">
      <c r="A91" s="89">
        <v>8313</v>
      </c>
      <c r="B91" s="64" t="s">
        <v>1844</v>
      </c>
      <c r="C91" s="88" t="s">
        <v>1664</v>
      </c>
      <c r="D91" s="64" t="s">
        <v>862</v>
      </c>
      <c r="E91" s="64" t="s">
        <v>684</v>
      </c>
      <c r="F91" s="62">
        <v>41533</v>
      </c>
    </row>
    <row r="92" spans="1:6" x14ac:dyDescent="0.2">
      <c r="A92" s="89">
        <v>8413</v>
      </c>
      <c r="B92" s="64" t="s">
        <v>1845</v>
      </c>
      <c r="C92" s="64" t="s">
        <v>724</v>
      </c>
      <c r="D92" s="64" t="s">
        <v>254</v>
      </c>
      <c r="E92" s="64" t="s">
        <v>1857</v>
      </c>
      <c r="F92" s="62">
        <v>41533</v>
      </c>
    </row>
    <row r="93" spans="1:6" x14ac:dyDescent="0.2">
      <c r="A93" s="89">
        <v>8513</v>
      </c>
      <c r="B93" s="64" t="s">
        <v>1846</v>
      </c>
      <c r="C93" s="64" t="s">
        <v>1787</v>
      </c>
      <c r="D93" s="64" t="s">
        <v>1199</v>
      </c>
      <c r="E93" s="64" t="s">
        <v>1214</v>
      </c>
      <c r="F93" s="62">
        <v>41533</v>
      </c>
    </row>
    <row r="94" spans="1:6" x14ac:dyDescent="0.2">
      <c r="A94" s="89">
        <v>8613</v>
      </c>
      <c r="B94" s="64" t="s">
        <v>1847</v>
      </c>
      <c r="C94" s="64" t="s">
        <v>1865</v>
      </c>
      <c r="D94" s="64" t="s">
        <v>2783</v>
      </c>
      <c r="E94" s="64" t="s">
        <v>1858</v>
      </c>
      <c r="F94" s="62">
        <v>41534</v>
      </c>
    </row>
    <row r="95" spans="1:6" x14ac:dyDescent="0.2">
      <c r="A95" s="89">
        <v>8713</v>
      </c>
      <c r="B95" s="64" t="s">
        <v>1848</v>
      </c>
      <c r="C95" s="64" t="s">
        <v>1861</v>
      </c>
      <c r="D95" s="64" t="s">
        <v>1027</v>
      </c>
      <c r="E95" s="64" t="s">
        <v>878</v>
      </c>
      <c r="F95" s="62">
        <v>41540</v>
      </c>
    </row>
    <row r="96" spans="1:6" x14ac:dyDescent="0.2">
      <c r="A96" s="89">
        <v>8813</v>
      </c>
      <c r="B96" s="64" t="s">
        <v>1849</v>
      </c>
      <c r="C96" s="64" t="s">
        <v>1862</v>
      </c>
      <c r="D96" s="64" t="s">
        <v>863</v>
      </c>
      <c r="E96" s="64" t="s">
        <v>878</v>
      </c>
      <c r="F96" s="62">
        <v>41540</v>
      </c>
    </row>
    <row r="97" spans="1:6" x14ac:dyDescent="0.2">
      <c r="A97" s="89">
        <v>8913</v>
      </c>
      <c r="B97" s="64" t="s">
        <v>1850</v>
      </c>
      <c r="C97" s="64" t="s">
        <v>690</v>
      </c>
      <c r="D97" s="64" t="s">
        <v>1199</v>
      </c>
      <c r="E97" s="64" t="s">
        <v>831</v>
      </c>
      <c r="F97" s="62">
        <v>41541</v>
      </c>
    </row>
    <row r="98" spans="1:6" x14ac:dyDescent="0.2">
      <c r="A98" s="89">
        <v>9013</v>
      </c>
      <c r="B98" s="64" t="s">
        <v>1851</v>
      </c>
      <c r="C98" s="64" t="s">
        <v>843</v>
      </c>
      <c r="D98" s="64" t="s">
        <v>862</v>
      </c>
      <c r="E98" s="64" t="s">
        <v>697</v>
      </c>
      <c r="F98" s="62">
        <v>41550</v>
      </c>
    </row>
    <row r="99" spans="1:6" x14ac:dyDescent="0.2">
      <c r="A99" s="89">
        <v>9113</v>
      </c>
      <c r="B99" s="64" t="s">
        <v>1852</v>
      </c>
      <c r="C99" s="64" t="s">
        <v>854</v>
      </c>
      <c r="D99" s="64" t="s">
        <v>862</v>
      </c>
      <c r="E99" s="64" t="s">
        <v>808</v>
      </c>
      <c r="F99" s="62">
        <v>41551</v>
      </c>
    </row>
    <row r="100" spans="1:6" x14ac:dyDescent="0.2">
      <c r="A100" s="89">
        <v>9213</v>
      </c>
      <c r="B100" s="64" t="s">
        <v>1853</v>
      </c>
      <c r="C100" s="64" t="s">
        <v>843</v>
      </c>
      <c r="D100" s="64" t="s">
        <v>862</v>
      </c>
      <c r="E100" s="64" t="s">
        <v>697</v>
      </c>
      <c r="F100" s="62">
        <v>41551</v>
      </c>
    </row>
    <row r="101" spans="1:6" x14ac:dyDescent="0.2">
      <c r="A101" s="89">
        <v>9313</v>
      </c>
      <c r="B101" s="64" t="s">
        <v>1892</v>
      </c>
      <c r="C101" s="64" t="s">
        <v>1669</v>
      </c>
      <c r="D101" s="64" t="s">
        <v>862</v>
      </c>
      <c r="E101" s="64" t="s">
        <v>552</v>
      </c>
      <c r="F101" s="62">
        <v>41551</v>
      </c>
    </row>
    <row r="102" spans="1:6" x14ac:dyDescent="0.2">
      <c r="A102" s="89">
        <v>9413</v>
      </c>
      <c r="B102" s="64" t="s">
        <v>1854</v>
      </c>
      <c r="C102" s="64" t="s">
        <v>1860</v>
      </c>
      <c r="D102" s="64" t="s">
        <v>862</v>
      </c>
      <c r="E102" s="64" t="s">
        <v>1729</v>
      </c>
      <c r="F102" s="62">
        <v>41554</v>
      </c>
    </row>
    <row r="103" spans="1:6" x14ac:dyDescent="0.2">
      <c r="A103" s="89">
        <v>9513</v>
      </c>
      <c r="B103" s="64" t="s">
        <v>1855</v>
      </c>
      <c r="C103" s="64" t="s">
        <v>1866</v>
      </c>
      <c r="D103" s="64" t="s">
        <v>254</v>
      </c>
      <c r="E103" s="64" t="s">
        <v>1859</v>
      </c>
      <c r="F103" s="62">
        <v>41556</v>
      </c>
    </row>
    <row r="104" spans="1:6" x14ac:dyDescent="0.2">
      <c r="A104" s="89">
        <v>9613</v>
      </c>
      <c r="B104" s="64" t="s">
        <v>1867</v>
      </c>
      <c r="C104" s="64" t="s">
        <v>1880</v>
      </c>
      <c r="D104" s="64" t="s">
        <v>863</v>
      </c>
      <c r="E104" s="64" t="s">
        <v>1723</v>
      </c>
      <c r="F104" s="62">
        <v>41569</v>
      </c>
    </row>
    <row r="105" spans="1:6" x14ac:dyDescent="0.2">
      <c r="A105" s="89">
        <v>9713</v>
      </c>
      <c r="B105" s="64" t="s">
        <v>1868</v>
      </c>
      <c r="C105" s="64" t="s">
        <v>300</v>
      </c>
      <c r="D105" s="64" t="s">
        <v>863</v>
      </c>
      <c r="E105" s="64" t="s">
        <v>1723</v>
      </c>
      <c r="F105" s="62">
        <v>41582</v>
      </c>
    </row>
    <row r="106" spans="1:6" x14ac:dyDescent="0.2">
      <c r="A106" s="89">
        <v>9813</v>
      </c>
      <c r="B106" s="64" t="s">
        <v>1890</v>
      </c>
      <c r="C106" s="64" t="s">
        <v>1891</v>
      </c>
      <c r="D106" s="64" t="s">
        <v>862</v>
      </c>
      <c r="E106" s="64" t="s">
        <v>816</v>
      </c>
      <c r="F106" s="62">
        <v>41582</v>
      </c>
    </row>
    <row r="107" spans="1:6" x14ac:dyDescent="0.2">
      <c r="A107" s="89">
        <v>9913</v>
      </c>
      <c r="B107" s="64" t="s">
        <v>1869</v>
      </c>
      <c r="C107" s="64" t="s">
        <v>1455</v>
      </c>
      <c r="D107" s="64" t="s">
        <v>862</v>
      </c>
      <c r="E107" s="64" t="s">
        <v>814</v>
      </c>
      <c r="F107" s="62">
        <v>41583</v>
      </c>
    </row>
    <row r="108" spans="1:6" x14ac:dyDescent="0.2">
      <c r="A108" s="89">
        <v>10013</v>
      </c>
      <c r="B108" s="64" t="s">
        <v>1870</v>
      </c>
      <c r="C108" s="64" t="s">
        <v>690</v>
      </c>
      <c r="D108" s="64" t="s">
        <v>1199</v>
      </c>
      <c r="E108" s="64" t="s">
        <v>816</v>
      </c>
      <c r="F108" s="62">
        <v>41586</v>
      </c>
    </row>
    <row r="109" spans="1:6" x14ac:dyDescent="0.2">
      <c r="A109" s="89">
        <v>10113</v>
      </c>
      <c r="B109" s="64" t="s">
        <v>1871</v>
      </c>
      <c r="C109" s="64" t="s">
        <v>690</v>
      </c>
      <c r="D109" s="64" t="s">
        <v>1199</v>
      </c>
      <c r="E109" s="64" t="s">
        <v>816</v>
      </c>
      <c r="F109" s="62">
        <v>41586</v>
      </c>
    </row>
    <row r="110" spans="1:6" x14ac:dyDescent="0.2">
      <c r="A110" s="89">
        <v>10213</v>
      </c>
      <c r="B110" s="64" t="s">
        <v>1872</v>
      </c>
      <c r="C110" s="64" t="s">
        <v>1881</v>
      </c>
      <c r="D110" s="64" t="s">
        <v>1199</v>
      </c>
      <c r="E110" s="64" t="s">
        <v>296</v>
      </c>
      <c r="F110" s="62">
        <v>41591</v>
      </c>
    </row>
    <row r="111" spans="1:6" x14ac:dyDescent="0.2">
      <c r="A111" s="89">
        <v>10313</v>
      </c>
      <c r="B111" s="64" t="s">
        <v>1873</v>
      </c>
      <c r="C111" s="64" t="s">
        <v>278</v>
      </c>
      <c r="D111" s="64" t="s">
        <v>1199</v>
      </c>
      <c r="E111" s="64" t="s">
        <v>296</v>
      </c>
      <c r="F111" s="62">
        <v>41592</v>
      </c>
    </row>
    <row r="112" spans="1:6" x14ac:dyDescent="0.2">
      <c r="A112" s="89">
        <v>10413</v>
      </c>
      <c r="B112" s="64" t="s">
        <v>1889</v>
      </c>
      <c r="C112" s="64" t="s">
        <v>1882</v>
      </c>
      <c r="D112" s="64" t="s">
        <v>862</v>
      </c>
      <c r="E112" s="64" t="s">
        <v>818</v>
      </c>
      <c r="F112" s="62">
        <v>41592</v>
      </c>
    </row>
    <row r="113" spans="1:8" x14ac:dyDescent="0.2">
      <c r="A113" s="89">
        <v>10513</v>
      </c>
      <c r="B113" s="64" t="s">
        <v>1874</v>
      </c>
      <c r="C113" s="64" t="s">
        <v>1882</v>
      </c>
      <c r="D113" s="64" t="s">
        <v>862</v>
      </c>
      <c r="E113" s="64" t="s">
        <v>1717</v>
      </c>
      <c r="F113" s="62">
        <v>41603</v>
      </c>
    </row>
    <row r="114" spans="1:8" x14ac:dyDescent="0.2">
      <c r="A114" s="89">
        <v>10613</v>
      </c>
      <c r="B114" s="64" t="s">
        <v>1875</v>
      </c>
      <c r="C114" s="64" t="s">
        <v>857</v>
      </c>
      <c r="D114" s="64" t="s">
        <v>1199</v>
      </c>
      <c r="E114" s="64" t="s">
        <v>1717</v>
      </c>
      <c r="F114" s="62">
        <v>41603</v>
      </c>
    </row>
    <row r="115" spans="1:8" x14ac:dyDescent="0.2">
      <c r="A115" s="89">
        <v>10713</v>
      </c>
      <c r="B115" s="64" t="s">
        <v>1876</v>
      </c>
      <c r="C115" s="64" t="s">
        <v>196</v>
      </c>
      <c r="D115" s="64" t="s">
        <v>862</v>
      </c>
      <c r="E115" s="64" t="s">
        <v>1729</v>
      </c>
      <c r="F115" s="62">
        <v>41611</v>
      </c>
    </row>
    <row r="116" spans="1:8" x14ac:dyDescent="0.2">
      <c r="A116" s="89">
        <v>10813</v>
      </c>
      <c r="B116" s="64" t="s">
        <v>1877</v>
      </c>
      <c r="C116" s="64" t="s">
        <v>1883</v>
      </c>
      <c r="D116" s="64" t="s">
        <v>863</v>
      </c>
      <c r="E116" s="64" t="s">
        <v>797</v>
      </c>
      <c r="F116" s="62">
        <v>41613</v>
      </c>
    </row>
    <row r="117" spans="1:8" x14ac:dyDescent="0.2">
      <c r="A117" s="89">
        <v>10913</v>
      </c>
      <c r="B117" s="64" t="s">
        <v>1878</v>
      </c>
      <c r="C117" s="64" t="s">
        <v>1883</v>
      </c>
      <c r="D117" s="64" t="s">
        <v>863</v>
      </c>
      <c r="E117" s="64" t="s">
        <v>797</v>
      </c>
      <c r="F117" s="62">
        <v>41613</v>
      </c>
    </row>
    <row r="118" spans="1:8" x14ac:dyDescent="0.2">
      <c r="A118" s="2">
        <v>11013</v>
      </c>
      <c r="B118" s="64" t="s">
        <v>1879</v>
      </c>
      <c r="C118" s="64" t="s">
        <v>1139</v>
      </c>
      <c r="D118" s="64" t="s">
        <v>1199</v>
      </c>
      <c r="E118" s="64" t="s">
        <v>1190</v>
      </c>
      <c r="F118" s="62">
        <v>41626</v>
      </c>
    </row>
    <row r="119" spans="1:8" x14ac:dyDescent="0.2">
      <c r="E119" s="64"/>
      <c r="F119" s="62"/>
    </row>
    <row r="120" spans="1:8" x14ac:dyDescent="0.2">
      <c r="E120" s="64"/>
      <c r="F120" s="62"/>
    </row>
    <row r="121" spans="1:8" x14ac:dyDescent="0.2">
      <c r="E121" s="64"/>
      <c r="F121" s="62"/>
    </row>
    <row r="122" spans="1:8" x14ac:dyDescent="0.2">
      <c r="E122" s="64"/>
      <c r="F122" s="62"/>
    </row>
    <row r="123" spans="1:8" x14ac:dyDescent="0.2">
      <c r="E123" s="64"/>
      <c r="F123" s="62"/>
    </row>
    <row r="124" spans="1:8" x14ac:dyDescent="0.2">
      <c r="E124" s="64"/>
      <c r="F124" s="62"/>
    </row>
    <row r="125" spans="1:8" x14ac:dyDescent="0.2">
      <c r="E125" s="66"/>
      <c r="F125" s="67"/>
      <c r="G125" s="66"/>
      <c r="H125" s="66"/>
    </row>
    <row r="126" spans="1:8" x14ac:dyDescent="0.2">
      <c r="E126" s="66"/>
      <c r="F126" s="67"/>
      <c r="G126" s="66"/>
      <c r="H126" s="66"/>
    </row>
    <row r="127" spans="1:8" x14ac:dyDescent="0.2">
      <c r="E127" s="66"/>
      <c r="F127" s="67"/>
      <c r="G127" s="66"/>
      <c r="H127" s="66"/>
    </row>
    <row r="128" spans="1:8" x14ac:dyDescent="0.2">
      <c r="E128" s="66"/>
      <c r="F128" s="67"/>
      <c r="G128" s="66"/>
      <c r="H128" s="66"/>
    </row>
    <row r="129" spans="5:8" x14ac:dyDescent="0.2">
      <c r="E129" s="66"/>
      <c r="F129" s="67"/>
      <c r="G129" s="66"/>
      <c r="H129" s="66"/>
    </row>
    <row r="130" spans="5:8" x14ac:dyDescent="0.2">
      <c r="E130" s="66"/>
      <c r="F130" s="67"/>
      <c r="G130" s="66"/>
      <c r="H130" s="66"/>
    </row>
    <row r="131" spans="5:8" x14ac:dyDescent="0.2">
      <c r="E131" s="66"/>
      <c r="F131" s="67"/>
      <c r="G131" s="66"/>
      <c r="H131" s="66"/>
    </row>
    <row r="132" spans="5:8" x14ac:dyDescent="0.2">
      <c r="E132" s="66"/>
      <c r="F132" s="67"/>
      <c r="G132" s="66"/>
      <c r="H132" s="66"/>
    </row>
    <row r="133" spans="5:8" x14ac:dyDescent="0.2">
      <c r="E133" s="66"/>
      <c r="F133" s="67"/>
      <c r="G133" s="66"/>
      <c r="H133" s="66"/>
    </row>
    <row r="134" spans="5:8" x14ac:dyDescent="0.2">
      <c r="E134" s="66"/>
      <c r="F134" s="67"/>
      <c r="G134" s="66"/>
      <c r="H134" s="66"/>
    </row>
    <row r="135" spans="5:8" x14ac:dyDescent="0.2">
      <c r="E135" s="66"/>
      <c r="F135" s="67"/>
      <c r="G135" s="66"/>
      <c r="H135" s="66"/>
    </row>
    <row r="136" spans="5:8" x14ac:dyDescent="0.2">
      <c r="E136" s="66"/>
      <c r="F136" s="67"/>
      <c r="G136" s="66"/>
      <c r="H136" s="66"/>
    </row>
    <row r="137" spans="5:8" x14ac:dyDescent="0.2">
      <c r="E137" s="66"/>
      <c r="F137" s="67"/>
      <c r="G137" s="66"/>
      <c r="H137" s="66"/>
    </row>
    <row r="138" spans="5:8" x14ac:dyDescent="0.2">
      <c r="E138" s="66"/>
      <c r="F138" s="67"/>
      <c r="G138" s="66"/>
      <c r="H138" s="66"/>
    </row>
    <row r="139" spans="5:8" x14ac:dyDescent="0.2">
      <c r="E139" s="66"/>
      <c r="F139" s="67"/>
      <c r="G139" s="66"/>
      <c r="H139" s="66"/>
    </row>
    <row r="140" spans="5:8" x14ac:dyDescent="0.2">
      <c r="E140" s="66"/>
      <c r="F140" s="67"/>
      <c r="G140" s="66"/>
      <c r="H140" s="66"/>
    </row>
    <row r="141" spans="5:8" x14ac:dyDescent="0.2">
      <c r="E141" s="66"/>
      <c r="F141" s="67"/>
      <c r="G141" s="66"/>
      <c r="H141" s="66"/>
    </row>
    <row r="142" spans="5:8" x14ac:dyDescent="0.2">
      <c r="E142" s="66"/>
      <c r="F142" s="67"/>
      <c r="G142" s="66"/>
      <c r="H142" s="66"/>
    </row>
    <row r="143" spans="5:8" x14ac:dyDescent="0.2">
      <c r="E143" s="66"/>
      <c r="F143" s="67"/>
      <c r="G143" s="66"/>
      <c r="H143" s="66"/>
    </row>
    <row r="144" spans="5:8" x14ac:dyDescent="0.2">
      <c r="E144" s="66"/>
      <c r="F144" s="67"/>
      <c r="G144" s="66"/>
      <c r="H144" s="66"/>
    </row>
    <row r="145" spans="1:8" x14ac:dyDescent="0.2">
      <c r="E145" s="66"/>
      <c r="F145" s="67"/>
      <c r="G145" s="66"/>
      <c r="H145" s="66"/>
    </row>
    <row r="146" spans="1:8" x14ac:dyDescent="0.2">
      <c r="A146" s="65"/>
      <c r="B146" s="66"/>
      <c r="C146" s="66"/>
      <c r="D146" s="66"/>
      <c r="E146" s="66"/>
      <c r="F146" s="67"/>
      <c r="G146" s="66"/>
      <c r="H146" s="66"/>
    </row>
    <row r="147" spans="1:8" x14ac:dyDescent="0.2">
      <c r="A147" s="65"/>
      <c r="B147" s="66"/>
      <c r="C147" s="66"/>
      <c r="D147" s="66"/>
      <c r="E147" s="66"/>
      <c r="F147" s="67"/>
      <c r="G147" s="66"/>
      <c r="H147" s="66"/>
    </row>
    <row r="148" spans="1:8" x14ac:dyDescent="0.2">
      <c r="A148" s="65"/>
      <c r="B148" s="64"/>
      <c r="C148" s="64"/>
      <c r="D148" s="64"/>
      <c r="E148" s="64"/>
      <c r="F148" s="62"/>
    </row>
    <row r="149" spans="1:8" x14ac:dyDescent="0.2">
      <c r="A149" s="65"/>
      <c r="B149" s="64"/>
      <c r="C149" s="64"/>
      <c r="D149" s="64"/>
      <c r="E149" s="64"/>
      <c r="F149" s="62"/>
    </row>
    <row r="150" spans="1:8" x14ac:dyDescent="0.2">
      <c r="A150" s="65"/>
      <c r="B150" s="64"/>
      <c r="C150" s="64"/>
      <c r="D150" s="64"/>
      <c r="E150" s="64"/>
      <c r="F150" s="62"/>
    </row>
    <row r="151" spans="1:8" x14ac:dyDescent="0.2">
      <c r="A151" s="65"/>
      <c r="B151" s="64"/>
      <c r="C151" s="64"/>
      <c r="D151" s="64"/>
      <c r="E151" s="64"/>
      <c r="F151" s="62"/>
    </row>
    <row r="152" spans="1:8" x14ac:dyDescent="0.2">
      <c r="A152" s="65"/>
      <c r="B152" s="64"/>
      <c r="C152" s="64"/>
      <c r="D152" s="64"/>
      <c r="E152" s="64"/>
      <c r="F152" s="62"/>
    </row>
    <row r="153" spans="1:8" x14ac:dyDescent="0.2">
      <c r="A153" s="65"/>
      <c r="B153" s="64"/>
      <c r="C153" s="64"/>
      <c r="D153" s="64"/>
      <c r="E153" s="64"/>
      <c r="F153" s="62"/>
    </row>
    <row r="154" spans="1:8" x14ac:dyDescent="0.2">
      <c r="A154" s="65"/>
      <c r="B154" s="64"/>
      <c r="D154" s="64"/>
      <c r="E154" s="64"/>
      <c r="F154" s="62"/>
    </row>
    <row r="155" spans="1:8" x14ac:dyDescent="0.2">
      <c r="A155" s="65"/>
      <c r="B155" s="64"/>
      <c r="D155" s="64"/>
      <c r="F155" s="62"/>
    </row>
    <row r="156" spans="1:8" x14ac:dyDescent="0.2">
      <c r="A156" s="65"/>
      <c r="B156" s="64"/>
      <c r="D156" s="64"/>
      <c r="F156" s="62"/>
    </row>
    <row r="157" spans="1:8" x14ac:dyDescent="0.2">
      <c r="A157" s="65"/>
      <c r="B157" s="64"/>
      <c r="C157" s="64"/>
      <c r="D157" s="64"/>
      <c r="E157" s="64"/>
      <c r="F157" s="62"/>
    </row>
    <row r="158" spans="1:8" x14ac:dyDescent="0.2">
      <c r="A158" s="65"/>
      <c r="B158" s="64"/>
      <c r="C158" s="64"/>
      <c r="D158" s="66"/>
      <c r="E158" s="64"/>
      <c r="F158" s="62"/>
    </row>
    <row r="159" spans="1:8" x14ac:dyDescent="0.2">
      <c r="A159" s="65"/>
      <c r="C159" s="64"/>
      <c r="D159" s="66"/>
      <c r="F159" s="62"/>
    </row>
    <row r="160" spans="1:8" x14ac:dyDescent="0.2">
      <c r="A160" s="65"/>
      <c r="D160" s="64"/>
      <c r="F160" s="62"/>
    </row>
    <row r="161" spans="1:7" x14ac:dyDescent="0.2">
      <c r="A161" s="65"/>
      <c r="D161" s="64"/>
      <c r="F161" s="62"/>
    </row>
    <row r="162" spans="1:7" x14ac:dyDescent="0.2">
      <c r="A162" s="65"/>
      <c r="D162" s="64"/>
      <c r="F162" s="62"/>
    </row>
    <row r="163" spans="1:7" x14ac:dyDescent="0.2">
      <c r="A163" s="65"/>
      <c r="D163" s="64"/>
      <c r="F163" s="62"/>
    </row>
    <row r="164" spans="1:7" x14ac:dyDescent="0.2">
      <c r="A164" s="65"/>
      <c r="D164" s="64"/>
      <c r="F164" s="62"/>
    </row>
    <row r="165" spans="1:7" x14ac:dyDescent="0.2">
      <c r="A165" s="65"/>
      <c r="D165" s="64"/>
      <c r="F165" s="62"/>
    </row>
    <row r="166" spans="1:7" x14ac:dyDescent="0.2">
      <c r="A166" s="65"/>
      <c r="D166" s="64"/>
      <c r="F166" s="62"/>
    </row>
    <row r="167" spans="1:7" x14ac:dyDescent="0.2">
      <c r="A167" s="65"/>
      <c r="D167" s="64"/>
      <c r="F167" s="62"/>
    </row>
    <row r="168" spans="1:7" x14ac:dyDescent="0.2">
      <c r="A168" s="65"/>
      <c r="D168" s="64"/>
      <c r="F168" s="62"/>
    </row>
    <row r="169" spans="1:7" x14ac:dyDescent="0.2">
      <c r="A169" s="65"/>
      <c r="F169" s="62"/>
    </row>
    <row r="170" spans="1:7" x14ac:dyDescent="0.2">
      <c r="A170" s="65"/>
      <c r="D170" s="64"/>
      <c r="F170" s="62"/>
    </row>
    <row r="171" spans="1:7" x14ac:dyDescent="0.2">
      <c r="A171" s="65"/>
      <c r="D171" s="64"/>
      <c r="F171" s="62"/>
    </row>
    <row r="172" spans="1:7" x14ac:dyDescent="0.2">
      <c r="A172" s="65"/>
      <c r="F172" s="62"/>
    </row>
    <row r="173" spans="1:7" x14ac:dyDescent="0.2">
      <c r="A173" s="65"/>
      <c r="D173" s="64"/>
      <c r="F173" s="62"/>
    </row>
    <row r="174" spans="1:7" x14ac:dyDescent="0.2">
      <c r="A174" s="65"/>
      <c r="D174" s="66"/>
      <c r="F174" s="62"/>
      <c r="G174" s="62"/>
    </row>
    <row r="175" spans="1:7" x14ac:dyDescent="0.2">
      <c r="A175" s="65"/>
      <c r="D175" s="66"/>
      <c r="F175" s="62"/>
    </row>
    <row r="176" spans="1:7" x14ac:dyDescent="0.2">
      <c r="A176" s="65"/>
      <c r="F176" s="62"/>
    </row>
  </sheetData>
  <autoFilter ref="A8:I118"/>
  <mergeCells count="8">
    <mergeCell ref="A6:A7"/>
    <mergeCell ref="D6:F6"/>
    <mergeCell ref="B7:C7"/>
    <mergeCell ref="E7:F7"/>
    <mergeCell ref="B1:E1"/>
    <mergeCell ref="B2:E2"/>
    <mergeCell ref="B3:E3"/>
    <mergeCell ref="B4:E4"/>
  </mergeCells>
  <phoneticPr fontId="13" type="noConversion"/>
  <dataValidations count="3">
    <dataValidation type="list" allowBlank="1" showInputMessage="1" showErrorMessage="1" errorTitle="ERRO!" sqref="H1:H5">
      <formula1>$N$50:$N$94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sqref="F1:F5">
      <formula1>$M$50:$M$128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workbookViewId="0">
      <selection activeCell="D8" sqref="D8"/>
    </sheetView>
  </sheetViews>
  <sheetFormatPr defaultRowHeight="12.75" x14ac:dyDescent="0.2"/>
  <cols>
    <col min="1" max="1" width="12.42578125" style="2" bestFit="1" customWidth="1"/>
    <col min="2" max="2" width="31" style="1" bestFit="1" customWidth="1"/>
    <col min="3" max="3" width="42.5703125" style="1" bestFit="1" customWidth="1"/>
    <col min="4" max="4" width="12.140625" style="1" bestFit="1" customWidth="1"/>
    <col min="5" max="5" width="26.5703125" style="1" customWidth="1"/>
    <col min="6" max="6" width="24" style="1" customWidth="1"/>
    <col min="7" max="7" width="10" style="1" bestFit="1" customWidth="1"/>
    <col min="8" max="8" width="13.5703125" style="1" bestFit="1" customWidth="1"/>
    <col min="9" max="9" width="7.28515625" style="1" customWidth="1"/>
    <col min="10" max="16384" width="9.140625" style="1"/>
  </cols>
  <sheetData>
    <row r="1" spans="1:9" ht="15.75" x14ac:dyDescent="0.25">
      <c r="A1" s="1"/>
      <c r="B1" s="144" t="s">
        <v>833</v>
      </c>
      <c r="C1" s="144"/>
      <c r="D1" s="144"/>
      <c r="E1" s="144"/>
      <c r="F1" s="10"/>
      <c r="G1" s="10"/>
      <c r="H1" s="5"/>
    </row>
    <row r="2" spans="1:9" ht="15" x14ac:dyDescent="0.25">
      <c r="A2" s="1"/>
      <c r="B2" s="144" t="s">
        <v>834</v>
      </c>
      <c r="C2" s="144"/>
      <c r="D2" s="144"/>
      <c r="E2" s="144"/>
      <c r="F2" s="10"/>
      <c r="G2" s="10"/>
      <c r="H2" s="6"/>
    </row>
    <row r="3" spans="1:9" ht="15" x14ac:dyDescent="0.25">
      <c r="A3" s="1"/>
      <c r="B3" s="144" t="s">
        <v>835</v>
      </c>
      <c r="C3" s="144"/>
      <c r="D3" s="144"/>
      <c r="E3" s="144"/>
      <c r="F3" s="10"/>
      <c r="G3" s="10"/>
      <c r="H3" s="7"/>
    </row>
    <row r="4" spans="1:9" x14ac:dyDescent="0.2">
      <c r="A4" s="1"/>
      <c r="B4" s="144" t="s">
        <v>2497</v>
      </c>
      <c r="C4" s="144"/>
      <c r="D4" s="144"/>
      <c r="E4" s="144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146" t="s">
        <v>1028</v>
      </c>
      <c r="B6" s="27" t="s">
        <v>1029</v>
      </c>
      <c r="C6" s="27" t="s">
        <v>1030</v>
      </c>
      <c r="D6" s="148" t="s">
        <v>1031</v>
      </c>
      <c r="E6" s="148"/>
      <c r="F6" s="149"/>
    </row>
    <row r="7" spans="1:9" ht="13.5" thickBot="1" x14ac:dyDescent="0.25">
      <c r="A7" s="147"/>
      <c r="B7" s="150" t="s">
        <v>1205</v>
      </c>
      <c r="C7" s="148"/>
      <c r="D7" s="27" t="s">
        <v>1200</v>
      </c>
      <c r="E7" s="151" t="s">
        <v>250</v>
      </c>
      <c r="F7" s="152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2">
        <v>112</v>
      </c>
      <c r="B9" s="1" t="s">
        <v>776</v>
      </c>
      <c r="C9" s="1" t="s">
        <v>786</v>
      </c>
      <c r="D9" s="1" t="s">
        <v>1199</v>
      </c>
      <c r="E9" s="1" t="s">
        <v>816</v>
      </c>
      <c r="F9" s="3">
        <v>40911</v>
      </c>
    </row>
    <row r="10" spans="1:9" ht="13.5" thickBot="1" x14ac:dyDescent="0.25">
      <c r="A10" s="2">
        <v>212</v>
      </c>
      <c r="B10" s="1" t="s">
        <v>777</v>
      </c>
      <c r="C10" s="1" t="s">
        <v>854</v>
      </c>
      <c r="D10" s="1" t="s">
        <v>1199</v>
      </c>
      <c r="E10" s="1" t="s">
        <v>1724</v>
      </c>
      <c r="F10" s="3">
        <v>40911</v>
      </c>
    </row>
    <row r="11" spans="1:9" x14ac:dyDescent="0.2">
      <c r="A11" s="2">
        <v>312</v>
      </c>
      <c r="B11" s="1" t="s">
        <v>778</v>
      </c>
      <c r="C11" s="1" t="s">
        <v>1139</v>
      </c>
      <c r="D11" s="1" t="s">
        <v>1199</v>
      </c>
      <c r="E11" s="1" t="s">
        <v>784</v>
      </c>
      <c r="F11" s="3">
        <v>40917</v>
      </c>
      <c r="H11" s="52" t="s">
        <v>1204</v>
      </c>
      <c r="I11" s="53">
        <f>COUNTIF($D$9:$D$5003,"PTE")</f>
        <v>64</v>
      </c>
    </row>
    <row r="12" spans="1:9" x14ac:dyDescent="0.2">
      <c r="A12" s="2">
        <v>412</v>
      </c>
      <c r="B12" s="1" t="s">
        <v>779</v>
      </c>
      <c r="C12" s="1" t="s">
        <v>1695</v>
      </c>
      <c r="D12" s="1" t="s">
        <v>862</v>
      </c>
      <c r="E12" s="1" t="s">
        <v>1729</v>
      </c>
      <c r="F12" s="3">
        <v>40918</v>
      </c>
      <c r="H12" s="54" t="s">
        <v>1203</v>
      </c>
      <c r="I12" s="55">
        <f>COUNTIF($D$9:$D$5003,"PT")</f>
        <v>1</v>
      </c>
    </row>
    <row r="13" spans="1:9" x14ac:dyDescent="0.2">
      <c r="A13" s="2">
        <v>512</v>
      </c>
      <c r="B13" s="1" t="s">
        <v>780</v>
      </c>
      <c r="C13" s="1" t="s">
        <v>248</v>
      </c>
      <c r="D13" s="64" t="s">
        <v>246</v>
      </c>
      <c r="E13" s="1" t="s">
        <v>785</v>
      </c>
      <c r="F13" s="3">
        <v>40919</v>
      </c>
      <c r="H13" s="54" t="s">
        <v>1202</v>
      </c>
      <c r="I13" s="55">
        <f>COUNTIF($D$9:$D$5003,"PF")</f>
        <v>15</v>
      </c>
    </row>
    <row r="14" spans="1:9" x14ac:dyDescent="0.2">
      <c r="A14" s="2">
        <v>612</v>
      </c>
      <c r="B14" s="1" t="s">
        <v>781</v>
      </c>
      <c r="C14" s="1" t="s">
        <v>859</v>
      </c>
      <c r="D14" s="1" t="s">
        <v>1199</v>
      </c>
      <c r="E14" s="1" t="s">
        <v>818</v>
      </c>
      <c r="F14" s="3">
        <v>40919</v>
      </c>
      <c r="H14" s="54" t="s">
        <v>1201</v>
      </c>
      <c r="I14" s="55">
        <f>COUNTIF($D$9:$D$5003,"PF/PTE")</f>
        <v>72</v>
      </c>
    </row>
    <row r="15" spans="1:9" x14ac:dyDescent="0.2">
      <c r="A15" s="2">
        <v>712</v>
      </c>
      <c r="B15" s="1" t="s">
        <v>782</v>
      </c>
      <c r="C15" s="1" t="s">
        <v>1147</v>
      </c>
      <c r="D15" s="1" t="s">
        <v>1199</v>
      </c>
      <c r="E15" s="1" t="s">
        <v>808</v>
      </c>
      <c r="F15" s="3">
        <v>40921</v>
      </c>
      <c r="H15" s="54" t="s">
        <v>1200</v>
      </c>
      <c r="I15" s="55">
        <f>COUNTIF($D$9:$D$5003,"Pré-Mistura")</f>
        <v>0</v>
      </c>
    </row>
    <row r="16" spans="1:9" x14ac:dyDescent="0.2">
      <c r="A16" s="2">
        <v>812</v>
      </c>
      <c r="B16" s="1" t="s">
        <v>783</v>
      </c>
      <c r="C16" s="64" t="s">
        <v>1664</v>
      </c>
      <c r="D16" s="1" t="s">
        <v>1199</v>
      </c>
      <c r="E16" s="1" t="s">
        <v>808</v>
      </c>
      <c r="F16" s="3">
        <v>40925</v>
      </c>
      <c r="H16" s="54" t="s">
        <v>246</v>
      </c>
      <c r="I16" s="55">
        <f>COUNTIF($D$9:$D$5003,"Biológico")</f>
        <v>4</v>
      </c>
    </row>
    <row r="17" spans="1:9" ht="13.5" thickBot="1" x14ac:dyDescent="0.25">
      <c r="A17" s="2">
        <v>912</v>
      </c>
      <c r="B17" s="1" t="s">
        <v>736</v>
      </c>
      <c r="C17" s="1" t="s">
        <v>743</v>
      </c>
      <c r="D17" s="1" t="s">
        <v>863</v>
      </c>
      <c r="E17" s="1" t="s">
        <v>1723</v>
      </c>
      <c r="F17" s="3">
        <v>40928</v>
      </c>
      <c r="H17" s="56" t="s">
        <v>2363</v>
      </c>
      <c r="I17" s="57">
        <f>COUNTIF($D$9:$D$5003,"Biológico/Org")</f>
        <v>12</v>
      </c>
    </row>
    <row r="18" spans="1:9" ht="13.5" thickBot="1" x14ac:dyDescent="0.25">
      <c r="A18" s="2">
        <v>1012</v>
      </c>
      <c r="B18" s="1" t="s">
        <v>737</v>
      </c>
      <c r="C18" s="1" t="s">
        <v>1448</v>
      </c>
      <c r="D18" s="1" t="s">
        <v>1199</v>
      </c>
      <c r="E18" s="1" t="s">
        <v>829</v>
      </c>
      <c r="F18" s="3">
        <v>40935</v>
      </c>
    </row>
    <row r="19" spans="1:9" ht="13.5" thickBot="1" x14ac:dyDescent="0.25">
      <c r="A19" s="2">
        <v>1112</v>
      </c>
      <c r="B19" s="1" t="s">
        <v>738</v>
      </c>
      <c r="C19" s="64" t="s">
        <v>1667</v>
      </c>
      <c r="D19" s="1" t="s">
        <v>862</v>
      </c>
      <c r="E19" s="1" t="s">
        <v>1729</v>
      </c>
      <c r="F19" s="3">
        <v>40941</v>
      </c>
      <c r="H19" s="58" t="s">
        <v>1206</v>
      </c>
      <c r="I19" s="59">
        <f>SUM(I11:I17)</f>
        <v>168</v>
      </c>
    </row>
    <row r="20" spans="1:9" x14ac:dyDescent="0.2">
      <c r="A20" s="2">
        <v>1212</v>
      </c>
      <c r="B20" s="1" t="s">
        <v>739</v>
      </c>
      <c r="C20" s="1" t="s">
        <v>1696</v>
      </c>
      <c r="D20" s="1" t="s">
        <v>862</v>
      </c>
      <c r="E20" s="1" t="s">
        <v>740</v>
      </c>
      <c r="F20" s="3">
        <v>40941</v>
      </c>
    </row>
    <row r="21" spans="1:9" x14ac:dyDescent="0.2">
      <c r="A21" s="2">
        <v>1312</v>
      </c>
      <c r="B21" s="1" t="s">
        <v>741</v>
      </c>
      <c r="C21" s="1" t="s">
        <v>749</v>
      </c>
      <c r="D21" s="64" t="s">
        <v>246</v>
      </c>
      <c r="E21" s="1" t="s">
        <v>742</v>
      </c>
      <c r="F21" s="3">
        <v>40941</v>
      </c>
    </row>
    <row r="22" spans="1:9" x14ac:dyDescent="0.2">
      <c r="A22" s="2">
        <v>1412</v>
      </c>
      <c r="B22" s="1" t="s">
        <v>744</v>
      </c>
      <c r="C22" s="1" t="s">
        <v>1667</v>
      </c>
      <c r="D22" s="1" t="s">
        <v>862</v>
      </c>
      <c r="E22" s="1" t="s">
        <v>1729</v>
      </c>
      <c r="F22" s="3">
        <v>40948</v>
      </c>
    </row>
    <row r="23" spans="1:9" x14ac:dyDescent="0.2">
      <c r="A23" s="2">
        <v>1512</v>
      </c>
      <c r="B23" s="1" t="s">
        <v>745</v>
      </c>
      <c r="C23" s="1" t="s">
        <v>857</v>
      </c>
      <c r="D23" s="1" t="s">
        <v>1199</v>
      </c>
      <c r="E23" s="1" t="s">
        <v>808</v>
      </c>
      <c r="F23" s="3">
        <v>40953</v>
      </c>
    </row>
    <row r="24" spans="1:9" x14ac:dyDescent="0.2">
      <c r="A24" s="2">
        <v>1612</v>
      </c>
      <c r="B24" s="1" t="s">
        <v>746</v>
      </c>
      <c r="C24" s="1" t="s">
        <v>859</v>
      </c>
      <c r="D24" s="1" t="s">
        <v>1199</v>
      </c>
      <c r="E24" s="1" t="s">
        <v>818</v>
      </c>
      <c r="F24" s="3">
        <v>40954</v>
      </c>
    </row>
    <row r="25" spans="1:9" x14ac:dyDescent="0.2">
      <c r="A25" s="2">
        <v>1712</v>
      </c>
      <c r="B25" s="1" t="s">
        <v>747</v>
      </c>
      <c r="C25" s="1" t="s">
        <v>1671</v>
      </c>
      <c r="D25" s="1" t="s">
        <v>862</v>
      </c>
      <c r="E25" s="1" t="s">
        <v>1729</v>
      </c>
      <c r="F25" s="3">
        <v>40954</v>
      </c>
    </row>
    <row r="26" spans="1:9" x14ac:dyDescent="0.2">
      <c r="A26" s="2">
        <v>1812</v>
      </c>
      <c r="B26" s="1" t="s">
        <v>748</v>
      </c>
      <c r="C26" s="1" t="s">
        <v>1139</v>
      </c>
      <c r="D26" s="1" t="s">
        <v>1199</v>
      </c>
      <c r="E26" s="1" t="s">
        <v>1732</v>
      </c>
      <c r="F26" s="3">
        <v>40955</v>
      </c>
    </row>
    <row r="27" spans="1:9" x14ac:dyDescent="0.2">
      <c r="A27" s="2">
        <v>1912</v>
      </c>
      <c r="B27" s="1" t="s">
        <v>672</v>
      </c>
      <c r="C27" s="1" t="s">
        <v>673</v>
      </c>
      <c r="D27" s="1" t="s">
        <v>863</v>
      </c>
      <c r="E27" s="1" t="s">
        <v>812</v>
      </c>
      <c r="F27" s="3">
        <v>40968</v>
      </c>
    </row>
    <row r="28" spans="1:9" x14ac:dyDescent="0.2">
      <c r="A28" s="2">
        <v>2012</v>
      </c>
      <c r="B28" s="1" t="s">
        <v>674</v>
      </c>
      <c r="C28" s="1" t="s">
        <v>1139</v>
      </c>
      <c r="D28" s="1" t="s">
        <v>862</v>
      </c>
      <c r="E28" s="1" t="s">
        <v>675</v>
      </c>
      <c r="F28" s="3">
        <v>40968</v>
      </c>
    </row>
    <row r="29" spans="1:9" x14ac:dyDescent="0.2">
      <c r="A29" s="2">
        <v>2112</v>
      </c>
      <c r="B29" s="1" t="s">
        <v>676</v>
      </c>
      <c r="C29" s="1" t="s">
        <v>1147</v>
      </c>
      <c r="D29" s="1" t="s">
        <v>862</v>
      </c>
      <c r="E29" s="1" t="s">
        <v>720</v>
      </c>
      <c r="F29" s="3">
        <v>40968</v>
      </c>
    </row>
    <row r="30" spans="1:9" x14ac:dyDescent="0.2">
      <c r="A30" s="68">
        <v>2212</v>
      </c>
      <c r="B30" s="72" t="s">
        <v>418</v>
      </c>
      <c r="C30" s="71" t="s">
        <v>251</v>
      </c>
      <c r="D30" s="71" t="s">
        <v>2363</v>
      </c>
      <c r="E30" s="69" t="s">
        <v>419</v>
      </c>
      <c r="F30" s="73">
        <v>40974</v>
      </c>
    </row>
    <row r="31" spans="1:9" x14ac:dyDescent="0.2">
      <c r="A31" s="2">
        <v>2312</v>
      </c>
      <c r="B31" s="1" t="s">
        <v>677</v>
      </c>
      <c r="C31" s="1" t="s">
        <v>854</v>
      </c>
      <c r="D31" s="1" t="s">
        <v>1199</v>
      </c>
      <c r="E31" s="1" t="s">
        <v>1724</v>
      </c>
      <c r="F31" s="3">
        <v>40988</v>
      </c>
    </row>
    <row r="32" spans="1:9" x14ac:dyDescent="0.2">
      <c r="A32" s="2">
        <v>2412</v>
      </c>
      <c r="B32" s="1" t="s">
        <v>678</v>
      </c>
      <c r="C32" s="1" t="s">
        <v>679</v>
      </c>
      <c r="D32" s="1" t="s">
        <v>1199</v>
      </c>
      <c r="E32" s="1" t="s">
        <v>831</v>
      </c>
      <c r="F32" s="3">
        <v>40983</v>
      </c>
    </row>
    <row r="33" spans="1:6" x14ac:dyDescent="0.2">
      <c r="A33" s="2">
        <v>2512</v>
      </c>
      <c r="B33" s="1" t="s">
        <v>680</v>
      </c>
      <c r="C33" s="1" t="s">
        <v>681</v>
      </c>
      <c r="D33" s="1" t="s">
        <v>1199</v>
      </c>
      <c r="E33" s="1" t="s">
        <v>1728</v>
      </c>
      <c r="F33" s="3">
        <v>40988</v>
      </c>
    </row>
    <row r="34" spans="1:6" x14ac:dyDescent="0.2">
      <c r="A34" s="2">
        <v>2612</v>
      </c>
      <c r="B34" s="1" t="s">
        <v>682</v>
      </c>
      <c r="C34" s="1" t="s">
        <v>681</v>
      </c>
      <c r="D34" s="1" t="s">
        <v>1199</v>
      </c>
      <c r="E34" s="1" t="s">
        <v>1728</v>
      </c>
      <c r="F34" s="62">
        <v>40988</v>
      </c>
    </row>
    <row r="35" spans="1:6" x14ac:dyDescent="0.2">
      <c r="A35" s="2">
        <v>2712</v>
      </c>
      <c r="B35" s="1" t="s">
        <v>683</v>
      </c>
      <c r="C35" s="1" t="s">
        <v>1667</v>
      </c>
      <c r="D35" s="1" t="s">
        <v>862</v>
      </c>
      <c r="E35" s="1" t="s">
        <v>684</v>
      </c>
      <c r="F35" s="62">
        <v>40988</v>
      </c>
    </row>
    <row r="36" spans="1:6" x14ac:dyDescent="0.2">
      <c r="A36" s="2">
        <v>2812</v>
      </c>
      <c r="B36" s="1" t="s">
        <v>685</v>
      </c>
      <c r="C36" s="1" t="s">
        <v>1667</v>
      </c>
      <c r="D36" s="1" t="s">
        <v>863</v>
      </c>
      <c r="E36" s="1" t="s">
        <v>686</v>
      </c>
      <c r="F36" s="62">
        <v>40994</v>
      </c>
    </row>
    <row r="37" spans="1:6" x14ac:dyDescent="0.2">
      <c r="A37" s="2">
        <v>2912</v>
      </c>
      <c r="B37" s="1" t="s">
        <v>687</v>
      </c>
      <c r="C37" s="1" t="s">
        <v>1667</v>
      </c>
      <c r="D37" s="1" t="s">
        <v>863</v>
      </c>
      <c r="E37" s="1" t="s">
        <v>686</v>
      </c>
      <c r="F37" s="62">
        <v>40994</v>
      </c>
    </row>
    <row r="38" spans="1:6" x14ac:dyDescent="0.2">
      <c r="A38" s="2">
        <v>3012</v>
      </c>
      <c r="B38" s="1" t="s">
        <v>688</v>
      </c>
      <c r="C38" s="1" t="s">
        <v>1667</v>
      </c>
      <c r="D38" s="1" t="s">
        <v>863</v>
      </c>
      <c r="E38" s="1" t="s">
        <v>686</v>
      </c>
      <c r="F38" s="62">
        <v>40994</v>
      </c>
    </row>
    <row r="39" spans="1:6" x14ac:dyDescent="0.2">
      <c r="A39" s="2">
        <v>3112</v>
      </c>
      <c r="B39" s="21" t="s">
        <v>420</v>
      </c>
      <c r="C39" s="1" t="s">
        <v>1667</v>
      </c>
      <c r="D39" s="1" t="s">
        <v>863</v>
      </c>
      <c r="E39" s="1" t="s">
        <v>686</v>
      </c>
      <c r="F39" s="62">
        <v>40994</v>
      </c>
    </row>
    <row r="40" spans="1:6" x14ac:dyDescent="0.2">
      <c r="A40" s="2">
        <v>3212</v>
      </c>
      <c r="B40" s="1" t="s">
        <v>689</v>
      </c>
      <c r="C40" s="1" t="s">
        <v>690</v>
      </c>
      <c r="D40" s="1" t="s">
        <v>1199</v>
      </c>
      <c r="E40" s="1" t="s">
        <v>831</v>
      </c>
      <c r="F40" s="62">
        <v>40994</v>
      </c>
    </row>
    <row r="41" spans="1:6" x14ac:dyDescent="0.2">
      <c r="A41" s="2">
        <v>3312</v>
      </c>
      <c r="B41" s="1" t="s">
        <v>691</v>
      </c>
      <c r="C41" s="1" t="s">
        <v>1003</v>
      </c>
      <c r="D41" s="1" t="s">
        <v>1199</v>
      </c>
      <c r="E41" s="1" t="s">
        <v>710</v>
      </c>
      <c r="F41" s="62">
        <v>40994</v>
      </c>
    </row>
    <row r="42" spans="1:6" x14ac:dyDescent="0.2">
      <c r="A42" s="2">
        <v>3412</v>
      </c>
      <c r="B42" s="1" t="s">
        <v>692</v>
      </c>
      <c r="C42" s="1" t="s">
        <v>1003</v>
      </c>
      <c r="D42" s="1" t="s">
        <v>1199</v>
      </c>
      <c r="E42" s="1" t="s">
        <v>710</v>
      </c>
      <c r="F42" s="62">
        <v>40994</v>
      </c>
    </row>
    <row r="43" spans="1:6" x14ac:dyDescent="0.2">
      <c r="A43" s="2">
        <v>3512</v>
      </c>
      <c r="B43" s="1" t="s">
        <v>693</v>
      </c>
      <c r="C43" s="1" t="s">
        <v>1667</v>
      </c>
      <c r="D43" s="1" t="s">
        <v>863</v>
      </c>
      <c r="E43" s="1" t="s">
        <v>686</v>
      </c>
      <c r="F43" s="62">
        <v>40994</v>
      </c>
    </row>
    <row r="44" spans="1:6" x14ac:dyDescent="0.2">
      <c r="A44" s="2">
        <v>3612</v>
      </c>
      <c r="B44" s="21" t="s">
        <v>421</v>
      </c>
      <c r="C44" s="21" t="s">
        <v>1139</v>
      </c>
      <c r="D44" s="1" t="s">
        <v>862</v>
      </c>
      <c r="E44" s="21" t="s">
        <v>1195</v>
      </c>
      <c r="F44" s="62">
        <v>40994</v>
      </c>
    </row>
    <row r="45" spans="1:6" x14ac:dyDescent="0.2">
      <c r="A45" s="2">
        <v>3712</v>
      </c>
      <c r="B45" s="1" t="s">
        <v>694</v>
      </c>
      <c r="C45" s="1" t="s">
        <v>695</v>
      </c>
      <c r="D45" s="1" t="s">
        <v>862</v>
      </c>
      <c r="E45" s="1" t="s">
        <v>1728</v>
      </c>
      <c r="F45" s="62">
        <v>40998</v>
      </c>
    </row>
    <row r="46" spans="1:6" x14ac:dyDescent="0.2">
      <c r="A46" s="2">
        <v>3812</v>
      </c>
      <c r="B46" s="1" t="s">
        <v>696</v>
      </c>
      <c r="C46" s="1" t="s">
        <v>1139</v>
      </c>
      <c r="D46" s="1" t="s">
        <v>1199</v>
      </c>
      <c r="E46" s="1" t="s">
        <v>697</v>
      </c>
      <c r="F46" s="62">
        <v>41001</v>
      </c>
    </row>
    <row r="47" spans="1:6" x14ac:dyDescent="0.2">
      <c r="A47" s="2">
        <v>3912</v>
      </c>
      <c r="B47" s="1" t="s">
        <v>698</v>
      </c>
      <c r="C47" s="1" t="s">
        <v>699</v>
      </c>
      <c r="D47" s="1" t="s">
        <v>862</v>
      </c>
      <c r="E47" s="1" t="s">
        <v>1717</v>
      </c>
      <c r="F47" s="62">
        <v>41001</v>
      </c>
    </row>
    <row r="48" spans="1:6" x14ac:dyDescent="0.2">
      <c r="A48" s="2">
        <v>4012</v>
      </c>
      <c r="B48" s="1" t="s">
        <v>700</v>
      </c>
      <c r="C48" s="1" t="s">
        <v>1139</v>
      </c>
      <c r="D48" s="1" t="s">
        <v>1199</v>
      </c>
      <c r="E48" s="1" t="s">
        <v>697</v>
      </c>
      <c r="F48" s="62">
        <v>41002</v>
      </c>
    </row>
    <row r="49" spans="1:6" x14ac:dyDescent="0.2">
      <c r="A49" s="2">
        <v>4112</v>
      </c>
      <c r="B49" s="1" t="s">
        <v>509</v>
      </c>
      <c r="C49" s="1" t="s">
        <v>510</v>
      </c>
      <c r="D49" s="1" t="s">
        <v>1199</v>
      </c>
      <c r="E49" s="1" t="s">
        <v>797</v>
      </c>
      <c r="F49" s="62">
        <v>41002</v>
      </c>
    </row>
    <row r="50" spans="1:6" x14ac:dyDescent="0.2">
      <c r="A50" s="2">
        <v>4212</v>
      </c>
      <c r="B50" s="1" t="s">
        <v>511</v>
      </c>
      <c r="C50" s="1" t="s">
        <v>724</v>
      </c>
      <c r="D50" s="64" t="s">
        <v>246</v>
      </c>
      <c r="E50" s="1" t="s">
        <v>512</v>
      </c>
      <c r="F50" s="62">
        <v>41009</v>
      </c>
    </row>
    <row r="51" spans="1:6" x14ac:dyDescent="0.2">
      <c r="A51" s="2">
        <v>4312</v>
      </c>
      <c r="B51" s="1" t="s">
        <v>513</v>
      </c>
      <c r="C51" s="1" t="s">
        <v>514</v>
      </c>
      <c r="D51" s="1" t="s">
        <v>862</v>
      </c>
      <c r="E51" s="1" t="s">
        <v>808</v>
      </c>
      <c r="F51" s="62">
        <v>41009</v>
      </c>
    </row>
    <row r="52" spans="1:6" x14ac:dyDescent="0.2">
      <c r="A52" s="2">
        <v>4412</v>
      </c>
      <c r="B52" s="1" t="s">
        <v>515</v>
      </c>
      <c r="C52" s="1" t="s">
        <v>516</v>
      </c>
      <c r="D52" s="1" t="s">
        <v>1199</v>
      </c>
      <c r="E52" s="1" t="s">
        <v>1724</v>
      </c>
      <c r="F52" s="62">
        <v>41011</v>
      </c>
    </row>
    <row r="53" spans="1:6" x14ac:dyDescent="0.2">
      <c r="A53" s="2">
        <v>4512</v>
      </c>
      <c r="B53" s="1" t="s">
        <v>517</v>
      </c>
      <c r="C53" s="1" t="s">
        <v>514</v>
      </c>
      <c r="D53" s="1" t="s">
        <v>862</v>
      </c>
      <c r="E53" s="1" t="s">
        <v>554</v>
      </c>
      <c r="F53" s="62">
        <v>41011</v>
      </c>
    </row>
    <row r="54" spans="1:6" x14ac:dyDescent="0.2">
      <c r="A54" s="2">
        <v>4612</v>
      </c>
      <c r="B54" s="1" t="s">
        <v>518</v>
      </c>
      <c r="C54" s="1" t="s">
        <v>514</v>
      </c>
      <c r="D54" s="1" t="s">
        <v>862</v>
      </c>
      <c r="E54" s="1" t="s">
        <v>552</v>
      </c>
      <c r="F54" s="62">
        <v>41011</v>
      </c>
    </row>
    <row r="55" spans="1:6" x14ac:dyDescent="0.2">
      <c r="A55" s="68">
        <v>4712</v>
      </c>
      <c r="B55" s="69" t="s">
        <v>519</v>
      </c>
      <c r="C55" s="77" t="s">
        <v>252</v>
      </c>
      <c r="D55" s="71" t="s">
        <v>2363</v>
      </c>
      <c r="E55" s="69" t="s">
        <v>520</v>
      </c>
      <c r="F55" s="70">
        <v>41017</v>
      </c>
    </row>
    <row r="56" spans="1:6" x14ac:dyDescent="0.2">
      <c r="A56" s="2">
        <v>4812</v>
      </c>
      <c r="B56" s="1" t="s">
        <v>521</v>
      </c>
      <c r="C56" s="1" t="s">
        <v>522</v>
      </c>
      <c r="D56" s="1" t="s">
        <v>1199</v>
      </c>
      <c r="E56" s="1" t="s">
        <v>878</v>
      </c>
      <c r="F56" s="62">
        <v>41018</v>
      </c>
    </row>
    <row r="57" spans="1:6" x14ac:dyDescent="0.2">
      <c r="A57" s="2">
        <v>4912</v>
      </c>
      <c r="B57" s="1" t="s">
        <v>523</v>
      </c>
      <c r="C57" s="1" t="s">
        <v>522</v>
      </c>
      <c r="D57" s="1" t="s">
        <v>1199</v>
      </c>
      <c r="E57" s="1" t="s">
        <v>878</v>
      </c>
      <c r="F57" s="62">
        <v>41025</v>
      </c>
    </row>
    <row r="58" spans="1:6" x14ac:dyDescent="0.2">
      <c r="A58" s="2">
        <v>5012</v>
      </c>
      <c r="B58" s="1" t="s">
        <v>524</v>
      </c>
      <c r="C58" s="1" t="s">
        <v>995</v>
      </c>
      <c r="D58" s="1" t="s">
        <v>862</v>
      </c>
      <c r="E58" s="1" t="s">
        <v>808</v>
      </c>
      <c r="F58" s="62">
        <v>41026</v>
      </c>
    </row>
    <row r="59" spans="1:6" x14ac:dyDescent="0.2">
      <c r="A59" s="2">
        <v>5112</v>
      </c>
      <c r="B59" s="1" t="s">
        <v>525</v>
      </c>
      <c r="C59" s="1" t="s">
        <v>995</v>
      </c>
      <c r="D59" s="1" t="s">
        <v>862</v>
      </c>
      <c r="E59" s="1" t="s">
        <v>720</v>
      </c>
      <c r="F59" s="62">
        <v>41026</v>
      </c>
    </row>
    <row r="60" spans="1:6" x14ac:dyDescent="0.2">
      <c r="A60" s="2">
        <v>5212</v>
      </c>
      <c r="B60" s="1" t="s">
        <v>526</v>
      </c>
      <c r="C60" s="1" t="s">
        <v>527</v>
      </c>
      <c r="D60" s="1" t="s">
        <v>1199</v>
      </c>
      <c r="E60" s="1" t="s">
        <v>808</v>
      </c>
      <c r="F60" s="62">
        <v>41026</v>
      </c>
    </row>
    <row r="61" spans="1:6" x14ac:dyDescent="0.2">
      <c r="A61" s="2">
        <v>5312</v>
      </c>
      <c r="B61" s="1" t="s">
        <v>528</v>
      </c>
      <c r="C61" s="1" t="s">
        <v>529</v>
      </c>
      <c r="D61" s="1" t="s">
        <v>1199</v>
      </c>
      <c r="E61" s="1" t="s">
        <v>554</v>
      </c>
      <c r="F61" s="62">
        <v>41029</v>
      </c>
    </row>
    <row r="62" spans="1:6" x14ac:dyDescent="0.2">
      <c r="A62" s="2">
        <v>5412</v>
      </c>
      <c r="B62" s="1" t="s">
        <v>530</v>
      </c>
      <c r="C62" s="1" t="s">
        <v>1664</v>
      </c>
      <c r="D62" s="1" t="s">
        <v>862</v>
      </c>
      <c r="E62" s="1" t="s">
        <v>816</v>
      </c>
      <c r="F62" s="62">
        <v>41029</v>
      </c>
    </row>
    <row r="63" spans="1:6" x14ac:dyDescent="0.2">
      <c r="A63" s="2">
        <v>5512</v>
      </c>
      <c r="B63" s="1" t="s">
        <v>531</v>
      </c>
      <c r="C63" s="1" t="s">
        <v>1664</v>
      </c>
      <c r="D63" s="1" t="s">
        <v>862</v>
      </c>
      <c r="E63" s="1" t="s">
        <v>1728</v>
      </c>
      <c r="F63" s="62">
        <v>41029</v>
      </c>
    </row>
    <row r="64" spans="1:6" x14ac:dyDescent="0.2">
      <c r="A64" s="2">
        <v>5612</v>
      </c>
      <c r="B64" s="1" t="s">
        <v>532</v>
      </c>
      <c r="C64" s="1" t="s">
        <v>1664</v>
      </c>
      <c r="D64" s="1" t="s">
        <v>862</v>
      </c>
      <c r="E64" s="1" t="s">
        <v>1183</v>
      </c>
      <c r="F64" s="62">
        <v>41029</v>
      </c>
    </row>
    <row r="65" spans="1:6" x14ac:dyDescent="0.2">
      <c r="A65" s="2">
        <v>5712</v>
      </c>
      <c r="B65" s="1" t="s">
        <v>533</v>
      </c>
      <c r="C65" s="1" t="s">
        <v>1139</v>
      </c>
      <c r="D65" s="21" t="s">
        <v>863</v>
      </c>
      <c r="E65" s="1" t="s">
        <v>1184</v>
      </c>
      <c r="F65" s="62">
        <v>41029</v>
      </c>
    </row>
    <row r="66" spans="1:6" x14ac:dyDescent="0.2">
      <c r="A66" s="2">
        <v>5812</v>
      </c>
      <c r="B66" s="1" t="s">
        <v>534</v>
      </c>
      <c r="C66" s="1" t="s">
        <v>1667</v>
      </c>
      <c r="D66" s="1" t="s">
        <v>862</v>
      </c>
      <c r="E66" s="1" t="s">
        <v>697</v>
      </c>
      <c r="F66" s="62">
        <v>41030</v>
      </c>
    </row>
    <row r="67" spans="1:6" x14ac:dyDescent="0.2">
      <c r="A67" s="2">
        <v>5912</v>
      </c>
      <c r="B67" s="1" t="s">
        <v>535</v>
      </c>
      <c r="C67" s="1" t="s">
        <v>1667</v>
      </c>
      <c r="D67" s="1" t="s">
        <v>862</v>
      </c>
      <c r="E67" s="1" t="s">
        <v>697</v>
      </c>
      <c r="F67" s="62">
        <v>41030</v>
      </c>
    </row>
    <row r="68" spans="1:6" x14ac:dyDescent="0.2">
      <c r="A68" s="2">
        <v>6012</v>
      </c>
      <c r="B68" s="1" t="s">
        <v>536</v>
      </c>
      <c r="C68" s="1" t="s">
        <v>1667</v>
      </c>
      <c r="D68" s="1" t="s">
        <v>862</v>
      </c>
      <c r="E68" s="1" t="s">
        <v>697</v>
      </c>
      <c r="F68" s="62">
        <v>41030</v>
      </c>
    </row>
    <row r="69" spans="1:6" x14ac:dyDescent="0.2">
      <c r="A69" s="2">
        <v>6112</v>
      </c>
      <c r="B69" s="1" t="s">
        <v>537</v>
      </c>
      <c r="C69" s="1" t="s">
        <v>538</v>
      </c>
      <c r="D69" s="1" t="s">
        <v>1199</v>
      </c>
      <c r="E69" s="1" t="s">
        <v>710</v>
      </c>
      <c r="F69" s="62">
        <v>41032</v>
      </c>
    </row>
    <row r="70" spans="1:6" x14ac:dyDescent="0.2">
      <c r="A70" s="2">
        <v>6212</v>
      </c>
      <c r="B70" s="1" t="s">
        <v>539</v>
      </c>
      <c r="C70" s="1" t="s">
        <v>540</v>
      </c>
      <c r="D70" s="1" t="s">
        <v>862</v>
      </c>
      <c r="E70" s="1" t="s">
        <v>829</v>
      </c>
      <c r="F70" s="62">
        <v>41046</v>
      </c>
    </row>
    <row r="71" spans="1:6" x14ac:dyDescent="0.2">
      <c r="A71" s="2">
        <v>6312</v>
      </c>
      <c r="B71" s="1" t="s">
        <v>541</v>
      </c>
      <c r="C71" s="1" t="s">
        <v>854</v>
      </c>
      <c r="D71" s="1" t="s">
        <v>1199</v>
      </c>
      <c r="E71" s="1" t="s">
        <v>1214</v>
      </c>
      <c r="F71" s="62">
        <v>41043</v>
      </c>
    </row>
    <row r="72" spans="1:6" x14ac:dyDescent="0.2">
      <c r="A72" s="2">
        <v>6412</v>
      </c>
      <c r="B72" s="1" t="s">
        <v>542</v>
      </c>
      <c r="C72" s="1" t="s">
        <v>1139</v>
      </c>
      <c r="D72" s="1" t="s">
        <v>1199</v>
      </c>
      <c r="E72" s="1" t="s">
        <v>697</v>
      </c>
      <c r="F72" s="62" t="s">
        <v>543</v>
      </c>
    </row>
    <row r="73" spans="1:6" x14ac:dyDescent="0.2">
      <c r="A73" s="2">
        <v>6512</v>
      </c>
      <c r="B73" s="1" t="s">
        <v>544</v>
      </c>
      <c r="C73" s="1" t="s">
        <v>527</v>
      </c>
      <c r="D73" s="1" t="s">
        <v>862</v>
      </c>
      <c r="E73" s="1" t="s">
        <v>877</v>
      </c>
      <c r="F73" s="62">
        <v>41045</v>
      </c>
    </row>
    <row r="74" spans="1:6" x14ac:dyDescent="0.2">
      <c r="A74" s="2">
        <v>6612</v>
      </c>
      <c r="B74" s="1" t="s">
        <v>545</v>
      </c>
      <c r="C74" s="1" t="s">
        <v>1147</v>
      </c>
      <c r="D74" s="1" t="s">
        <v>862</v>
      </c>
      <c r="E74" s="1" t="s">
        <v>684</v>
      </c>
      <c r="F74" s="62">
        <v>41047</v>
      </c>
    </row>
    <row r="75" spans="1:6" x14ac:dyDescent="0.2">
      <c r="A75" s="2">
        <v>6712</v>
      </c>
      <c r="B75" s="1" t="s">
        <v>546</v>
      </c>
      <c r="C75" s="1" t="s">
        <v>527</v>
      </c>
      <c r="D75" s="1" t="s">
        <v>862</v>
      </c>
      <c r="E75" s="1" t="s">
        <v>547</v>
      </c>
      <c r="F75" s="62">
        <v>41051</v>
      </c>
    </row>
    <row r="76" spans="1:6" x14ac:dyDescent="0.2">
      <c r="A76" s="68">
        <v>6812</v>
      </c>
      <c r="B76" s="69" t="s">
        <v>422</v>
      </c>
      <c r="C76" s="69" t="s">
        <v>466</v>
      </c>
      <c r="D76" s="71" t="s">
        <v>2363</v>
      </c>
      <c r="E76" s="69" t="s">
        <v>423</v>
      </c>
      <c r="F76" s="70">
        <v>41057</v>
      </c>
    </row>
    <row r="77" spans="1:6" x14ac:dyDescent="0.2">
      <c r="A77" s="2">
        <v>6912</v>
      </c>
      <c r="B77" s="1" t="s">
        <v>424</v>
      </c>
      <c r="C77" s="1" t="s">
        <v>1667</v>
      </c>
      <c r="D77" s="1" t="s">
        <v>1199</v>
      </c>
      <c r="E77" s="1" t="s">
        <v>808</v>
      </c>
      <c r="F77" s="62">
        <v>41057</v>
      </c>
    </row>
    <row r="78" spans="1:6" x14ac:dyDescent="0.2">
      <c r="A78" s="2">
        <v>7012</v>
      </c>
      <c r="B78" s="1" t="s">
        <v>425</v>
      </c>
      <c r="C78" s="1" t="s">
        <v>439</v>
      </c>
      <c r="D78" s="1" t="s">
        <v>1199</v>
      </c>
      <c r="E78" s="1" t="s">
        <v>825</v>
      </c>
      <c r="F78" s="62">
        <v>41058</v>
      </c>
    </row>
    <row r="79" spans="1:6" x14ac:dyDescent="0.2">
      <c r="A79" s="2">
        <v>7112</v>
      </c>
      <c r="B79" s="1" t="s">
        <v>428</v>
      </c>
      <c r="C79" s="1" t="s">
        <v>699</v>
      </c>
      <c r="D79" s="1" t="s">
        <v>862</v>
      </c>
      <c r="E79" s="1" t="s">
        <v>684</v>
      </c>
      <c r="F79" s="62">
        <v>41058</v>
      </c>
    </row>
    <row r="80" spans="1:6" x14ac:dyDescent="0.2">
      <c r="A80" s="68">
        <v>7212</v>
      </c>
      <c r="B80" s="69" t="s">
        <v>426</v>
      </c>
      <c r="C80" s="71" t="s">
        <v>251</v>
      </c>
      <c r="D80" s="71" t="s">
        <v>2363</v>
      </c>
      <c r="E80" s="70" t="s">
        <v>427</v>
      </c>
      <c r="F80" s="70">
        <v>41059</v>
      </c>
    </row>
    <row r="81" spans="1:6" x14ac:dyDescent="0.2">
      <c r="A81" s="2">
        <v>7312</v>
      </c>
      <c r="B81" s="64" t="s">
        <v>249</v>
      </c>
      <c r="C81" s="1" t="s">
        <v>438</v>
      </c>
      <c r="D81" s="64" t="s">
        <v>246</v>
      </c>
      <c r="E81" s="1" t="s">
        <v>512</v>
      </c>
      <c r="F81" s="62">
        <v>41059</v>
      </c>
    </row>
    <row r="82" spans="1:6" x14ac:dyDescent="0.2">
      <c r="A82" s="2">
        <v>7412</v>
      </c>
      <c r="B82" s="1" t="s">
        <v>429</v>
      </c>
      <c r="C82" s="1" t="s">
        <v>437</v>
      </c>
      <c r="D82" s="1" t="s">
        <v>862</v>
      </c>
      <c r="E82" s="1" t="s">
        <v>1729</v>
      </c>
      <c r="F82" s="62">
        <v>41060</v>
      </c>
    </row>
    <row r="83" spans="1:6" x14ac:dyDescent="0.2">
      <c r="A83" s="2">
        <v>7512</v>
      </c>
      <c r="B83" s="1" t="s">
        <v>430</v>
      </c>
      <c r="C83" s="1" t="s">
        <v>1695</v>
      </c>
      <c r="D83" s="1" t="s">
        <v>862</v>
      </c>
      <c r="E83" s="1" t="s">
        <v>803</v>
      </c>
      <c r="F83" s="62">
        <v>41065</v>
      </c>
    </row>
    <row r="84" spans="1:6" x14ac:dyDescent="0.2">
      <c r="A84" s="2">
        <v>7612</v>
      </c>
      <c r="B84" s="1" t="s">
        <v>431</v>
      </c>
      <c r="C84" s="1" t="s">
        <v>1430</v>
      </c>
      <c r="D84" s="1" t="s">
        <v>1199</v>
      </c>
      <c r="E84" s="1" t="s">
        <v>432</v>
      </c>
      <c r="F84" s="62">
        <v>41073</v>
      </c>
    </row>
    <row r="85" spans="1:6" x14ac:dyDescent="0.2">
      <c r="A85" s="2">
        <v>7712</v>
      </c>
      <c r="B85" s="1" t="s">
        <v>433</v>
      </c>
      <c r="C85" s="1" t="s">
        <v>314</v>
      </c>
      <c r="D85" s="1" t="s">
        <v>862</v>
      </c>
      <c r="E85" s="1" t="s">
        <v>434</v>
      </c>
      <c r="F85" s="62">
        <v>41074</v>
      </c>
    </row>
    <row r="86" spans="1:6" x14ac:dyDescent="0.2">
      <c r="A86" s="2">
        <v>7812</v>
      </c>
      <c r="B86" s="1" t="s">
        <v>435</v>
      </c>
      <c r="C86" s="1" t="s">
        <v>843</v>
      </c>
      <c r="D86" s="1" t="s">
        <v>1199</v>
      </c>
      <c r="E86" s="1" t="s">
        <v>436</v>
      </c>
      <c r="F86" s="62">
        <v>41079</v>
      </c>
    </row>
    <row r="87" spans="1:6" x14ac:dyDescent="0.2">
      <c r="A87" s="2">
        <v>7912</v>
      </c>
      <c r="B87" s="1" t="s">
        <v>127</v>
      </c>
      <c r="C87" s="1" t="s">
        <v>854</v>
      </c>
      <c r="D87" s="1" t="s">
        <v>1199</v>
      </c>
      <c r="E87" s="1" t="s">
        <v>1214</v>
      </c>
      <c r="F87" s="62">
        <v>41079</v>
      </c>
    </row>
    <row r="88" spans="1:6" x14ac:dyDescent="0.2">
      <c r="A88" s="2">
        <v>8012</v>
      </c>
      <c r="B88" s="1" t="s">
        <v>128</v>
      </c>
      <c r="C88" s="1" t="s">
        <v>129</v>
      </c>
      <c r="D88" s="1" t="s">
        <v>1199</v>
      </c>
      <c r="E88" s="1" t="s">
        <v>795</v>
      </c>
      <c r="F88" s="62" t="s">
        <v>130</v>
      </c>
    </row>
    <row r="89" spans="1:6" x14ac:dyDescent="0.2">
      <c r="A89" s="2">
        <v>8112</v>
      </c>
      <c r="B89" s="1" t="s">
        <v>131</v>
      </c>
      <c r="C89" s="1" t="s">
        <v>132</v>
      </c>
      <c r="D89" s="1" t="s">
        <v>1199</v>
      </c>
      <c r="E89" s="1" t="s">
        <v>1729</v>
      </c>
      <c r="F89" s="62">
        <v>41089</v>
      </c>
    </row>
    <row r="90" spans="1:6" x14ac:dyDescent="0.2">
      <c r="A90" s="2">
        <v>8212</v>
      </c>
      <c r="B90" s="1" t="s">
        <v>133</v>
      </c>
      <c r="C90" s="1" t="s">
        <v>145</v>
      </c>
      <c r="D90" s="1" t="s">
        <v>1199</v>
      </c>
      <c r="E90" s="1" t="s">
        <v>877</v>
      </c>
      <c r="F90" s="62">
        <v>41089</v>
      </c>
    </row>
    <row r="91" spans="1:6" x14ac:dyDescent="0.2">
      <c r="A91" s="2">
        <v>8312</v>
      </c>
      <c r="B91" s="1" t="s">
        <v>134</v>
      </c>
      <c r="C91" s="9" t="s">
        <v>147</v>
      </c>
      <c r="D91" s="1" t="s">
        <v>1199</v>
      </c>
      <c r="E91" s="1" t="s">
        <v>795</v>
      </c>
      <c r="F91" s="62">
        <v>41093</v>
      </c>
    </row>
    <row r="92" spans="1:6" x14ac:dyDescent="0.2">
      <c r="A92" s="2">
        <v>8412</v>
      </c>
      <c r="B92" s="1" t="s">
        <v>135</v>
      </c>
      <c r="C92" s="1" t="s">
        <v>992</v>
      </c>
      <c r="D92" s="1" t="s">
        <v>862</v>
      </c>
      <c r="E92" s="1" t="s">
        <v>812</v>
      </c>
      <c r="F92" s="62">
        <v>41096</v>
      </c>
    </row>
    <row r="93" spans="1:6" x14ac:dyDescent="0.2">
      <c r="A93" s="2">
        <v>8512</v>
      </c>
      <c r="B93" s="1" t="s">
        <v>138</v>
      </c>
      <c r="C93" s="1" t="s">
        <v>310</v>
      </c>
      <c r="D93" s="1" t="s">
        <v>862</v>
      </c>
      <c r="E93" s="1" t="s">
        <v>434</v>
      </c>
      <c r="F93" s="62">
        <v>41096</v>
      </c>
    </row>
    <row r="94" spans="1:6" x14ac:dyDescent="0.2">
      <c r="A94" s="2">
        <v>8612</v>
      </c>
      <c r="B94" s="1" t="s">
        <v>137</v>
      </c>
      <c r="C94" s="1" t="s">
        <v>144</v>
      </c>
      <c r="D94" s="1" t="s">
        <v>862</v>
      </c>
      <c r="E94" s="1" t="s">
        <v>1728</v>
      </c>
      <c r="F94" s="62">
        <v>41099</v>
      </c>
    </row>
    <row r="95" spans="1:6" x14ac:dyDescent="0.2">
      <c r="A95" s="2">
        <v>8712</v>
      </c>
      <c r="B95" s="1" t="s">
        <v>136</v>
      </c>
      <c r="C95" s="1" t="s">
        <v>1430</v>
      </c>
      <c r="D95" s="1" t="s">
        <v>862</v>
      </c>
      <c r="E95" s="1" t="s">
        <v>434</v>
      </c>
      <c r="F95" s="62">
        <v>41099</v>
      </c>
    </row>
    <row r="96" spans="1:6" x14ac:dyDescent="0.2">
      <c r="A96" s="2">
        <v>8812</v>
      </c>
      <c r="B96" s="1" t="s">
        <v>139</v>
      </c>
      <c r="C96" s="1" t="s">
        <v>1430</v>
      </c>
      <c r="D96" s="1" t="s">
        <v>862</v>
      </c>
      <c r="E96" s="1" t="s">
        <v>557</v>
      </c>
      <c r="F96" s="62">
        <v>41100</v>
      </c>
    </row>
    <row r="97" spans="1:6" x14ac:dyDescent="0.2">
      <c r="A97" s="2">
        <v>8912</v>
      </c>
      <c r="B97" s="1" t="s">
        <v>140</v>
      </c>
      <c r="C97" s="1" t="s">
        <v>1139</v>
      </c>
      <c r="D97" s="1" t="s">
        <v>1199</v>
      </c>
      <c r="E97" s="1" t="s">
        <v>1190</v>
      </c>
      <c r="F97" s="62">
        <v>41100</v>
      </c>
    </row>
    <row r="98" spans="1:6" x14ac:dyDescent="0.2">
      <c r="A98" s="2">
        <v>9012</v>
      </c>
      <c r="B98" s="1" t="s">
        <v>141</v>
      </c>
      <c r="C98" s="1" t="s">
        <v>146</v>
      </c>
      <c r="D98" s="1" t="s">
        <v>1199</v>
      </c>
      <c r="E98" s="1" t="s">
        <v>432</v>
      </c>
      <c r="F98" s="62">
        <v>41106</v>
      </c>
    </row>
    <row r="99" spans="1:6" x14ac:dyDescent="0.2">
      <c r="A99" s="2">
        <v>9112</v>
      </c>
      <c r="B99" s="1" t="s">
        <v>142</v>
      </c>
      <c r="C99" s="1" t="s">
        <v>146</v>
      </c>
      <c r="D99" s="1" t="s">
        <v>1199</v>
      </c>
      <c r="E99" s="1" t="s">
        <v>432</v>
      </c>
      <c r="F99" s="62">
        <v>41106</v>
      </c>
    </row>
    <row r="100" spans="1:6" x14ac:dyDescent="0.2">
      <c r="A100" s="2">
        <v>9212</v>
      </c>
      <c r="B100" s="1" t="s">
        <v>143</v>
      </c>
      <c r="C100" s="1" t="s">
        <v>1667</v>
      </c>
      <c r="D100" s="1" t="s">
        <v>1199</v>
      </c>
      <c r="E100" s="1" t="s">
        <v>434</v>
      </c>
      <c r="F100" s="62">
        <v>41106</v>
      </c>
    </row>
    <row r="101" spans="1:6" x14ac:dyDescent="0.2">
      <c r="A101" s="2">
        <v>9312</v>
      </c>
      <c r="B101" s="1" t="s">
        <v>148</v>
      </c>
      <c r="C101" s="1" t="s">
        <v>856</v>
      </c>
      <c r="D101" s="1" t="s">
        <v>1199</v>
      </c>
      <c r="E101" s="1" t="s">
        <v>825</v>
      </c>
      <c r="F101" s="62">
        <v>41109</v>
      </c>
    </row>
    <row r="102" spans="1:6" x14ac:dyDescent="0.2">
      <c r="A102" s="2">
        <v>9412</v>
      </c>
      <c r="B102" s="1" t="s">
        <v>149</v>
      </c>
      <c r="C102" s="1" t="s">
        <v>1696</v>
      </c>
      <c r="D102" s="1" t="s">
        <v>1199</v>
      </c>
      <c r="E102" s="1" t="s">
        <v>814</v>
      </c>
      <c r="F102" s="62">
        <v>41115</v>
      </c>
    </row>
    <row r="103" spans="1:6" x14ac:dyDescent="0.2">
      <c r="A103" s="2">
        <v>9512</v>
      </c>
      <c r="B103" s="1" t="s">
        <v>150</v>
      </c>
      <c r="C103" s="1" t="s">
        <v>514</v>
      </c>
      <c r="D103" s="1" t="s">
        <v>862</v>
      </c>
      <c r="E103" s="1" t="s">
        <v>829</v>
      </c>
      <c r="F103" s="62">
        <v>41116</v>
      </c>
    </row>
    <row r="104" spans="1:6" x14ac:dyDescent="0.2">
      <c r="A104" s="2">
        <v>9612</v>
      </c>
      <c r="B104" s="1" t="s">
        <v>151</v>
      </c>
      <c r="C104" s="1" t="s">
        <v>514</v>
      </c>
      <c r="D104" s="1" t="s">
        <v>862</v>
      </c>
      <c r="E104" s="1" t="s">
        <v>829</v>
      </c>
      <c r="F104" s="62">
        <v>41116</v>
      </c>
    </row>
    <row r="105" spans="1:6" x14ac:dyDescent="0.2">
      <c r="A105" s="2">
        <v>9712</v>
      </c>
      <c r="B105" s="1" t="s">
        <v>152</v>
      </c>
      <c r="C105" s="1" t="s">
        <v>165</v>
      </c>
      <c r="D105" s="1" t="s">
        <v>1199</v>
      </c>
      <c r="E105" s="1" t="s">
        <v>710</v>
      </c>
      <c r="F105" s="62">
        <v>41122</v>
      </c>
    </row>
    <row r="106" spans="1:6" x14ac:dyDescent="0.2">
      <c r="A106" s="2">
        <v>9812</v>
      </c>
      <c r="B106" s="1" t="s">
        <v>166</v>
      </c>
      <c r="C106" s="1" t="s">
        <v>1696</v>
      </c>
      <c r="D106" s="1" t="s">
        <v>1199</v>
      </c>
      <c r="E106" s="1" t="s">
        <v>697</v>
      </c>
      <c r="F106" s="62">
        <v>41122</v>
      </c>
    </row>
    <row r="107" spans="1:6" x14ac:dyDescent="0.2">
      <c r="A107" s="2">
        <v>9912</v>
      </c>
      <c r="B107" s="1" t="s">
        <v>153</v>
      </c>
      <c r="C107" s="1" t="s">
        <v>1696</v>
      </c>
      <c r="D107" s="1" t="s">
        <v>1199</v>
      </c>
      <c r="E107" s="1" t="s">
        <v>697</v>
      </c>
      <c r="F107" s="62">
        <v>41122</v>
      </c>
    </row>
    <row r="108" spans="1:6" x14ac:dyDescent="0.2">
      <c r="A108" s="2">
        <v>10012</v>
      </c>
      <c r="B108" s="1" t="s">
        <v>154</v>
      </c>
      <c r="C108" s="1" t="s">
        <v>167</v>
      </c>
      <c r="D108" s="1" t="s">
        <v>863</v>
      </c>
      <c r="E108" s="1" t="s">
        <v>1729</v>
      </c>
      <c r="F108" s="62">
        <v>41124</v>
      </c>
    </row>
    <row r="109" spans="1:6" x14ac:dyDescent="0.2">
      <c r="A109" s="2">
        <v>10112</v>
      </c>
      <c r="B109" s="1" t="s">
        <v>155</v>
      </c>
      <c r="C109" s="1" t="s">
        <v>1452</v>
      </c>
      <c r="D109" s="1" t="s">
        <v>1199</v>
      </c>
      <c r="E109" s="1" t="s">
        <v>831</v>
      </c>
      <c r="F109" s="62">
        <v>41124</v>
      </c>
    </row>
    <row r="110" spans="1:6" x14ac:dyDescent="0.2">
      <c r="A110" s="84">
        <v>10212</v>
      </c>
      <c r="B110" s="85" t="s">
        <v>156</v>
      </c>
      <c r="C110" s="86" t="s">
        <v>251</v>
      </c>
      <c r="D110" s="71" t="s">
        <v>2363</v>
      </c>
      <c r="E110" s="85" t="s">
        <v>164</v>
      </c>
      <c r="F110" s="87">
        <v>41124</v>
      </c>
    </row>
    <row r="111" spans="1:6" x14ac:dyDescent="0.2">
      <c r="A111" s="2">
        <v>10312</v>
      </c>
      <c r="B111" s="1" t="s">
        <v>157</v>
      </c>
      <c r="C111" s="1" t="s">
        <v>1139</v>
      </c>
      <c r="D111" s="1" t="s">
        <v>1199</v>
      </c>
      <c r="E111" s="1" t="s">
        <v>827</v>
      </c>
      <c r="F111" s="62">
        <v>41127</v>
      </c>
    </row>
    <row r="112" spans="1:6" x14ac:dyDescent="0.2">
      <c r="A112" s="2">
        <v>10412</v>
      </c>
      <c r="B112" s="1" t="s">
        <v>158</v>
      </c>
      <c r="C112" s="1" t="s">
        <v>1667</v>
      </c>
      <c r="D112" s="1" t="s">
        <v>1199</v>
      </c>
      <c r="E112" s="1" t="s">
        <v>1184</v>
      </c>
      <c r="F112" s="62">
        <v>41137</v>
      </c>
    </row>
    <row r="113" spans="1:8" x14ac:dyDescent="0.2">
      <c r="A113" s="2">
        <v>10512</v>
      </c>
      <c r="B113" s="1" t="s">
        <v>159</v>
      </c>
      <c r="C113" s="1" t="s">
        <v>690</v>
      </c>
      <c r="D113" s="1" t="s">
        <v>1199</v>
      </c>
      <c r="E113" s="1" t="s">
        <v>434</v>
      </c>
      <c r="F113" s="62">
        <v>41138</v>
      </c>
    </row>
    <row r="114" spans="1:8" x14ac:dyDescent="0.2">
      <c r="A114" s="2">
        <v>10612</v>
      </c>
      <c r="B114" s="1" t="s">
        <v>160</v>
      </c>
      <c r="C114" s="1" t="s">
        <v>1696</v>
      </c>
      <c r="D114" s="1" t="s">
        <v>1199</v>
      </c>
      <c r="E114" s="1" t="s">
        <v>697</v>
      </c>
      <c r="F114" s="62">
        <v>41138</v>
      </c>
    </row>
    <row r="115" spans="1:8" x14ac:dyDescent="0.2">
      <c r="A115" s="2">
        <v>10712</v>
      </c>
      <c r="B115" s="1" t="s">
        <v>161</v>
      </c>
      <c r="C115" s="1" t="s">
        <v>1667</v>
      </c>
      <c r="D115" s="1" t="s">
        <v>862</v>
      </c>
      <c r="E115" s="1" t="s">
        <v>814</v>
      </c>
      <c r="F115" s="62">
        <v>41143</v>
      </c>
    </row>
    <row r="116" spans="1:8" x14ac:dyDescent="0.2">
      <c r="A116" s="2">
        <v>10812</v>
      </c>
      <c r="B116" s="1" t="s">
        <v>162</v>
      </c>
      <c r="C116" s="1" t="s">
        <v>540</v>
      </c>
      <c r="D116" s="1" t="s">
        <v>1199</v>
      </c>
      <c r="E116" s="1" t="s">
        <v>814</v>
      </c>
      <c r="F116" s="62">
        <v>41143</v>
      </c>
    </row>
    <row r="117" spans="1:8" x14ac:dyDescent="0.2">
      <c r="A117" s="2">
        <v>10912</v>
      </c>
      <c r="B117" s="1" t="s">
        <v>163</v>
      </c>
      <c r="C117" s="1" t="s">
        <v>1139</v>
      </c>
      <c r="D117" s="1" t="s">
        <v>1199</v>
      </c>
      <c r="E117" s="1" t="s">
        <v>434</v>
      </c>
      <c r="F117" s="62">
        <v>41144</v>
      </c>
    </row>
    <row r="118" spans="1:8" x14ac:dyDescent="0.2">
      <c r="A118" s="2">
        <v>11012</v>
      </c>
      <c r="B118" s="64" t="s">
        <v>168</v>
      </c>
      <c r="C118" s="64" t="s">
        <v>1677</v>
      </c>
      <c r="D118" s="1" t="s">
        <v>1199</v>
      </c>
      <c r="E118" s="64" t="s">
        <v>1184</v>
      </c>
      <c r="F118" s="62">
        <v>41145</v>
      </c>
    </row>
    <row r="119" spans="1:8" x14ac:dyDescent="0.2">
      <c r="A119" s="2">
        <v>11112</v>
      </c>
      <c r="B119" s="64" t="s">
        <v>169</v>
      </c>
      <c r="C119" s="64" t="s">
        <v>195</v>
      </c>
      <c r="D119" s="64" t="s">
        <v>862</v>
      </c>
      <c r="E119" s="64" t="s">
        <v>697</v>
      </c>
      <c r="F119" s="62">
        <v>41149</v>
      </c>
    </row>
    <row r="120" spans="1:8" x14ac:dyDescent="0.2">
      <c r="A120" s="2">
        <v>11212</v>
      </c>
      <c r="B120" s="64" t="s">
        <v>170</v>
      </c>
      <c r="C120" s="64" t="s">
        <v>195</v>
      </c>
      <c r="D120" s="64" t="s">
        <v>862</v>
      </c>
      <c r="E120" s="64" t="s">
        <v>697</v>
      </c>
      <c r="F120" s="62">
        <v>41150</v>
      </c>
    </row>
    <row r="121" spans="1:8" x14ac:dyDescent="0.2">
      <c r="A121" s="2">
        <v>11312</v>
      </c>
      <c r="B121" s="64" t="s">
        <v>171</v>
      </c>
      <c r="C121" s="64" t="s">
        <v>195</v>
      </c>
      <c r="D121" s="64" t="s">
        <v>862</v>
      </c>
      <c r="E121" s="64" t="s">
        <v>697</v>
      </c>
      <c r="F121" s="62">
        <v>41150</v>
      </c>
    </row>
    <row r="122" spans="1:8" x14ac:dyDescent="0.2">
      <c r="A122" s="2">
        <v>11412</v>
      </c>
      <c r="B122" s="64" t="s">
        <v>172</v>
      </c>
      <c r="C122" s="64" t="s">
        <v>196</v>
      </c>
      <c r="D122" s="1" t="s">
        <v>1199</v>
      </c>
      <c r="E122" s="64" t="s">
        <v>797</v>
      </c>
      <c r="F122" s="62">
        <v>41150</v>
      </c>
    </row>
    <row r="123" spans="1:8" x14ac:dyDescent="0.2">
      <c r="A123" s="2">
        <v>11512</v>
      </c>
      <c r="B123" s="64" t="s">
        <v>173</v>
      </c>
      <c r="C123" s="64" t="s">
        <v>196</v>
      </c>
      <c r="D123" s="1" t="s">
        <v>1199</v>
      </c>
      <c r="E123" s="64" t="s">
        <v>797</v>
      </c>
      <c r="F123" s="62">
        <v>41150</v>
      </c>
    </row>
    <row r="124" spans="1:8" x14ac:dyDescent="0.2">
      <c r="A124" s="2">
        <v>11612</v>
      </c>
      <c r="B124" s="64" t="s">
        <v>174</v>
      </c>
      <c r="C124" s="64" t="s">
        <v>843</v>
      </c>
      <c r="D124" s="1" t="s">
        <v>1199</v>
      </c>
      <c r="E124" s="64" t="s">
        <v>1717</v>
      </c>
      <c r="F124" s="62">
        <v>41151</v>
      </c>
    </row>
    <row r="125" spans="1:8" x14ac:dyDescent="0.2">
      <c r="A125" s="65">
        <v>11712</v>
      </c>
      <c r="B125" s="66" t="s">
        <v>175</v>
      </c>
      <c r="C125" s="66" t="s">
        <v>195</v>
      </c>
      <c r="D125" s="66" t="s">
        <v>862</v>
      </c>
      <c r="E125" s="66" t="s">
        <v>697</v>
      </c>
      <c r="F125" s="67">
        <v>41163</v>
      </c>
      <c r="G125" s="66"/>
      <c r="H125" s="66"/>
    </row>
    <row r="126" spans="1:8" x14ac:dyDescent="0.2">
      <c r="A126" s="65">
        <v>11812</v>
      </c>
      <c r="B126" s="66" t="s">
        <v>176</v>
      </c>
      <c r="C126" s="66" t="s">
        <v>540</v>
      </c>
      <c r="D126" s="66" t="s">
        <v>1199</v>
      </c>
      <c r="E126" s="66" t="s">
        <v>434</v>
      </c>
      <c r="F126" s="67">
        <v>41163</v>
      </c>
      <c r="G126" s="66"/>
      <c r="H126" s="66"/>
    </row>
    <row r="127" spans="1:8" x14ac:dyDescent="0.2">
      <c r="A127" s="65">
        <v>11912</v>
      </c>
      <c r="B127" s="66" t="s">
        <v>177</v>
      </c>
      <c r="C127" s="66" t="s">
        <v>197</v>
      </c>
      <c r="D127" s="66" t="s">
        <v>863</v>
      </c>
      <c r="E127" s="66" t="s">
        <v>178</v>
      </c>
      <c r="F127" s="67">
        <v>41163</v>
      </c>
      <c r="G127" s="66"/>
      <c r="H127" s="66"/>
    </row>
    <row r="128" spans="1:8" x14ac:dyDescent="0.2">
      <c r="A128" s="65">
        <v>12012</v>
      </c>
      <c r="B128" s="66" t="s">
        <v>179</v>
      </c>
      <c r="C128" s="66" t="s">
        <v>146</v>
      </c>
      <c r="D128" s="66" t="s">
        <v>1199</v>
      </c>
      <c r="E128" s="66" t="s">
        <v>432</v>
      </c>
      <c r="F128" s="67">
        <v>41177</v>
      </c>
      <c r="G128" s="66"/>
      <c r="H128" s="66"/>
    </row>
    <row r="129" spans="1:8" x14ac:dyDescent="0.2">
      <c r="A129" s="65">
        <v>12112</v>
      </c>
      <c r="B129" s="66" t="s">
        <v>180</v>
      </c>
      <c r="C129" s="66" t="s">
        <v>146</v>
      </c>
      <c r="D129" s="66" t="s">
        <v>1199</v>
      </c>
      <c r="E129" s="66" t="s">
        <v>432</v>
      </c>
      <c r="F129" s="67">
        <v>41177</v>
      </c>
      <c r="G129" s="66"/>
      <c r="H129" s="66"/>
    </row>
    <row r="130" spans="1:8" x14ac:dyDescent="0.2">
      <c r="A130" s="74">
        <v>12212</v>
      </c>
      <c r="B130" s="75" t="s">
        <v>184</v>
      </c>
      <c r="C130" s="75" t="s">
        <v>251</v>
      </c>
      <c r="D130" s="71" t="s">
        <v>2363</v>
      </c>
      <c r="E130" s="75" t="s">
        <v>181</v>
      </c>
      <c r="F130" s="76">
        <v>41178</v>
      </c>
      <c r="G130" s="66"/>
      <c r="H130" s="66"/>
    </row>
    <row r="131" spans="1:8" x14ac:dyDescent="0.2">
      <c r="A131" s="74">
        <v>12312</v>
      </c>
      <c r="B131" s="75" t="s">
        <v>182</v>
      </c>
      <c r="C131" s="75" t="s">
        <v>251</v>
      </c>
      <c r="D131" s="71" t="s">
        <v>2363</v>
      </c>
      <c r="E131" s="75" t="s">
        <v>183</v>
      </c>
      <c r="F131" s="76">
        <v>41178</v>
      </c>
      <c r="G131" s="66"/>
      <c r="H131" s="66"/>
    </row>
    <row r="132" spans="1:8" x14ac:dyDescent="0.2">
      <c r="A132" s="74">
        <v>12412</v>
      </c>
      <c r="B132" s="75" t="s">
        <v>185</v>
      </c>
      <c r="C132" s="75" t="s">
        <v>251</v>
      </c>
      <c r="D132" s="71" t="s">
        <v>2363</v>
      </c>
      <c r="E132" s="75" t="s">
        <v>186</v>
      </c>
      <c r="F132" s="76">
        <v>41178</v>
      </c>
      <c r="G132" s="66"/>
      <c r="H132" s="66"/>
    </row>
    <row r="133" spans="1:8" x14ac:dyDescent="0.2">
      <c r="A133" s="65">
        <v>12512</v>
      </c>
      <c r="B133" s="66" t="s">
        <v>187</v>
      </c>
      <c r="C133" s="66" t="s">
        <v>198</v>
      </c>
      <c r="D133" s="66" t="s">
        <v>863</v>
      </c>
      <c r="E133" s="66" t="s">
        <v>1723</v>
      </c>
      <c r="F133" s="67">
        <v>41179</v>
      </c>
      <c r="G133" s="66"/>
      <c r="H133" s="66"/>
    </row>
    <row r="134" spans="1:8" x14ac:dyDescent="0.2">
      <c r="A134" s="65">
        <v>12612</v>
      </c>
      <c r="B134" s="66" t="s">
        <v>188</v>
      </c>
      <c r="C134" s="66" t="s">
        <v>690</v>
      </c>
      <c r="D134" s="66" t="s">
        <v>1199</v>
      </c>
      <c r="E134" s="66" t="s">
        <v>1728</v>
      </c>
      <c r="F134" s="67">
        <v>41180</v>
      </c>
      <c r="G134" s="66"/>
      <c r="H134" s="66"/>
    </row>
    <row r="135" spans="1:8" x14ac:dyDescent="0.2">
      <c r="A135" s="65">
        <v>12712</v>
      </c>
      <c r="B135" s="66" t="s">
        <v>189</v>
      </c>
      <c r="C135" s="66" t="s">
        <v>690</v>
      </c>
      <c r="D135" s="66" t="s">
        <v>1199</v>
      </c>
      <c r="E135" s="66" t="s">
        <v>1728</v>
      </c>
      <c r="F135" s="67">
        <v>41180</v>
      </c>
      <c r="G135" s="66"/>
      <c r="H135" s="66"/>
    </row>
    <row r="136" spans="1:8" x14ac:dyDescent="0.2">
      <c r="A136" s="65">
        <v>12812</v>
      </c>
      <c r="B136" s="66" t="s">
        <v>190</v>
      </c>
      <c r="C136" s="66" t="s">
        <v>199</v>
      </c>
      <c r="D136" s="66" t="s">
        <v>1199</v>
      </c>
      <c r="E136" s="66" t="s">
        <v>178</v>
      </c>
      <c r="F136" s="67">
        <v>41190</v>
      </c>
      <c r="G136" s="66"/>
      <c r="H136" s="66"/>
    </row>
    <row r="137" spans="1:8" x14ac:dyDescent="0.2">
      <c r="A137" s="65">
        <v>12912</v>
      </c>
      <c r="B137" s="66" t="s">
        <v>191</v>
      </c>
      <c r="C137" s="66" t="s">
        <v>1139</v>
      </c>
      <c r="D137" s="66" t="s">
        <v>1199</v>
      </c>
      <c r="E137" s="66" t="s">
        <v>829</v>
      </c>
      <c r="F137" s="67">
        <v>41191</v>
      </c>
      <c r="G137" s="66"/>
      <c r="H137" s="66"/>
    </row>
    <row r="138" spans="1:8" x14ac:dyDescent="0.2">
      <c r="A138" s="65">
        <v>13012</v>
      </c>
      <c r="B138" s="66" t="s">
        <v>192</v>
      </c>
      <c r="C138" s="66" t="s">
        <v>198</v>
      </c>
      <c r="D138" s="66" t="s">
        <v>863</v>
      </c>
      <c r="E138" s="66" t="s">
        <v>1723</v>
      </c>
      <c r="F138" s="67">
        <v>41191</v>
      </c>
      <c r="G138" s="66"/>
      <c r="H138" s="66"/>
    </row>
    <row r="139" spans="1:8" x14ac:dyDescent="0.2">
      <c r="A139" s="65">
        <v>13112</v>
      </c>
      <c r="B139" s="66" t="s">
        <v>201</v>
      </c>
      <c r="C139" s="66" t="s">
        <v>1667</v>
      </c>
      <c r="D139" s="66" t="s">
        <v>1199</v>
      </c>
      <c r="E139" s="66" t="s">
        <v>684</v>
      </c>
      <c r="F139" s="67">
        <v>41191</v>
      </c>
      <c r="G139" s="66"/>
      <c r="H139" s="66"/>
    </row>
    <row r="140" spans="1:8" x14ac:dyDescent="0.2">
      <c r="A140" s="74">
        <v>13212</v>
      </c>
      <c r="B140" s="75" t="s">
        <v>193</v>
      </c>
      <c r="C140" s="75" t="s">
        <v>200</v>
      </c>
      <c r="D140" s="71" t="s">
        <v>2363</v>
      </c>
      <c r="E140" s="75" t="s">
        <v>194</v>
      </c>
      <c r="F140" s="76">
        <v>41191</v>
      </c>
      <c r="G140" s="66"/>
      <c r="H140" s="66"/>
    </row>
    <row r="141" spans="1:8" x14ac:dyDescent="0.2">
      <c r="A141" s="65">
        <v>13312</v>
      </c>
      <c r="B141" s="66" t="s">
        <v>202</v>
      </c>
      <c r="C141" s="66" t="s">
        <v>206</v>
      </c>
      <c r="D141" s="66" t="s">
        <v>1199</v>
      </c>
      <c r="E141" s="66" t="s">
        <v>831</v>
      </c>
      <c r="F141" s="67">
        <v>41191</v>
      </c>
      <c r="G141" s="66"/>
      <c r="H141" s="66"/>
    </row>
    <row r="142" spans="1:8" x14ac:dyDescent="0.2">
      <c r="A142" s="74">
        <v>13412</v>
      </c>
      <c r="B142" s="75" t="s">
        <v>203</v>
      </c>
      <c r="C142" s="78" t="s">
        <v>253</v>
      </c>
      <c r="D142" s="71" t="s">
        <v>2363</v>
      </c>
      <c r="E142" s="75" t="s">
        <v>664</v>
      </c>
      <c r="F142" s="76">
        <v>41191</v>
      </c>
      <c r="G142" s="66"/>
      <c r="H142" s="66"/>
    </row>
    <row r="143" spans="1:8" x14ac:dyDescent="0.2">
      <c r="A143" s="65">
        <v>13512</v>
      </c>
      <c r="B143" s="67" t="s">
        <v>204</v>
      </c>
      <c r="C143" s="66" t="s">
        <v>1667</v>
      </c>
      <c r="D143" s="66" t="s">
        <v>1199</v>
      </c>
      <c r="E143" s="66" t="s">
        <v>1729</v>
      </c>
      <c r="F143" s="67">
        <v>41213</v>
      </c>
      <c r="G143" s="66"/>
      <c r="H143" s="66"/>
    </row>
    <row r="144" spans="1:8" x14ac:dyDescent="0.2">
      <c r="A144" s="65">
        <v>13612</v>
      </c>
      <c r="B144" s="66" t="s">
        <v>205</v>
      </c>
      <c r="C144" s="66" t="s">
        <v>207</v>
      </c>
      <c r="D144" s="66" t="s">
        <v>1199</v>
      </c>
      <c r="E144" s="66" t="s">
        <v>1729</v>
      </c>
      <c r="F144" s="67">
        <v>41213</v>
      </c>
      <c r="G144" s="66"/>
      <c r="H144" s="66"/>
    </row>
    <row r="145" spans="1:8" x14ac:dyDescent="0.2">
      <c r="A145" s="65">
        <v>13712</v>
      </c>
      <c r="B145" s="66" t="s">
        <v>208</v>
      </c>
      <c r="C145" s="66" t="s">
        <v>1696</v>
      </c>
      <c r="D145" s="66" t="s">
        <v>862</v>
      </c>
      <c r="E145" s="66" t="s">
        <v>816</v>
      </c>
      <c r="F145" s="67">
        <v>41232</v>
      </c>
      <c r="G145" s="66"/>
      <c r="H145" s="66"/>
    </row>
    <row r="146" spans="1:8" x14ac:dyDescent="0.2">
      <c r="A146" s="65">
        <v>13812</v>
      </c>
      <c r="B146" s="66" t="s">
        <v>209</v>
      </c>
      <c r="C146" s="66" t="s">
        <v>210</v>
      </c>
      <c r="D146" s="66" t="s">
        <v>862</v>
      </c>
      <c r="E146" s="66" t="s">
        <v>434</v>
      </c>
      <c r="F146" s="67">
        <v>41232</v>
      </c>
      <c r="G146" s="66"/>
      <c r="H146" s="66"/>
    </row>
    <row r="147" spans="1:8" x14ac:dyDescent="0.2">
      <c r="A147" s="74">
        <v>13912</v>
      </c>
      <c r="B147" s="75" t="s">
        <v>211</v>
      </c>
      <c r="C147" s="75" t="s">
        <v>251</v>
      </c>
      <c r="D147" s="71" t="s">
        <v>2363</v>
      </c>
      <c r="E147" s="75" t="s">
        <v>212</v>
      </c>
      <c r="F147" s="76">
        <v>41232</v>
      </c>
      <c r="G147" s="66"/>
      <c r="H147" s="66"/>
    </row>
    <row r="148" spans="1:8" x14ac:dyDescent="0.2">
      <c r="A148" s="65">
        <v>14012</v>
      </c>
      <c r="B148" s="64" t="s">
        <v>213</v>
      </c>
      <c r="C148" s="64" t="s">
        <v>1461</v>
      </c>
      <c r="D148" s="64" t="s">
        <v>862</v>
      </c>
      <c r="E148" s="64" t="s">
        <v>1183</v>
      </c>
      <c r="F148" s="62">
        <v>41233</v>
      </c>
    </row>
    <row r="149" spans="1:8" x14ac:dyDescent="0.2">
      <c r="A149" s="65">
        <v>14112</v>
      </c>
      <c r="B149" s="64" t="s">
        <v>2438</v>
      </c>
      <c r="C149" s="64" t="s">
        <v>1692</v>
      </c>
      <c r="D149" s="64" t="s">
        <v>862</v>
      </c>
      <c r="E149" s="64" t="s">
        <v>2432</v>
      </c>
      <c r="F149" s="62">
        <v>41233</v>
      </c>
    </row>
    <row r="150" spans="1:8" x14ac:dyDescent="0.2">
      <c r="A150" s="65">
        <v>14212</v>
      </c>
      <c r="B150" s="64" t="s">
        <v>2439</v>
      </c>
      <c r="C150" s="64" t="s">
        <v>1664</v>
      </c>
      <c r="D150" s="64" t="s">
        <v>862</v>
      </c>
      <c r="E150" s="64" t="s">
        <v>2432</v>
      </c>
      <c r="F150" s="62">
        <v>41233</v>
      </c>
    </row>
    <row r="151" spans="1:8" x14ac:dyDescent="0.2">
      <c r="A151" s="65">
        <v>14312</v>
      </c>
      <c r="B151" s="64" t="s">
        <v>214</v>
      </c>
      <c r="C151" s="64" t="s">
        <v>1696</v>
      </c>
      <c r="D151" s="64" t="s">
        <v>862</v>
      </c>
      <c r="E151" s="64" t="s">
        <v>1728</v>
      </c>
      <c r="F151" s="62">
        <v>41233</v>
      </c>
    </row>
    <row r="152" spans="1:8" x14ac:dyDescent="0.2">
      <c r="A152" s="65">
        <v>14412</v>
      </c>
      <c r="B152" s="64" t="s">
        <v>215</v>
      </c>
      <c r="C152" s="64" t="s">
        <v>216</v>
      </c>
      <c r="D152" s="64" t="s">
        <v>1027</v>
      </c>
      <c r="E152" s="64" t="s">
        <v>878</v>
      </c>
      <c r="F152" s="62">
        <v>41241</v>
      </c>
    </row>
    <row r="153" spans="1:8" x14ac:dyDescent="0.2">
      <c r="A153" s="65">
        <v>14512</v>
      </c>
      <c r="B153" s="64" t="s">
        <v>217</v>
      </c>
      <c r="C153" s="64" t="s">
        <v>1696</v>
      </c>
      <c r="D153" s="64" t="s">
        <v>862</v>
      </c>
      <c r="E153" s="64" t="s">
        <v>1183</v>
      </c>
      <c r="F153" s="62">
        <v>41243</v>
      </c>
    </row>
    <row r="154" spans="1:8" x14ac:dyDescent="0.2">
      <c r="A154" s="65">
        <v>14612</v>
      </c>
      <c r="B154" s="64" t="s">
        <v>218</v>
      </c>
      <c r="C154" s="1" t="s">
        <v>243</v>
      </c>
      <c r="D154" s="64" t="s">
        <v>863</v>
      </c>
      <c r="E154" s="64" t="s">
        <v>877</v>
      </c>
      <c r="F154" s="62">
        <v>41249</v>
      </c>
    </row>
    <row r="155" spans="1:8" x14ac:dyDescent="0.2">
      <c r="A155" s="65">
        <v>14712</v>
      </c>
      <c r="B155" s="64" t="s">
        <v>219</v>
      </c>
      <c r="C155" s="1" t="s">
        <v>244</v>
      </c>
      <c r="D155" s="64" t="s">
        <v>862</v>
      </c>
      <c r="E155" s="1" t="s">
        <v>1717</v>
      </c>
      <c r="F155" s="62">
        <v>41249</v>
      </c>
    </row>
    <row r="156" spans="1:8" x14ac:dyDescent="0.2">
      <c r="A156" s="65">
        <v>14812</v>
      </c>
      <c r="B156" s="64" t="s">
        <v>220</v>
      </c>
      <c r="C156" s="1" t="s">
        <v>1664</v>
      </c>
      <c r="D156" s="64" t="s">
        <v>862</v>
      </c>
      <c r="E156" s="1" t="s">
        <v>720</v>
      </c>
      <c r="F156" s="62">
        <v>41250</v>
      </c>
    </row>
    <row r="157" spans="1:8" x14ac:dyDescent="0.2">
      <c r="A157" s="65">
        <v>14912</v>
      </c>
      <c r="B157" s="64" t="s">
        <v>221</v>
      </c>
      <c r="C157" s="64" t="s">
        <v>1664</v>
      </c>
      <c r="D157" s="64" t="s">
        <v>862</v>
      </c>
      <c r="E157" s="64" t="s">
        <v>829</v>
      </c>
      <c r="F157" s="62">
        <v>41250</v>
      </c>
    </row>
    <row r="158" spans="1:8" x14ac:dyDescent="0.2">
      <c r="A158" s="65">
        <v>15012</v>
      </c>
      <c r="B158" s="64" t="s">
        <v>222</v>
      </c>
      <c r="C158" s="64" t="s">
        <v>695</v>
      </c>
      <c r="D158" s="66" t="s">
        <v>1199</v>
      </c>
      <c r="E158" s="64" t="s">
        <v>1183</v>
      </c>
      <c r="F158" s="62">
        <v>41255</v>
      </c>
    </row>
    <row r="159" spans="1:8" x14ac:dyDescent="0.2">
      <c r="A159" s="65">
        <v>15112</v>
      </c>
      <c r="B159" s="1" t="s">
        <v>223</v>
      </c>
      <c r="C159" s="64" t="s">
        <v>245</v>
      </c>
      <c r="D159" s="66" t="s">
        <v>1199</v>
      </c>
      <c r="E159" s="1" t="s">
        <v>825</v>
      </c>
      <c r="F159" s="62">
        <v>41255</v>
      </c>
    </row>
    <row r="160" spans="1:8" x14ac:dyDescent="0.2">
      <c r="A160" s="65">
        <v>15212</v>
      </c>
      <c r="B160" s="1" t="s">
        <v>224</v>
      </c>
      <c r="C160" s="1" t="s">
        <v>1461</v>
      </c>
      <c r="D160" s="64" t="s">
        <v>862</v>
      </c>
      <c r="E160" s="1" t="s">
        <v>1728</v>
      </c>
      <c r="F160" s="62">
        <v>41255</v>
      </c>
    </row>
    <row r="161" spans="1:7" x14ac:dyDescent="0.2">
      <c r="A161" s="65">
        <v>15312</v>
      </c>
      <c r="B161" s="1" t="s">
        <v>225</v>
      </c>
      <c r="C161" s="1" t="s">
        <v>1461</v>
      </c>
      <c r="D161" s="64" t="s">
        <v>862</v>
      </c>
      <c r="E161" s="1" t="s">
        <v>829</v>
      </c>
      <c r="F161" s="62">
        <v>41255</v>
      </c>
    </row>
    <row r="162" spans="1:7" x14ac:dyDescent="0.2">
      <c r="A162" s="65">
        <v>15412</v>
      </c>
      <c r="B162" s="1" t="s">
        <v>226</v>
      </c>
      <c r="C162" s="1" t="s">
        <v>992</v>
      </c>
      <c r="D162" s="64" t="s">
        <v>862</v>
      </c>
      <c r="E162" s="1" t="s">
        <v>684</v>
      </c>
      <c r="F162" s="62">
        <v>41257</v>
      </c>
    </row>
    <row r="163" spans="1:7" x14ac:dyDescent="0.2">
      <c r="A163" s="65">
        <v>15512</v>
      </c>
      <c r="B163" s="1" t="s">
        <v>227</v>
      </c>
      <c r="C163" s="1" t="s">
        <v>1461</v>
      </c>
      <c r="D163" s="64" t="s">
        <v>862</v>
      </c>
      <c r="E163" s="1" t="s">
        <v>684</v>
      </c>
      <c r="F163" s="62">
        <v>41257</v>
      </c>
    </row>
    <row r="164" spans="1:7" x14ac:dyDescent="0.2">
      <c r="A164" s="65">
        <v>15612</v>
      </c>
      <c r="B164" s="1" t="s">
        <v>228</v>
      </c>
      <c r="C164" s="1" t="s">
        <v>1461</v>
      </c>
      <c r="D164" s="64" t="s">
        <v>862</v>
      </c>
      <c r="E164" s="1" t="s">
        <v>889</v>
      </c>
      <c r="F164" s="62">
        <v>41257</v>
      </c>
    </row>
    <row r="165" spans="1:7" x14ac:dyDescent="0.2">
      <c r="A165" s="65">
        <v>15712</v>
      </c>
      <c r="B165" s="1" t="s">
        <v>229</v>
      </c>
      <c r="C165" s="1" t="s">
        <v>1695</v>
      </c>
      <c r="D165" s="64" t="s">
        <v>862</v>
      </c>
      <c r="E165" s="1" t="s">
        <v>240</v>
      </c>
      <c r="F165" s="62">
        <v>41260</v>
      </c>
    </row>
    <row r="166" spans="1:7" x14ac:dyDescent="0.2">
      <c r="A166" s="65">
        <v>15812</v>
      </c>
      <c r="B166" s="1" t="s">
        <v>230</v>
      </c>
      <c r="C166" s="1" t="s">
        <v>857</v>
      </c>
      <c r="D166" s="64" t="s">
        <v>862</v>
      </c>
      <c r="E166" s="1" t="s">
        <v>240</v>
      </c>
      <c r="F166" s="62">
        <v>41260</v>
      </c>
    </row>
    <row r="167" spans="1:7" x14ac:dyDescent="0.2">
      <c r="A167" s="65">
        <v>15912</v>
      </c>
      <c r="B167" s="1" t="s">
        <v>231</v>
      </c>
      <c r="C167" s="1" t="s">
        <v>1461</v>
      </c>
      <c r="D167" s="64" t="s">
        <v>862</v>
      </c>
      <c r="E167" s="1" t="s">
        <v>720</v>
      </c>
      <c r="F167" s="62">
        <v>41261</v>
      </c>
    </row>
    <row r="168" spans="1:7" x14ac:dyDescent="0.2">
      <c r="A168" s="65">
        <v>16012</v>
      </c>
      <c r="B168" s="1" t="s">
        <v>232</v>
      </c>
      <c r="C168" s="1" t="s">
        <v>1461</v>
      </c>
      <c r="D168" s="64" t="s">
        <v>862</v>
      </c>
      <c r="E168" s="1" t="s">
        <v>1729</v>
      </c>
      <c r="F168" s="62">
        <v>41261</v>
      </c>
    </row>
    <row r="169" spans="1:7" x14ac:dyDescent="0.2">
      <c r="A169" s="74">
        <v>16112</v>
      </c>
      <c r="B169" s="69" t="s">
        <v>233</v>
      </c>
      <c r="C169" s="71" t="s">
        <v>247</v>
      </c>
      <c r="D169" s="71" t="s">
        <v>2363</v>
      </c>
      <c r="E169" s="69" t="s">
        <v>664</v>
      </c>
      <c r="F169" s="70">
        <v>41262</v>
      </c>
    </row>
    <row r="170" spans="1:7" x14ac:dyDescent="0.2">
      <c r="A170" s="65">
        <v>16212</v>
      </c>
      <c r="B170" s="1" t="s">
        <v>234</v>
      </c>
      <c r="C170" s="1" t="s">
        <v>1667</v>
      </c>
      <c r="D170" s="64" t="s">
        <v>862</v>
      </c>
      <c r="E170" s="1" t="s">
        <v>1717</v>
      </c>
      <c r="F170" s="62">
        <v>41262</v>
      </c>
    </row>
    <row r="171" spans="1:7" x14ac:dyDescent="0.2">
      <c r="A171" s="65">
        <v>16312</v>
      </c>
      <c r="B171" s="1" t="s">
        <v>235</v>
      </c>
      <c r="C171" s="1" t="s">
        <v>1461</v>
      </c>
      <c r="D171" s="64" t="s">
        <v>862</v>
      </c>
      <c r="E171" s="1" t="s">
        <v>718</v>
      </c>
      <c r="F171" s="62">
        <v>41262</v>
      </c>
    </row>
    <row r="172" spans="1:7" x14ac:dyDescent="0.2">
      <c r="A172" s="65">
        <v>16412</v>
      </c>
      <c r="B172" s="1" t="s">
        <v>239</v>
      </c>
      <c r="C172" s="1" t="s">
        <v>773</v>
      </c>
      <c r="D172" s="1" t="s">
        <v>863</v>
      </c>
      <c r="E172" s="1" t="s">
        <v>812</v>
      </c>
      <c r="F172" s="62">
        <v>41263</v>
      </c>
    </row>
    <row r="173" spans="1:7" x14ac:dyDescent="0.2">
      <c r="A173" s="65">
        <v>16512</v>
      </c>
      <c r="B173" s="1" t="s">
        <v>236</v>
      </c>
      <c r="C173" s="1" t="s">
        <v>1139</v>
      </c>
      <c r="D173" s="64" t="s">
        <v>862</v>
      </c>
      <c r="E173" s="1" t="s">
        <v>881</v>
      </c>
      <c r="F173" s="62">
        <v>41263</v>
      </c>
    </row>
    <row r="174" spans="1:7" x14ac:dyDescent="0.2">
      <c r="A174" s="65">
        <v>16612</v>
      </c>
      <c r="B174" s="1" t="s">
        <v>237</v>
      </c>
      <c r="C174" s="1" t="s">
        <v>1139</v>
      </c>
      <c r="D174" s="66" t="s">
        <v>1199</v>
      </c>
      <c r="E174" s="1" t="s">
        <v>814</v>
      </c>
      <c r="F174" s="62">
        <v>41271</v>
      </c>
      <c r="G174" s="62"/>
    </row>
    <row r="175" spans="1:7" x14ac:dyDescent="0.2">
      <c r="A175" s="65">
        <v>16712</v>
      </c>
      <c r="B175" s="1" t="s">
        <v>238</v>
      </c>
      <c r="C175" s="1" t="s">
        <v>1139</v>
      </c>
      <c r="D175" s="66" t="s">
        <v>1199</v>
      </c>
      <c r="E175" s="1" t="s">
        <v>1190</v>
      </c>
      <c r="F175" s="62">
        <v>41271</v>
      </c>
    </row>
    <row r="176" spans="1:7" x14ac:dyDescent="0.2">
      <c r="A176" s="65">
        <v>16812</v>
      </c>
      <c r="B176" s="1" t="s">
        <v>241</v>
      </c>
      <c r="C176" s="1" t="s">
        <v>242</v>
      </c>
      <c r="D176" s="1" t="s">
        <v>863</v>
      </c>
      <c r="E176" s="1" t="s">
        <v>812</v>
      </c>
      <c r="F176" s="62">
        <v>41271</v>
      </c>
    </row>
  </sheetData>
  <autoFilter ref="A8:F176"/>
  <mergeCells count="8">
    <mergeCell ref="A6:A7"/>
    <mergeCell ref="D6:F6"/>
    <mergeCell ref="B1:E1"/>
    <mergeCell ref="B2:E2"/>
    <mergeCell ref="B3:E3"/>
    <mergeCell ref="B4:E4"/>
    <mergeCell ref="B7:C7"/>
    <mergeCell ref="E7:F7"/>
  </mergeCells>
  <phoneticPr fontId="2" type="noConversion"/>
  <dataValidations count="3">
    <dataValidation type="list" allowBlank="1" showInputMessage="1" showErrorMessage="1" sqref="F1:F5">
      <formula1>$M$50:$M$128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errorTitle="ERRO!" sqref="H1:H5">
      <formula1>$N$50:$N$94</formula1>
    </dataValidation>
  </dataValidations>
  <pageMargins left="0.75" right="0.75" top="1" bottom="1" header="0.49212598499999999" footer="0.49212598499999999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Gráficos</vt:lpstr>
      </vt:variant>
      <vt:variant>
        <vt:i4>3</vt:i4>
      </vt:variant>
    </vt:vector>
  </HeadingPairs>
  <TitlesOfParts>
    <vt:vector size="19" baseType="lpstr">
      <vt:lpstr>Resumo</vt:lpstr>
      <vt:lpstr>Inc. de cultura Emerg.</vt:lpstr>
      <vt:lpstr>Emergenciais 2014</vt:lpstr>
      <vt:lpstr>Emergenciais 2013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Gráfico_Resumo</vt:lpstr>
      <vt:lpstr>Gráfico_Tipo_Resumo</vt:lpstr>
      <vt:lpstr>BiológicoXQuímico</vt:lpstr>
    </vt:vector>
  </TitlesOfParts>
  <Company>CGTI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CGAA</dc:creator>
  <cp:lastModifiedBy>Usuário do Windows</cp:lastModifiedBy>
  <cp:lastPrinted>2013-02-28T18:13:42Z</cp:lastPrinted>
  <dcterms:created xsi:type="dcterms:W3CDTF">2011-04-29T18:20:07Z</dcterms:created>
  <dcterms:modified xsi:type="dcterms:W3CDTF">2017-01-18T15:34:51Z</dcterms:modified>
</cp:coreProperties>
</file>