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bookViews>
    <workbookView xWindow="0" yWindow="0" windowWidth="21600" windowHeight="9510" tabRatio="933"/>
  </bookViews>
  <sheets>
    <sheet name="Resumo" sheetId="8" r:id="rId1"/>
    <sheet name="Gráfico_Resumo" sheetId="19" r:id="rId2"/>
    <sheet name="Gráfico_Tipo_Resumo" sheetId="11" r:id="rId3"/>
    <sheet name="Biológico X Químico" sheetId="29" r:id="rId4"/>
    <sheet name="Inc. de cultura Emerg." sheetId="24" r:id="rId5"/>
    <sheet name="Emergenciais 2014" sheetId="23" r:id="rId6"/>
    <sheet name="Emergenciais 2013" sheetId="21" r:id="rId7"/>
    <sheet name="2018" sheetId="34" r:id="rId8"/>
    <sheet name="2017" sheetId="31" r:id="rId9"/>
    <sheet name="2016" sheetId="30" r:id="rId10"/>
    <sheet name="2015" sheetId="25" r:id="rId11"/>
    <sheet name="2014" sheetId="22" r:id="rId12"/>
    <sheet name="2013" sheetId="20" r:id="rId13"/>
    <sheet name="2012" sheetId="9" r:id="rId14"/>
    <sheet name="2011" sheetId="1" r:id="rId15"/>
    <sheet name="2010" sheetId="2" r:id="rId16"/>
    <sheet name="2009" sheetId="3" r:id="rId17"/>
    <sheet name="2008" sheetId="6" r:id="rId18"/>
    <sheet name="2007" sheetId="5" r:id="rId19"/>
    <sheet name="2006" sheetId="4" r:id="rId20"/>
    <sheet name="2005" sheetId="7" r:id="rId21"/>
  </sheets>
  <definedNames>
    <definedName name="_xlnm._FilterDatabase" localSheetId="20" hidden="1">'2005'!$A$7:$I$98</definedName>
    <definedName name="_xlnm._FilterDatabase" localSheetId="19" hidden="1">'2006'!$A$8:$I$8</definedName>
    <definedName name="_xlnm._FilterDatabase" localSheetId="18" hidden="1">'2007'!$A$8:$I$8</definedName>
    <definedName name="_xlnm._FilterDatabase" localSheetId="17" hidden="1">'2008'!$A$8:$I$8</definedName>
    <definedName name="_xlnm._FilterDatabase" localSheetId="16" hidden="1">'2009'!$A$8:$F$8</definedName>
    <definedName name="_xlnm._FilterDatabase" localSheetId="15" hidden="1">'2010'!$A$8:$F$112</definedName>
    <definedName name="_xlnm._FilterDatabase" localSheetId="14" hidden="1">'2011'!$A$8:$F$154</definedName>
    <definedName name="_xlnm._FilterDatabase" localSheetId="13" hidden="1">'2012'!$A$8:$F$176</definedName>
    <definedName name="_xlnm._FilterDatabase" localSheetId="12" hidden="1">'2013'!$A$8:$I$118</definedName>
    <definedName name="_xlnm._FilterDatabase" localSheetId="11" hidden="1">'2014'!$C$8:$F$157</definedName>
    <definedName name="_xlnm._FilterDatabase" localSheetId="10" hidden="1">'2015'!$C$8:$G$147</definedName>
    <definedName name="_xlnm._FilterDatabase" localSheetId="9" hidden="1">'2016'!$A$8:$G$285</definedName>
    <definedName name="_xlnm._FilterDatabase" localSheetId="8" hidden="1">'2017'!$A$1:$F$406</definedName>
    <definedName name="_xlnm._FilterDatabase" localSheetId="7" hidden="1">'2018'!$A$1:$F$405</definedName>
  </definedNames>
  <calcPr calcId="171027"/>
  <fileRecoveryPr autoRecover="0"/>
</workbook>
</file>

<file path=xl/calcChain.xml><?xml version="1.0" encoding="utf-8"?>
<calcChain xmlns="http://schemas.openxmlformats.org/spreadsheetml/2006/main">
  <c r="I9" i="34" l="1"/>
  <c r="I12" i="7" l="1"/>
  <c r="B11" i="8" s="1"/>
  <c r="B19" i="8" s="1"/>
  <c r="I11" i="7"/>
  <c r="B10" i="8" s="1"/>
  <c r="I10" i="7"/>
  <c r="B9" i="8" s="1"/>
  <c r="B20" i="8" s="1"/>
  <c r="I17" i="4"/>
  <c r="I15" i="4"/>
  <c r="I14" i="4"/>
  <c r="I13" i="4"/>
  <c r="I12" i="4"/>
  <c r="I11" i="4"/>
  <c r="I17" i="5"/>
  <c r="I15" i="5"/>
  <c r="I14" i="5"/>
  <c r="I13" i="5"/>
  <c r="I12" i="5"/>
  <c r="I11" i="5"/>
  <c r="I18" i="6"/>
  <c r="I16" i="6"/>
  <c r="I15" i="6"/>
  <c r="I14" i="6"/>
  <c r="I13" i="6"/>
  <c r="I12" i="6"/>
  <c r="I11" i="6"/>
  <c r="I18" i="3"/>
  <c r="I16" i="3"/>
  <c r="I15" i="3"/>
  <c r="I14" i="3"/>
  <c r="I13" i="3"/>
  <c r="I12" i="3"/>
  <c r="I11" i="3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I16" i="1"/>
  <c r="H14" i="8" s="1"/>
  <c r="H18" i="8" s="1"/>
  <c r="I15" i="1"/>
  <c r="H13" i="8" s="1"/>
  <c r="I14" i="1"/>
  <c r="H12" i="8" s="1"/>
  <c r="I13" i="1"/>
  <c r="H11" i="8" s="1"/>
  <c r="H19" i="8" s="1"/>
  <c r="I12" i="1"/>
  <c r="H10" i="8" s="1"/>
  <c r="I11" i="1"/>
  <c r="I19" i="1" s="1"/>
  <c r="I19" i="9"/>
  <c r="I17" i="9"/>
  <c r="I16" i="9"/>
  <c r="I15" i="9"/>
  <c r="I14" i="9"/>
  <c r="I13" i="9"/>
  <c r="I12" i="9"/>
  <c r="I11" i="9"/>
  <c r="I18" i="20"/>
  <c r="J17" i="8" s="1"/>
  <c r="I17" i="20"/>
  <c r="I16" i="20"/>
  <c r="J14" i="8" s="1"/>
  <c r="I15" i="20"/>
  <c r="J13" i="8" s="1"/>
  <c r="I14" i="20"/>
  <c r="I13" i="20"/>
  <c r="I12" i="20"/>
  <c r="I11" i="20"/>
  <c r="I18" i="22"/>
  <c r="I17" i="22"/>
  <c r="I16" i="22"/>
  <c r="K16" i="8" s="1"/>
  <c r="I15" i="22"/>
  <c r="I14" i="22"/>
  <c r="I13" i="22"/>
  <c r="I12" i="22"/>
  <c r="I11" i="22"/>
  <c r="I20" i="22" s="1"/>
  <c r="J18" i="25"/>
  <c r="L17" i="8" s="1"/>
  <c r="J17" i="25"/>
  <c r="J16" i="25"/>
  <c r="L14" i="8" s="1"/>
  <c r="L18" i="8" s="1"/>
  <c r="J15" i="25"/>
  <c r="L13" i="8" s="1"/>
  <c r="J14" i="25"/>
  <c r="L12" i="8" s="1"/>
  <c r="L19" i="8" s="1"/>
  <c r="J13" i="25"/>
  <c r="J12" i="25"/>
  <c r="L10" i="8" s="1"/>
  <c r="J11" i="25"/>
  <c r="J20" i="25" s="1"/>
  <c r="J19" i="30"/>
  <c r="M17" i="8" s="1"/>
  <c r="J18" i="30"/>
  <c r="J17" i="30"/>
  <c r="J16" i="30"/>
  <c r="M14" i="8" s="1"/>
  <c r="M18" i="8" s="1"/>
  <c r="J15" i="30"/>
  <c r="J14" i="30"/>
  <c r="M12" i="8" s="1"/>
  <c r="J13" i="30"/>
  <c r="J12" i="30"/>
  <c r="J11" i="30"/>
  <c r="M9" i="8" s="1"/>
  <c r="M20" i="8" s="1"/>
  <c r="I11" i="31"/>
  <c r="I10" i="31"/>
  <c r="N17" i="8" s="1"/>
  <c r="I9" i="31"/>
  <c r="I8" i="31"/>
  <c r="I7" i="31"/>
  <c r="N14" i="8" s="1"/>
  <c r="I6" i="31"/>
  <c r="I5" i="31"/>
  <c r="N12" i="8" s="1"/>
  <c r="I4" i="31"/>
  <c r="I3" i="31"/>
  <c r="N10" i="8" s="1"/>
  <c r="I2" i="31"/>
  <c r="N9" i="8" s="1"/>
  <c r="I10" i="34"/>
  <c r="O17" i="8" s="1"/>
  <c r="I8" i="34"/>
  <c r="O15" i="8" s="1"/>
  <c r="I7" i="34"/>
  <c r="O14" i="8" s="1"/>
  <c r="I6" i="34"/>
  <c r="O13" i="8" s="1"/>
  <c r="I5" i="34"/>
  <c r="O12" i="8" s="1"/>
  <c r="I4" i="34"/>
  <c r="O11" i="8" s="1"/>
  <c r="I3" i="34"/>
  <c r="O10" i="8" s="1"/>
  <c r="I2" i="34"/>
  <c r="C40" i="21"/>
  <c r="C39" i="21"/>
  <c r="C38" i="23"/>
  <c r="C37" i="23"/>
  <c r="I20" i="8"/>
  <c r="F20" i="8"/>
  <c r="E20" i="8"/>
  <c r="D20" i="8"/>
  <c r="C20" i="8"/>
  <c r="I19" i="8"/>
  <c r="F19" i="8"/>
  <c r="E19" i="8"/>
  <c r="D19" i="8"/>
  <c r="C19" i="8"/>
  <c r="I18" i="8"/>
  <c r="F18" i="8"/>
  <c r="E18" i="8"/>
  <c r="D18" i="8"/>
  <c r="C18" i="8"/>
  <c r="K17" i="8"/>
  <c r="I17" i="8"/>
  <c r="O16" i="8"/>
  <c r="N16" i="8"/>
  <c r="M16" i="8"/>
  <c r="J16" i="8"/>
  <c r="N15" i="8"/>
  <c r="M15" i="8"/>
  <c r="L15" i="8"/>
  <c r="K14" i="8"/>
  <c r="I14" i="8"/>
  <c r="F14" i="8"/>
  <c r="E14" i="8"/>
  <c r="D14" i="8"/>
  <c r="C14" i="8"/>
  <c r="B14" i="8"/>
  <c r="B18" i="8" s="1"/>
  <c r="N13" i="8"/>
  <c r="M13" i="8"/>
  <c r="K13" i="8"/>
  <c r="I13" i="8"/>
  <c r="F13" i="8"/>
  <c r="E13" i="8"/>
  <c r="D13" i="8"/>
  <c r="C13" i="8"/>
  <c r="B13" i="8"/>
  <c r="K12" i="8"/>
  <c r="J12" i="8"/>
  <c r="I12" i="8"/>
  <c r="F12" i="8"/>
  <c r="E12" i="8"/>
  <c r="D12" i="8"/>
  <c r="C12" i="8"/>
  <c r="B12" i="8"/>
  <c r="M11" i="8"/>
  <c r="L11" i="8"/>
  <c r="K11" i="8"/>
  <c r="K19" i="8" s="1"/>
  <c r="J11" i="8"/>
  <c r="I11" i="8"/>
  <c r="F11" i="8"/>
  <c r="E11" i="8"/>
  <c r="D11" i="8"/>
  <c r="C11" i="8"/>
  <c r="M10" i="8"/>
  <c r="K10" i="8"/>
  <c r="J10" i="8"/>
  <c r="I10" i="8"/>
  <c r="F10" i="8"/>
  <c r="E10" i="8"/>
  <c r="D10" i="8"/>
  <c r="C10" i="8"/>
  <c r="L9" i="8"/>
  <c r="K9" i="8"/>
  <c r="K20" i="8" s="1"/>
  <c r="J9" i="8"/>
  <c r="I9" i="8"/>
  <c r="F9" i="8"/>
  <c r="E9" i="8"/>
  <c r="D9" i="8"/>
  <c r="C9" i="8"/>
  <c r="O19" i="8" l="1"/>
  <c r="I11" i="34"/>
  <c r="O9" i="8"/>
  <c r="O20" i="8" s="1"/>
  <c r="L11" i="34"/>
  <c r="O18" i="8"/>
  <c r="L10" i="34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<sst xmlns="http://schemas.openxmlformats.org/spreadsheetml/2006/main" count="9998" uniqueCount="3374">
  <si>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</si>
  <si>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</si>
  <si>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</si>
  <si>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</si>
  <si>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</si>
  <si>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</si>
  <si>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</si>
  <si>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</si>
  <si>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</si>
  <si>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</si>
  <si>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</si>
  <si>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</si>
  <si>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</si>
  <si>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</si>
  <si>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</si>
  <si>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</si>
  <si>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</si>
  <si>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</si>
  <si>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</si>
  <si>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</si>
  <si>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</si>
  <si>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</si>
  <si>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</si>
  <si>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</si>
  <si>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</si>
  <si>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</si>
  <si>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</si>
  <si>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</si>
  <si>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</si>
  <si>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</si>
  <si>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</si>
  <si>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</si>
  <si>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</si>
  <si>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</si>
  <si>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</si>
  <si>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</si>
  <si>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</si>
  <si>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</si>
  <si>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</si>
  <si>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</si>
  <si>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</si>
  <si>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</si>
  <si>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</si>
  <si>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</si>
  <si>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</si>
  <si>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</si>
  <si>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</si>
  <si>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</si>
  <si>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</si>
  <si>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</si>
  <si>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</si>
  <si>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</si>
  <si>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</si>
  <si>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</si>
  <si>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</si>
  <si>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</si>
  <si>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</si>
  <si>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</si>
  <si>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</si>
  <si>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</si>
  <si>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</si>
  <si>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</si>
  <si>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</si>
  <si>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</si>
  <si>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</si>
  <si>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</si>
  <si>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</si>
  <si>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</si>
  <si>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</si>
  <si>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</si>
  <si>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</si>
  <si>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</si>
  <si>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</si>
  <si>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</si>
  <si>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</si>
  <si>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</si>
  <si>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</si>
  <si>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</si>
  <si>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</si>
  <si>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</si>
  <si>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</si>
  <si>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</si>
  <si>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</si>
  <si>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</si>
  <si>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</si>
  <si>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</si>
  <si>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</si>
  <si>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</si>
  <si>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</si>
  <si>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</si>
  <si>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</si>
  <si>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</si>
  <si>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</si>
  <si>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</si>
  <si>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</si>
  <si>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</si>
  <si>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</si>
  <si>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</si>
  <si>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</si>
  <si>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</si>
  <si>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</si>
  <si>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</si>
  <si>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</si>
  <si>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</si>
  <si>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</si>
  <si>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</si>
  <si>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</si>
  <si>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</si>
  <si>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</si>
  <si>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</si>
  <si>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</si>
  <si>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</si>
  <si>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</si>
  <si>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</si>
  <si>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</si>
  <si>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</si>
  <si>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</si>
  <si>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</si>
  <si>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</si>
  <si>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</si>
  <si>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</si>
  <si>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</si>
  <si>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</si>
  <si>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</si>
  <si>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</si>
  <si>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</si>
  <si>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</si>
  <si>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</si>
  <si>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</si>
  <si>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</si>
  <si>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</si>
  <si>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</si>
  <si>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</si>
  <si>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</si>
  <si>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</si>
  <si>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</si>
  <si>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</si>
  <si>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</si>
  <si>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</si>
  <si>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</si>
  <si>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</si>
  <si>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</si>
  <si>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</si>
  <si>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</si>
  <si>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</si>
  <si>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</si>
  <si>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</si>
  <si>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</si>
  <si>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</si>
  <si>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</si>
  <si>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</si>
  <si>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</si>
  <si>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</si>
  <si>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</si>
  <si>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</si>
  <si>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</si>
  <si>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</si>
  <si>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</si>
  <si>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</si>
  <si>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</si>
  <si>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</si>
  <si>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</si>
  <si>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</si>
  <si>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</si>
  <si>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</si>
  <si>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</si>
  <si>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</si>
  <si>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</si>
  <si>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</si>
  <si>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</si>
  <si>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</si>
  <si>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</si>
  <si>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</si>
  <si>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</si>
  <si>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</si>
  <si>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</si>
  <si>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</si>
  <si>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</si>
  <si>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</si>
  <si>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</si>
  <si>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</si>
  <si>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</si>
  <si>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</si>
  <si>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</si>
  <si>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</si>
  <si>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</si>
  <si>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</si>
  <si>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</si>
  <si>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</si>
  <si>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</si>
  <si>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</si>
  <si>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</si>
  <si>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</si>
  <si>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</si>
  <si>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</si>
  <si>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</si>
  <si>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</si>
  <si>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</si>
  <si>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</si>
  <si>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</si>
  <si>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</si>
  <si>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</si>
  <si>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</si>
  <si>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</si>
  <si>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</si>
  <si>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</si>
  <si>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</si>
  <si>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</si>
  <si>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</si>
  <si>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</si>
  <si>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</si>
  <si>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</si>
  <si>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</si>
  <si>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</si>
  <si>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</si>
  <si>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</si>
  <si>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</si>
  <si>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</si>
  <si>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</si>
  <si>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</si>
  <si>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</si>
  <si>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</si>
  <si>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</si>
  <si>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</si>
  <si>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</si>
  <si>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</si>
  <si>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</si>
  <si>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</si>
  <si>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</si>
  <si>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</si>
  <si>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</si>
  <si>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</si>
  <si>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</si>
  <si>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</si>
  <si>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</si>
  <si>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</si>
  <si>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</si>
  <si>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</si>
  <si>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</si>
  <si>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</si>
  <si>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</si>
  <si>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</si>
  <si>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</si>
  <si>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</si>
  <si>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</si>
  <si>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</si>
  <si>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</si>
  <si>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</si>
  <si>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</si>
  <si>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</si>
  <si>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</si>
  <si>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</si>
  <si>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</si>
  <si>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</si>
  <si>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</si>
  <si>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</si>
  <si>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</si>
  <si>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</si>
  <si>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</si>
  <si>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</si>
  <si>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</si>
  <si>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</si>
  <si>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</si>
  <si>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</si>
  <si>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</si>
  <si>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</si>
  <si>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</si>
  <si>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</si>
  <si>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</si>
  <si>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</si>
  <si>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</si>
  <si>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</si>
  <si>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</si>
  <si>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</si>
  <si>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</si>
  <si>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</si>
  <si>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</si>
  <si>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</si>
  <si>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</si>
  <si>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</si>
  <si>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</si>
  <si>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</si>
  <si>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</si>
  <si>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</si>
  <si>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</si>
  <si>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</si>
  <si>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</si>
  <si>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</si>
  <si>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</si>
  <si>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</si>
  <si>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</si>
  <si>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</si>
  <si>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</si>
  <si>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</si>
  <si>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</si>
  <si>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</si>
  <si>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</si>
  <si>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</si>
  <si>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</si>
  <si>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</si>
  <si>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</si>
  <si>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</si>
  <si>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</si>
  <si>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</si>
  <si>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</si>
  <si>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</si>
  <si>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</si>
  <si>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</si>
  <si>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</si>
  <si>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</si>
  <si>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</si>
  <si>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</si>
  <si>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</si>
  <si>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</si>
  <si>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</si>
  <si>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</si>
  <si>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</si>
  <si>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</si>
  <si>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</si>
  <si>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</si>
  <si>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</si>
  <si>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</si>
  <si>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</si>
  <si>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</si>
  <si>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</si>
  <si>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</si>
  <si>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</si>
  <si>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</si>
  <si>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</si>
  <si>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</si>
  <si>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</si>
  <si>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</si>
  <si>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</si>
  <si>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</si>
  <si>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</si>
  <si>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</si>
  <si>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</si>
  <si>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</si>
  <si>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</si>
  <si>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</si>
  <si>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</si>
  <si>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</si>
  <si>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</si>
  <si>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</si>
  <si>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</si>
  <si>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</si>
  <si>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</si>
  <si>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</si>
  <si>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</si>
  <si>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</si>
  <si>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</si>
  <si>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</si>
  <si>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</si>
  <si>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</si>
  <si>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</si>
  <si>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</si>
  <si>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</si>
  <si>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</si>
  <si>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</si>
  <si>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</si>
  <si>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</si>
  <si>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</si>
  <si>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</si>
  <si>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</si>
  <si>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</si>
  <si>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</si>
  <si>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</si>
  <si>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</si>
  <si>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</si>
  <si>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</si>
  <si>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</si>
  <si>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</si>
  <si>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</si>
  <si>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</si>
  <si>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</si>
  <si>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</si>
  <si>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</si>
  <si>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</si>
  <si>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</si>
  <si>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</si>
  <si>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</si>
  <si>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</si>
  <si>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</si>
  <si>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</si>
  <si>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</si>
  <si>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</si>
  <si>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</si>
  <si>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</si>
  <si>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</si>
  <si>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</si>
  <si>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</si>
  <si>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</si>
  <si>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</si>
  <si>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</si>
  <si>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</si>
  <si>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</si>
  <si>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</si>
  <si>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</si>
  <si>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</si>
  <si>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</si>
  <si>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</si>
  <si>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</si>
  <si>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</si>
  <si>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</si>
  <si>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</si>
  <si>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</si>
  <si>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</si>
  <si>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</si>
  <si>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</si>
  <si>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</si>
  <si>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</si>
  <si>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</si>
  <si>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</si>
  <si>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</si>
  <si>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</si>
  <si>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</si>
  <si>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</si>
  <si>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</si>
  <si>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</si>
  <si>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</si>
  <si>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</si>
  <si>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</si>
  <si>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</si>
  <si>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</si>
  <si>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</si>
  <si>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</si>
  <si>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</si>
  <si>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</si>
  <si>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</si>
  <si>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</si>
  <si>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</si>
  <si>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</si>
  <si>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</si>
  <si>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</si>
  <si>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</si>
  <si>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</si>
  <si>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</si>
  <si>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</si>
  <si>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</si>
  <si>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</si>
  <si>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</si>
  <si>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</si>
  <si>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</si>
  <si>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</si>
  <si>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</si>
  <si>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</si>
  <si>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</si>
  <si>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</si>
  <si>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</si>
  <si>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</si>
  <si>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</si>
  <si>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</si>
  <si>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</si>
  <si>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</si>
  <si>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</si>
  <si>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</si>
  <si>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</si>
  <si>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</si>
  <si>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</si>
  <si>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</si>
  <si>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</si>
  <si>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</si>
  <si>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</si>
  <si>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</si>
  <si>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</si>
  <si>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</si>
  <si>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</si>
  <si>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</si>
  <si>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</si>
  <si>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</si>
  <si>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</si>
  <si>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</si>
  <si>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</si>
  <si>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</si>
  <si>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</si>
  <si>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</si>
  <si>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</si>
  <si>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</si>
  <si>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</si>
  <si>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</si>
  <si>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</si>
  <si>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</si>
  <si>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</si>
  <si>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</si>
  <si>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</si>
  <si>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</si>
  <si>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</si>
  <si>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</si>
  <si>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</si>
  <si>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</si>
  <si>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</si>
  <si>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</si>
  <si>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</si>
  <si>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</si>
  <si>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</si>
  <si>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</si>
  <si>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</si>
  <si>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</si>
  <si>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</si>
  <si>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</si>
  <si>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</si>
  <si>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</si>
  <si>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</si>
  <si>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</si>
  <si>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</si>
  <si>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</si>
  <si>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</si>
  <si>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</si>
  <si>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</si>
  <si>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</si>
  <si>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</si>
  <si>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</si>
  <si>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</si>
  <si>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</si>
  <si>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</si>
  <si>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</si>
  <si>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</si>
  <si>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</si>
  <si>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</si>
  <si>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</si>
  <si>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</si>
  <si>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</si>
  <si>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</si>
  <si>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</si>
  <si>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</si>
  <si>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</si>
  <si>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</si>
  <si>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</si>
  <si>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</si>
  <si>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</si>
  <si>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</si>
  <si>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</si>
  <si>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</si>
  <si>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</si>
  <si>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</si>
  <si>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</si>
  <si>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</si>
  <si>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</si>
  <si>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</si>
  <si>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</si>
  <si>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</si>
  <si>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</si>
  <si>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</si>
  <si>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</si>
  <si>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</si>
  <si>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</si>
  <si>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</si>
  <si>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</si>
  <si>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</si>
  <si>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</si>
  <si>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</si>
  <si>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</si>
  <si>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</si>
  <si>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</si>
  <si>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</si>
  <si>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</si>
  <si>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</si>
  <si>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</si>
  <si>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</si>
  <si>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</si>
  <si>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</si>
  <si>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</si>
  <si>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</si>
  <si>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</si>
  <si>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</si>
  <si>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</si>
  <si>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</si>
  <si>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</si>
  <si>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</si>
  <si>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</si>
  <si>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</si>
  <si>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</si>
  <si>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</si>
  <si>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</si>
  <si>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</si>
  <si>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</si>
  <si>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</si>
  <si>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</si>
  <si>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</si>
  <si>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</si>
  <si>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</si>
  <si>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</si>
  <si>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</si>
  <si>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</si>
  <si>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</si>
  <si>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</si>
  <si>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</si>
  <si>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</si>
  <si>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</si>
  <si>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</si>
  <si>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</si>
  <si>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</si>
  <si>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</si>
  <si>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</si>
  <si>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</si>
  <si>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</si>
  <si>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</si>
  <si>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</si>
  <si>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</si>
  <si>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</si>
  <si>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</si>
  <si>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</si>
  <si>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</si>
  <si>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</si>
  <si>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</si>
  <si>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</si>
  <si>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</si>
  <si>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</si>
  <si>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</si>
  <si>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</si>
  <si>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</si>
  <si>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</si>
  <si>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</si>
  <si>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</si>
  <si>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</si>
  <si>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</si>
  <si>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</si>
  <si>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</si>
  <si>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</si>
  <si>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</si>
  <si>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</si>
  <si>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</si>
  <si>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</si>
  <si>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</si>
  <si>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</si>
  <si>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</si>
  <si>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</si>
  <si>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</si>
  <si>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</si>
  <si>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</si>
  <si>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</si>
  <si>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</si>
  <si>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</si>
  <si>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</si>
  <si>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</si>
  <si>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</si>
  <si>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</si>
  <si>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</si>
  <si>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</si>
  <si>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</si>
  <si>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</si>
  <si>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</si>
  <si>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</si>
  <si>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</si>
  <si>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</si>
  <si>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</si>
  <si>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</si>
  <si>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</si>
  <si>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</si>
  <si>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</si>
  <si>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</si>
  <si>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</si>
  <si>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</si>
  <si>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</si>
  <si>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</si>
  <si>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</si>
  <si>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</si>
  <si>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</si>
  <si>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</si>
  <si>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</si>
  <si>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</si>
  <si>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</si>
  <si>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</si>
  <si>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</si>
  <si>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</si>
  <si>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</si>
  <si>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</si>
  <si>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</si>
  <si>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</si>
  <si>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</si>
  <si>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</si>
  <si>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</si>
  <si>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</si>
  <si>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</si>
  <si>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</si>
  <si>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</si>
  <si>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</si>
  <si>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</si>
  <si>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</si>
  <si>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</si>
  <si>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</si>
  <si>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</si>
  <si>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</si>
  <si>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</si>
  <si>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</si>
  <si>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</si>
  <si>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</si>
  <si>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</si>
  <si>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</si>
  <si>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</si>
  <si>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</si>
  <si>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</si>
  <si>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</si>
  <si>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</si>
  <si>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</si>
  <si>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</si>
  <si>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</si>
  <si>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</si>
  <si>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</si>
  <si>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</si>
  <si>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</si>
  <si>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</si>
  <si>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</si>
  <si>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</si>
  <si>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</si>
  <si>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</si>
  <si>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</si>
  <si>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</si>
  <si>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</si>
  <si>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</si>
  <si>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</si>
  <si>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</si>
  <si>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</si>
  <si>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</si>
  <si>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</si>
  <si>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</si>
  <si>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</si>
  <si>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</si>
  <si>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</si>
  <si>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</si>
  <si>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</si>
  <si>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</si>
  <si>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</si>
  <si>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</si>
  <si>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</si>
  <si>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</si>
  <si>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</si>
  <si>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</si>
  <si>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</si>
  <si>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</si>
  <si>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</si>
  <si>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</si>
  <si>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</si>
  <si>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</si>
  <si>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</si>
  <si>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</si>
  <si>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</si>
  <si>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</si>
  <si>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</si>
  <si>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</si>
  <si>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</si>
  <si>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</si>
  <si>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</si>
  <si>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</si>
  <si>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</si>
  <si>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</si>
  <si>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</si>
  <si>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</si>
  <si>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</si>
  <si>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</si>
  <si>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</si>
  <si>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</si>
  <si>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</si>
  <si>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</si>
  <si>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</si>
  <si>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</si>
  <si>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</si>
  <si>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</si>
  <si>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</si>
  <si>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</si>
  <si>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</si>
  <si>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</si>
  <si>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</si>
  <si>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</si>
  <si>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</si>
  <si>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</si>
  <si>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</si>
  <si>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</si>
  <si>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</si>
  <si>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</si>
  <si>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</si>
  <si>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</si>
  <si>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</si>
  <si>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</si>
  <si>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</si>
  <si>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</si>
  <si>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</si>
  <si>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</si>
  <si>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</si>
  <si>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</si>
  <si>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</si>
  <si>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</si>
  <si>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</si>
  <si>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</si>
  <si>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</si>
  <si>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</si>
  <si>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</si>
  <si>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</si>
  <si>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</si>
  <si>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</si>
  <si>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</si>
  <si>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</si>
  <si>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</si>
  <si>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</si>
  <si>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</si>
  <si>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</si>
  <si>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</si>
  <si>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</si>
  <si>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</si>
  <si>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</si>
  <si>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</si>
  <si>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</si>
  <si>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</si>
  <si>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</si>
  <si>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</si>
  <si>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</si>
  <si>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</si>
  <si>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</si>
  <si>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</si>
  <si>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</si>
  <si>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</si>
  <si>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</si>
  <si>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</si>
  <si>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</si>
  <si>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</si>
  <si>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</si>
  <si>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</si>
  <si>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</si>
  <si>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</si>
  <si>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</si>
  <si>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</si>
  <si>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</si>
  <si>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</si>
  <si>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</si>
  <si>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</si>
  <si>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</si>
  <si>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</si>
  <si>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</si>
  <si>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</si>
  <si>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</si>
  <si>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</si>
  <si>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</si>
  <si>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</si>
  <si>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</si>
  <si>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</si>
  <si>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</si>
  <si>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</si>
  <si>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</si>
  <si>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</si>
  <si>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</si>
  <si>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</si>
  <si>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</si>
  <si>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</si>
  <si>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</si>
  <si>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</si>
  <si>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</si>
  <si>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</si>
  <si>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</si>
  <si>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</si>
  <si>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</si>
  <si>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</si>
  <si>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</si>
  <si>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</si>
  <si>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</si>
  <si>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</si>
  <si>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</si>
  <si>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</si>
  <si>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</si>
  <si>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</si>
  <si>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</si>
  <si>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</si>
  <si>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</si>
  <si>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</si>
  <si>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</si>
  <si>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</si>
  <si>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</si>
  <si>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</si>
  <si>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</si>
  <si>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</si>
  <si>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</si>
  <si>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</si>
  <si>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</si>
  <si>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</si>
  <si>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</si>
  <si>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</si>
  <si>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</si>
  <si>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</si>
  <si>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</si>
  <si>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</si>
  <si>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</si>
  <si>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</si>
  <si>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</si>
  <si>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</si>
  <si>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</si>
  <si>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</si>
  <si>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</si>
  <si>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</si>
  <si>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</si>
  <si>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</si>
  <si>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</si>
  <si>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</si>
  <si>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</si>
  <si>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</si>
  <si>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</si>
  <si>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</si>
  <si>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</si>
  <si>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</si>
  <si>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</si>
  <si>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</si>
  <si>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</si>
  <si>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</si>
  <si>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</si>
  <si>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</si>
  <si>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</si>
  <si>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</si>
  <si>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</si>
  <si>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</si>
  <si>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</si>
  <si>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</si>
  <si>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</si>
  <si>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</si>
  <si>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</si>
  <si>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</si>
  <si>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</si>
  <si>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</si>
  <si>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</si>
  <si>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</si>
  <si>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</si>
  <si>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</si>
  <si>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</si>
  <si>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</si>
  <si>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</si>
  <si>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</si>
  <si>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</si>
  <si>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</si>
  <si>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</si>
  <si>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</si>
  <si>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</si>
  <si>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</si>
  <si>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</si>
  <si>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</si>
  <si>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</si>
  <si>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</si>
  <si>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</si>
  <si>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</si>
  <si>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</si>
  <si>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</si>
  <si>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</si>
  <si>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</si>
  <si>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</si>
  <si>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</si>
  <si>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</si>
  <si>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</si>
  <si>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</si>
  <si>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</si>
  <si>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</si>
  <si>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</si>
  <si>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</si>
  <si>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</si>
  <si>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</si>
  <si>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</si>
  <si>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</si>
  <si>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</si>
  <si>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</si>
  <si>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</si>
  <si>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</si>
  <si>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</si>
  <si>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</si>
  <si>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</si>
  <si>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</si>
  <si>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</si>
  <si>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</si>
  <si>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</si>
  <si>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</si>
  <si>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</si>
  <si>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</si>
  <si>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</si>
  <si>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</si>
  <si>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</si>
  <si>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</si>
  <si>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</si>
  <si>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</si>
  <si>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</si>
  <si>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</si>
  <si>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</si>
  <si>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</si>
  <si>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</si>
  <si>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</si>
  <si>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</si>
  <si>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</si>
  <si>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</si>
  <si>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</si>
  <si>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</si>
  <si>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</si>
  <si>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</si>
  <si>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</si>
  <si>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</si>
  <si>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</si>
  <si>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</si>
  <si>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</si>
  <si>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</si>
  <si>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</si>
  <si>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</si>
  <si>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</si>
  <si>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</si>
  <si>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</si>
  <si>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</si>
  <si>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</si>
  <si>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</si>
  <si>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</si>
  <si>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</si>
  <si>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</si>
  <si>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</si>
  <si>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</si>
  <si>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</si>
  <si>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</si>
  <si>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</si>
  <si>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</si>
  <si>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</si>
  <si>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</si>
  <si>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</si>
  <si>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</si>
  <si>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</si>
  <si>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</si>
  <si>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</si>
  <si>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</si>
  <si>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</si>
  <si>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</si>
  <si>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</si>
  <si>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</si>
  <si>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</si>
  <si>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</si>
  <si>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</si>
  <si>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</si>
  <si>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</si>
  <si>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</si>
  <si>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</si>
  <si>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</si>
  <si>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</si>
  <si>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</si>
  <si>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</si>
  <si>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</si>
  <si>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</si>
  <si>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</si>
  <si>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</si>
  <si>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</si>
  <si>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</si>
  <si>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</si>
  <si>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</si>
  <si>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</si>
  <si>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</si>
  <si>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</si>
  <si>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</si>
  <si>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</si>
  <si>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</si>
  <si>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</si>
  <si>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</si>
  <si>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</si>
  <si>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</si>
  <si>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</si>
  <si>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</si>
  <si>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</si>
  <si>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</si>
  <si>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</si>
  <si>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</si>
  <si>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</si>
  <si>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</si>
  <si>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</si>
  <si>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</si>
  <si>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</si>
  <si>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</si>
  <si>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</si>
  <si>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</si>
  <si>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</si>
  <si>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</si>
  <si>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</si>
  <si>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</si>
  <si>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</si>
  <si>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</si>
  <si>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</si>
  <si>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</si>
  <si>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</si>
  <si>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</si>
  <si>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</si>
  <si>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</si>
  <si>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</si>
  <si>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</si>
  <si>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</si>
  <si>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</si>
  <si>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</si>
  <si>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</si>
  <si>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</si>
  <si>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</si>
  <si>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</si>
  <si>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</si>
  <si>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</si>
  <si>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</si>
  <si>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</si>
  <si>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</si>
  <si>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</si>
  <si>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</si>
  <si>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</si>
  <si>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</si>
  <si>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</si>
  <si>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</si>
  <si>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</si>
  <si>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</si>
  <si>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</si>
  <si>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</si>
  <si>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</si>
  <si>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</si>
  <si>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</si>
  <si>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</si>
  <si>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</si>
  <si>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</si>
  <si>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</si>
  <si>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</si>
  <si>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</si>
  <si>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</si>
  <si>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</si>
  <si>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</si>
  <si>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</si>
  <si>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</si>
  <si>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</si>
  <si>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</si>
  <si>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</si>
  <si>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</si>
  <si>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</si>
  <si>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</si>
  <si>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</si>
  <si>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</si>
  <si>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</si>
  <si>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</si>
  <si>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</si>
  <si>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</si>
  <si>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</si>
  <si>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</si>
  <si>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</si>
  <si>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</si>
  <si>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</si>
  <si>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</si>
  <si>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</si>
  <si>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</si>
  <si>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</si>
  <si>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</si>
  <si>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</si>
  <si>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</si>
  <si>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</si>
  <si>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</si>
  <si>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</si>
  <si>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</si>
  <si>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</si>
  <si>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</si>
  <si>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</si>
  <si>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</si>
  <si>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</si>
  <si>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</si>
  <si>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</si>
  <si>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</si>
  <si>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</si>
  <si>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</si>
  <si>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</si>
  <si>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</si>
  <si>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</si>
  <si>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</si>
  <si>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</si>
  <si>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</si>
  <si>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</si>
  <si>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</si>
  <si>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</si>
  <si>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</si>
  <si>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</si>
  <si>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</si>
  <si>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</si>
  <si>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</si>
  <si>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</si>
  <si>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</si>
  <si>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</si>
  <si>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</si>
  <si>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</si>
  <si>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</si>
  <si>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</si>
  <si>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</si>
  <si>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</si>
  <si>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</si>
  <si>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</si>
  <si>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</si>
  <si>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</si>
  <si>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</si>
  <si>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</si>
  <si>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</si>
  <si>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</si>
  <si>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</si>
  <si>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</si>
  <si>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</si>
  <si>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</si>
  <si>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</si>
  <si>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</si>
  <si>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</si>
  <si>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</si>
  <si>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</si>
  <si>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</si>
  <si>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</si>
  <si>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</si>
  <si>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</si>
  <si>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</si>
  <si>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</si>
  <si>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</si>
  <si>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</si>
  <si>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</si>
  <si>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</si>
  <si>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</si>
  <si>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</si>
  <si>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</si>
  <si>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</si>
  <si>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</si>
  <si>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</si>
  <si>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</si>
  <si>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</si>
  <si>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</si>
  <si>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</si>
  <si>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</si>
  <si>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</si>
  <si>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</si>
  <si>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</si>
  <si>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</si>
  <si>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</si>
  <si>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</si>
  <si>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</si>
  <si>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</si>
  <si>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</si>
  <si>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</si>
  <si>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</si>
  <si>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</si>
  <si>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</si>
  <si>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</si>
  <si>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</si>
  <si>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</si>
  <si>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</si>
  <si>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</si>
  <si>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</si>
  <si>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</si>
  <si>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</si>
  <si>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</si>
  <si>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</si>
  <si>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</si>
  <si>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</si>
  <si>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</si>
  <si>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</si>
  <si>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</si>
  <si>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</si>
  <si>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</si>
  <si>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</si>
  <si>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</si>
  <si>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</si>
  <si>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</si>
  <si>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</si>
  <si>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</si>
  <si>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</si>
  <si>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</si>
  <si>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</si>
  <si>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</si>
  <si>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</si>
  <si>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</si>
  <si>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</si>
  <si>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</si>
  <si>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</si>
  <si>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</si>
  <si>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</si>
  <si>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</si>
  <si>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</si>
  <si>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</si>
  <si>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</si>
  <si>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</si>
  <si>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</si>
  <si>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</si>
  <si>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</si>
  <si>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</si>
  <si>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</si>
  <si>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</si>
  <si>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</si>
  <si>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</si>
  <si>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</si>
  <si>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</si>
  <si>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</si>
  <si>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</si>
  <si>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</si>
  <si>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</si>
  <si>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</si>
  <si>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</si>
  <si>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</si>
  <si>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</si>
  <si>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</si>
  <si>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</si>
  <si>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</si>
  <si>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</si>
  <si>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</si>
  <si>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</si>
  <si>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</si>
  <si>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</si>
  <si>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</si>
  <si>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</si>
  <si>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</si>
  <si>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</si>
  <si>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</si>
  <si>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</si>
  <si>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</si>
  <si>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</si>
  <si>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</si>
  <si>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</si>
  <si>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</si>
  <si>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</si>
  <si>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</si>
  <si>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</si>
  <si>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</si>
  <si>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</si>
  <si>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</si>
  <si>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</si>
  <si>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</si>
  <si>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</si>
  <si>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</si>
  <si>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</si>
  <si>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</si>
  <si>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</si>
  <si>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</si>
  <si>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</si>
  <si>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</si>
  <si>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</si>
  <si>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</si>
  <si>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</si>
  <si>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</si>
  <si>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</si>
  <si>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</si>
  <si>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</si>
  <si>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</si>
  <si>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</si>
  <si>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</si>
  <si>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</si>
  <si>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</si>
  <si>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</si>
  <si>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</si>
  <si>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</si>
  <si>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</si>
  <si>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</si>
  <si>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</si>
  <si>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</si>
  <si>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</si>
  <si>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</si>
  <si>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</si>
  <si>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</si>
  <si>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</si>
  <si>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</si>
  <si>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</si>
  <si>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</si>
  <si>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</si>
  <si>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</si>
  <si>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</si>
  <si>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</si>
  <si>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</si>
  <si>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</si>
  <si>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</si>
  <si>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</si>
  <si>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</si>
  <si>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</si>
  <si>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</si>
  <si>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</si>
  <si>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</si>
  <si>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</si>
  <si>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</si>
  <si>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</si>
  <si>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</si>
  <si>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</si>
  <si>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</si>
  <si>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</si>
  <si>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</si>
  <si>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</si>
  <si>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</si>
  <si>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</si>
  <si>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</si>
  <si>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</si>
  <si>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</si>
  <si>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</si>
  <si>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</si>
  <si>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</si>
  <si>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</si>
  <si>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</si>
  <si>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</si>
  <si>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</si>
  <si>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</si>
  <si>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</si>
  <si>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</si>
  <si>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</si>
  <si>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</si>
  <si>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</si>
  <si>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</si>
  <si>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</si>
  <si>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</si>
  <si>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</si>
  <si>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</si>
  <si>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</si>
  <si>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</si>
  <si>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</si>
  <si>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</si>
  <si>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</si>
  <si>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</si>
  <si>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</si>
  <si>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</si>
  <si>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</si>
  <si>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</si>
  <si>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</si>
  <si>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</si>
  <si>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</si>
  <si>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</si>
  <si>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</si>
  <si>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</si>
  <si>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</si>
  <si>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</si>
  <si>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</si>
  <si>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</si>
  <si>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</si>
  <si>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</si>
  <si>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</si>
  <si>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</si>
  <si>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</si>
  <si>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</si>
  <si>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</si>
  <si>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</si>
  <si>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</si>
  <si>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</si>
  <si>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</si>
  <si>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</si>
  <si>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</si>
  <si>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</si>
  <si>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</si>
  <si>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</si>
  <si>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</si>
  <si>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</si>
  <si>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</si>
  <si>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</si>
  <si>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</si>
  <si>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</si>
  <si>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</si>
  <si>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</si>
  <si>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</si>
  <si>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</si>
  <si>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</si>
  <si>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</si>
  <si>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</si>
  <si>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</si>
  <si>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</si>
  <si>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</si>
  <si>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</si>
  <si>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</si>
  <si>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</si>
  <si>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</si>
  <si>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</si>
  <si>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</si>
  <si>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</si>
  <si>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</si>
  <si>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</si>
  <si>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</si>
  <si>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</si>
  <si>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</si>
  <si>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</si>
  <si>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</si>
  <si>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</si>
  <si>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</si>
  <si>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</si>
  <si>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</si>
  <si>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</si>
  <si>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</si>
  <si>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</si>
  <si>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</si>
  <si>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</si>
  <si>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</si>
  <si>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</si>
  <si>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</si>
  <si>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</si>
  <si>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</si>
  <si>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</si>
  <si>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</si>
  <si>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</si>
  <si>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</si>
  <si>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</si>
  <si>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</si>
  <si>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</si>
  <si>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</si>
  <si>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</si>
  <si>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</si>
  <si>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</si>
  <si>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</si>
  <si>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</si>
  <si>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</si>
  <si>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</si>
  <si>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</si>
  <si>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</si>
  <si>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</si>
  <si>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</si>
  <si>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</si>
  <si>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</si>
  <si>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</si>
  <si>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</si>
  <si>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</si>
  <si>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</si>
  <si>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</si>
  <si>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</si>
  <si>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</si>
  <si>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</si>
  <si>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</si>
  <si>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</si>
  <si>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</si>
  <si>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</si>
  <si>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</si>
  <si>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</si>
  <si>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</si>
  <si>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</si>
  <si>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</si>
  <si>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</si>
  <si>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</si>
  <si>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</si>
  <si>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</si>
  <si>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</si>
  <si>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</si>
  <si>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</si>
  <si>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</si>
  <si>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</si>
  <si>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</si>
  <si>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</si>
  <si>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</si>
  <si>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</si>
  <si>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</si>
  <si>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</si>
  <si>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</si>
  <si>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</si>
  <si>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</si>
  <si>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</si>
  <si>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</si>
  <si>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</si>
  <si>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</si>
  <si>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</si>
  <si>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</si>
  <si>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</si>
  <si>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</si>
  <si>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</si>
  <si>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</si>
  <si>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</si>
  <si>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</si>
  <si>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</si>
  <si>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</si>
  <si>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</si>
  <si>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</si>
  <si>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</si>
  <si>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</si>
  <si>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</si>
  <si>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</si>
  <si>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</si>
  <si>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</si>
  <si>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</si>
  <si>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</si>
  <si>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</si>
  <si>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</si>
  <si>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</si>
  <si>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</si>
  <si>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</si>
  <si>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</si>
  <si>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</si>
  <si>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</si>
  <si>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</si>
  <si>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</si>
  <si>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</si>
  <si>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</si>
  <si>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</si>
  <si>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</si>
  <si>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</si>
  <si>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</si>
  <si>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</si>
  <si>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</si>
  <si>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</si>
  <si>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</si>
  <si>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</si>
  <si>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</si>
  <si>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</si>
  <si>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</si>
  <si>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</si>
  <si>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</si>
  <si>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</si>
  <si>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</si>
  <si>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</si>
  <si>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</si>
  <si>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</si>
  <si>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</si>
  <si>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</si>
  <si>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</si>
  <si>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</si>
  <si>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</si>
  <si>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</si>
  <si>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</si>
  <si>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</si>
  <si>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</si>
  <si>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</si>
  <si>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</si>
  <si>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</si>
  <si>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</si>
  <si>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</si>
  <si>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</si>
  <si>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</si>
  <si>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</si>
  <si>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</si>
  <si>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</si>
  <si>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</si>
  <si>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</si>
  <si>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</si>
  <si>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</si>
  <si>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</si>
  <si>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</si>
  <si>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</si>
  <si>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</si>
  <si>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</si>
  <si>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</si>
  <si>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</si>
  <si>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</si>
  <si>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</si>
  <si>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</si>
  <si>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</si>
  <si>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</si>
  <si>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</si>
  <si>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</si>
  <si>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</si>
  <si>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</si>
  <si>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</si>
  <si>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</si>
  <si>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</si>
  <si>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</si>
  <si>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</si>
  <si>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</si>
  <si>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</si>
  <si>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</si>
  <si>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</si>
  <si>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</si>
  <si>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</si>
  <si>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</si>
  <si>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</si>
  <si>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</si>
  <si>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</si>
  <si>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</si>
  <si>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</si>
  <si>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</si>
  <si>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</si>
  <si>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</si>
  <si>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</si>
  <si>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</si>
  <si>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</si>
  <si>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</si>
  <si>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</si>
  <si>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</si>
  <si>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</si>
  <si>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</si>
  <si>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</si>
  <si>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</si>
  <si>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</si>
  <si>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</si>
  <si>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</si>
  <si>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</si>
  <si>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</si>
  <si>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</si>
  <si>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</si>
  <si>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</si>
  <si>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</si>
  <si>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</si>
  <si>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</si>
  <si>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</si>
  <si>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</si>
  <si>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</si>
  <si>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</si>
  <si>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</si>
  <si>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</si>
  <si>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</si>
  <si>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</si>
  <si>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</si>
  <si>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</si>
  <si>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</si>
  <si>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</si>
  <si>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</si>
  <si>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</si>
  <si>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</si>
  <si>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</si>
  <si>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</si>
  <si>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</si>
  <si>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</si>
  <si>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</si>
  <si>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</si>
  <si>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</si>
  <si>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</si>
  <si>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</si>
  <si>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</si>
  <si>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</si>
  <si>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</si>
  <si>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</si>
  <si>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</si>
  <si>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</si>
  <si>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</si>
  <si>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</si>
  <si>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</si>
  <si>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</si>
  <si>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</si>
  <si>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</si>
  <si>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</si>
  <si>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</si>
  <si>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</si>
  <si>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</si>
  <si>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</si>
  <si>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</si>
  <si>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</si>
  <si>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</si>
  <si>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</si>
  <si>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</si>
  <si>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</si>
  <si>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</si>
  <si>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</si>
  <si>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</si>
  <si>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</si>
  <si>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</si>
  <si>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</si>
  <si>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</si>
  <si>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</si>
  <si>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</si>
  <si>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</si>
  <si>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</si>
  <si>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</si>
  <si>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</si>
  <si>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</si>
  <si>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</si>
  <si>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</si>
  <si>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</si>
  <si>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</si>
  <si>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</si>
  <si>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</si>
  <si>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</si>
  <si>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</si>
  <si>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</si>
  <si>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</si>
  <si>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</si>
  <si>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</si>
  <si>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</si>
  <si>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</si>
  <si>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</si>
  <si>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</si>
  <si>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</si>
  <si>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</si>
  <si>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</si>
  <si>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</si>
  <si>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</si>
  <si>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</si>
  <si>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</si>
  <si>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</si>
  <si>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</si>
  <si>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</si>
  <si>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</si>
  <si>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</si>
  <si>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</si>
  <si>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</si>
  <si>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</si>
  <si>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</si>
  <si>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</si>
  <si>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</si>
  <si>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</si>
  <si>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</si>
  <si>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</si>
  <si>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</si>
  <si>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</si>
  <si>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</si>
  <si>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</si>
  <si>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</si>
  <si>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</si>
  <si>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</si>
  <si>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</si>
  <si>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</si>
  <si>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</si>
  <si>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</si>
  <si>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</si>
  <si>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</si>
  <si>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</si>
  <si>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</si>
  <si>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</si>
  <si>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</si>
  <si>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</si>
  <si>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</si>
  <si>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</si>
  <si>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</si>
  <si>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</si>
  <si>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</si>
  <si>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</si>
  <si>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</si>
  <si>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</si>
  <si>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</si>
  <si>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</si>
  <si>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</si>
  <si>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</si>
  <si>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</si>
  <si>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</si>
  <si>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</si>
  <si>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</si>
  <si>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</si>
  <si>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</si>
  <si>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</si>
  <si>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</si>
  <si>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</si>
  <si>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</si>
  <si>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</si>
  <si>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</si>
  <si>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</si>
  <si>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</si>
  <si>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</si>
  <si>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</si>
  <si>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</si>
  <si>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</si>
  <si>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</si>
  <si>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</si>
  <si>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</si>
  <si>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</si>
  <si>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</si>
  <si>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</si>
  <si>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</si>
  <si>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</si>
  <si>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</si>
  <si>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</si>
  <si>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</si>
  <si>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</si>
  <si>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</si>
  <si>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</si>
  <si>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</si>
  <si>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</si>
  <si>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</si>
  <si>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</si>
  <si>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</si>
  <si>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</si>
  <si>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</si>
  <si>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</si>
  <si>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</si>
  <si>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</si>
  <si>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</si>
  <si>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</si>
  <si>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</si>
  <si>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</si>
  <si>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</si>
  <si>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</si>
  <si>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</si>
  <si>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</si>
  <si>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</si>
  <si>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</si>
  <si>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</si>
  <si>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</si>
  <si>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</si>
  <si>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</si>
  <si>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</si>
  <si>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</si>
  <si>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</si>
  <si>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</si>
  <si>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</si>
  <si>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</si>
  <si>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</si>
  <si>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</si>
  <si>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</si>
  <si>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</si>
  <si>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</si>
  <si>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</si>
  <si>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</si>
  <si>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</si>
  <si>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</si>
  <si>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</si>
  <si>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</si>
  <si>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</si>
  <si>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</si>
  <si>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</si>
  <si>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</si>
  <si>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</si>
  <si>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</si>
  <si>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</si>
  <si>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</si>
  <si>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</si>
  <si>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</si>
  <si>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</si>
  <si>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</si>
  <si>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</si>
  <si>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</si>
  <si>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</si>
  <si>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</si>
  <si>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</si>
  <si>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</si>
  <si>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</si>
  <si>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</si>
  <si>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</si>
  <si>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</si>
  <si>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</si>
  <si>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</si>
  <si>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</si>
  <si>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</si>
  <si>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</si>
  <si>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</si>
  <si>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</si>
  <si>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</si>
  <si>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</si>
  <si>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</si>
  <si>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</si>
  <si>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</si>
  <si>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</si>
  <si>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</si>
  <si>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</si>
  <si>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</si>
  <si>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</si>
  <si>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</si>
  <si>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</si>
  <si>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</si>
  <si>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</si>
  <si>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</si>
  <si>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</si>
  <si>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</si>
  <si>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</si>
  <si>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</si>
  <si>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</si>
  <si>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</si>
  <si>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</si>
  <si>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</si>
  <si>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</si>
  <si>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</si>
  <si>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</si>
  <si>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</si>
  <si>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</si>
  <si>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</si>
  <si>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</si>
  <si>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</si>
  <si>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</si>
  <si>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</si>
  <si>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</si>
  <si>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</si>
  <si>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</si>
  <si>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</si>
  <si>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</si>
  <si>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</si>
  <si>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</si>
  <si>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</si>
  <si>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</si>
  <si>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</si>
  <si>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</si>
  <si>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</si>
  <si>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</si>
  <si>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</si>
  <si>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</si>
  <si>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</si>
  <si>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</si>
  <si>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</si>
  <si>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</si>
  <si>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</si>
  <si>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</si>
  <si>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</si>
  <si>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</si>
  <si>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</si>
  <si>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</si>
  <si>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</si>
  <si>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</si>
  <si>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</si>
  <si>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</si>
  <si>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</si>
  <si>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</si>
  <si>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</si>
  <si>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</si>
  <si>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</si>
  <si>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</si>
  <si>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</si>
  <si>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</si>
  <si>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</si>
  <si>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</si>
  <si>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</si>
  <si>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</si>
  <si>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</si>
  <si>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</si>
  <si>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</si>
  <si>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</si>
  <si>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</si>
  <si>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</si>
  <si>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</si>
  <si>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</si>
  <si>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</si>
  <si>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</si>
  <si>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</si>
  <si>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</si>
  <si>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</si>
  <si>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</si>
  <si>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</si>
  <si>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</si>
  <si>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</si>
  <si>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</si>
  <si>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</si>
  <si>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</si>
  <si>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</si>
  <si>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</si>
  <si>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</si>
  <si>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</si>
  <si>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</si>
  <si>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</si>
  <si>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</si>
  <si>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</si>
  <si>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</si>
  <si>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</si>
  <si>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</si>
  <si>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</si>
  <si>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</si>
  <si>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</si>
  <si>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</si>
  <si>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</si>
  <si>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</si>
  <si>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</si>
  <si>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</si>
  <si>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</si>
  <si>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</si>
  <si>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</si>
  <si>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</si>
  <si>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</si>
  <si>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</si>
  <si>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</si>
  <si>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</si>
  <si>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</si>
  <si>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</si>
  <si>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</si>
  <si>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</si>
  <si>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</si>
  <si>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</si>
  <si>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</si>
  <si>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</si>
  <si>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</si>
  <si>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</si>
  <si>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</si>
  <si>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</si>
  <si>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</si>
  <si>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</si>
  <si>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</si>
  <si>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</si>
  <si>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</si>
  <si>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</si>
  <si>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</si>
  <si>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</si>
  <si>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</si>
  <si>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</si>
  <si>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</si>
  <si>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</si>
  <si>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</si>
  <si>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</si>
  <si>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</si>
  <si>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</si>
  <si>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</si>
  <si>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</si>
  <si>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</si>
  <si>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</si>
  <si>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</si>
  <si>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</si>
  <si>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</si>
  <si>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</si>
  <si>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</si>
  <si>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</si>
  <si>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</si>
  <si>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</si>
  <si>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</si>
  <si>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</si>
  <si>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</si>
  <si>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</si>
  <si>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</si>
  <si>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</si>
  <si>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</si>
  <si>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</si>
  <si>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</si>
  <si>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</si>
  <si>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</si>
  <si>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</si>
  <si>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</si>
  <si>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</si>
  <si>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</si>
  <si>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</si>
  <si>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</si>
  <si>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</si>
  <si>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</si>
  <si>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</si>
  <si>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</si>
  <si>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</si>
  <si>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</si>
  <si>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</si>
  <si>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</si>
  <si>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</si>
  <si>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</si>
  <si>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</si>
  <si>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</si>
  <si>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</si>
  <si>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</si>
  <si>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</si>
  <si>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</si>
  <si>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</si>
  <si>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</si>
  <si>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</si>
  <si>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</si>
  <si>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</si>
  <si>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</si>
  <si>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</si>
  <si>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</si>
  <si>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</si>
  <si>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</si>
  <si>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</si>
  <si>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</si>
  <si>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</si>
  <si>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</si>
  <si>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</si>
  <si>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</si>
  <si>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</si>
  <si>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</si>
  <si>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</si>
  <si>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</si>
  <si>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</si>
  <si>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</si>
  <si>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</si>
  <si>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</si>
  <si>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</si>
  <si>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</si>
  <si>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</si>
  <si>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</si>
  <si>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</si>
  <si>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</si>
  <si>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</si>
  <si>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</si>
  <si>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</si>
  <si>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</si>
  <si>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</si>
  <si>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</si>
  <si>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</si>
  <si>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</si>
  <si>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</si>
  <si>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</si>
  <si>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</si>
  <si>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</si>
  <si>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</si>
  <si>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</si>
  <si>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</si>
  <si>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</si>
  <si>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</si>
  <si>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</si>
  <si>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</si>
  <si>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</si>
  <si>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</si>
  <si>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</si>
  <si>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</si>
  <si>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</si>
  <si>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</si>
  <si>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</si>
  <si>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</si>
  <si>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</si>
  <si>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</si>
  <si>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</si>
  <si>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</si>
  <si>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</si>
  <si>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</si>
  <si>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</si>
  <si>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</si>
  <si>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</si>
  <si>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</si>
  <si>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</si>
  <si>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</si>
  <si>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</si>
  <si>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</si>
  <si>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</si>
  <si>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</si>
  <si>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</si>
  <si>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</si>
  <si>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</si>
  <si>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</si>
  <si>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</si>
  <si>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</si>
  <si>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</si>
  <si>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</si>
  <si>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</si>
  <si>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</si>
  <si>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</si>
  <si>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</si>
  <si>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</si>
  <si>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</si>
  <si>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</si>
  <si>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</si>
  <si>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</si>
  <si>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</si>
  <si>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</si>
  <si>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</si>
  <si>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</si>
  <si>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</si>
  <si>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</si>
  <si>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</si>
  <si>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</si>
  <si>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</si>
  <si>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</si>
  <si>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</si>
  <si>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</si>
  <si>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</si>
  <si>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</si>
  <si>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</si>
  <si>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</si>
  <si>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</si>
  <si>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</si>
  <si>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</si>
  <si>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</si>
  <si>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</si>
  <si>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</si>
  <si>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</si>
  <si>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</si>
  <si>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</si>
  <si>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</si>
  <si>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</si>
  <si>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</si>
  <si>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</si>
  <si>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</si>
  <si>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</si>
  <si>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</si>
  <si>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</si>
  <si>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</si>
  <si>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</si>
  <si>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</si>
  <si>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</si>
  <si>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</si>
  <si>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</si>
  <si>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</si>
  <si>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</si>
  <si>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</si>
  <si>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</si>
  <si>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</si>
  <si>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</si>
  <si>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</si>
  <si>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</si>
  <si>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</si>
  <si>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</si>
  <si>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</si>
  <si>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</si>
  <si>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</si>
  <si>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</si>
  <si>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</si>
  <si>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</si>
  <si>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</si>
  <si>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</si>
  <si>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</si>
  <si>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</si>
  <si>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</si>
  <si>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</si>
  <si>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</si>
  <si>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</si>
  <si>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</si>
  <si>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</si>
  <si>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</si>
  <si>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</si>
  <si>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</si>
  <si>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</si>
  <si>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</si>
  <si>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</si>
  <si>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</si>
  <si>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</si>
  <si>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</si>
  <si>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</si>
  <si>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</si>
  <si>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</si>
  <si>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</si>
  <si>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</si>
  <si>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</si>
  <si>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</si>
  <si>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</si>
  <si>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</si>
  <si>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</si>
  <si>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</si>
  <si>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</si>
  <si>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</si>
  <si>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</si>
  <si>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</si>
  <si>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</si>
  <si>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</si>
  <si>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</si>
  <si>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</si>
  <si>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</si>
  <si>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</si>
  <si>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</si>
  <si>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</si>
  <si>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</si>
  <si>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</si>
  <si>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</si>
  <si>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</si>
  <si>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</si>
  <si>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</si>
  <si>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</si>
  <si>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</si>
  <si>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</si>
  <si>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</si>
  <si>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</si>
  <si>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</si>
  <si>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</si>
  <si>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</si>
  <si>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</si>
  <si>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</si>
  <si>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</si>
  <si>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</si>
  <si>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</si>
  <si>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</si>
  <si>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</si>
  <si>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</si>
  <si>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</si>
  <si>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</si>
  <si>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</si>
  <si>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</si>
  <si>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</si>
  <si>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</si>
  <si>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</si>
  <si>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</si>
  <si>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</si>
  <si>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</si>
  <si>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</si>
  <si>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</si>
  <si>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</si>
  <si>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</si>
  <si>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</si>
  <si>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</si>
  <si>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</si>
  <si>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</si>
  <si>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</si>
  <si>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</si>
  <si>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</si>
  <si>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</si>
  <si>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</si>
  <si>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</si>
  <si>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</si>
  <si>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</si>
  <si>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</si>
  <si>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</si>
  <si>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</si>
  <si>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</si>
  <si>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</si>
  <si>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</si>
  <si>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</si>
  <si>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</si>
  <si>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</si>
  <si>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</si>
  <si>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</si>
  <si>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</si>
  <si>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</si>
  <si>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</si>
  <si>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</si>
  <si>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</si>
  <si>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</si>
  <si>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</si>
  <si>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</si>
  <si>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</si>
  <si>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</si>
  <si>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</si>
  <si>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</si>
  <si>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</si>
  <si>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</si>
  <si>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</si>
  <si>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</si>
  <si>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</si>
  <si>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</si>
  <si>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</si>
  <si>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</si>
  <si>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</si>
  <si>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</si>
  <si>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</si>
  <si>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</si>
  <si>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</si>
  <si>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</si>
  <si>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</si>
  <si>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</si>
  <si>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</si>
  <si>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</si>
  <si>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</si>
  <si>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</si>
  <si>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</si>
  <si>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</si>
  <si>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</si>
  <si>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</si>
  <si>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</si>
  <si>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</si>
  <si>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</si>
  <si>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</si>
  <si>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</si>
  <si>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</si>
  <si>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</si>
  <si>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</si>
  <si>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</si>
  <si>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</si>
  <si>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</si>
  <si>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</si>
  <si>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</si>
  <si>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</si>
  <si>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</si>
  <si>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</si>
  <si>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</si>
  <si>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</si>
  <si>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</si>
  <si>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</si>
  <si>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</si>
  <si>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</si>
  <si>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</si>
  <si>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</si>
  <si>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</si>
  <si>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</si>
  <si>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</si>
  <si>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</si>
  <si>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</si>
  <si>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</si>
  <si>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</si>
  <si>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</si>
  <si>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</si>
  <si>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</si>
  <si>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</si>
  <si>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</si>
  <si>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</si>
  <si>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</si>
  <si>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</si>
  <si>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</si>
  <si>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</si>
  <si>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</si>
  <si>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</si>
  <si>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</si>
  <si>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</si>
  <si>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</si>
  <si>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</si>
  <si>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</si>
  <si>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</si>
  <si>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</si>
  <si>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</si>
  <si>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</si>
  <si>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</si>
  <si>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</si>
  <si>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</si>
  <si>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</si>
  <si>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</si>
  <si>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</si>
  <si>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</si>
  <si>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</si>
  <si>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</si>
  <si>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</si>
  <si>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</si>
  <si>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</si>
  <si>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</si>
  <si>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</si>
  <si>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</si>
  <si>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</si>
  <si>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</si>
  <si>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</si>
  <si>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</si>
  <si>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</si>
  <si>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</si>
  <si>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</si>
  <si>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</si>
  <si>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</si>
  <si>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</si>
  <si>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</si>
  <si>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</si>
  <si>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</si>
  <si>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</si>
  <si>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</si>
  <si>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</si>
  <si>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</si>
  <si>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</si>
  <si>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</si>
  <si>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</si>
  <si>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</si>
  <si>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</si>
  <si>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</si>
  <si>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</si>
  <si>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</si>
  <si>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</si>
  <si>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</si>
  <si>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</si>
  <si>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</si>
  <si>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</si>
  <si>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</si>
  <si>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</si>
  <si>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</si>
  <si>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</si>
  <si>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</si>
  <si>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</si>
  <si>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</si>
  <si>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</si>
  <si>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</si>
  <si>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</si>
  <si>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</si>
  <si>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</si>
  <si>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</si>
  <si>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</si>
  <si>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</si>
  <si>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</si>
  <si>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</si>
  <si>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</si>
  <si>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</si>
  <si>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</si>
  <si>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</si>
  <si>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</si>
  <si>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</si>
  <si>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</si>
  <si>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</si>
  <si>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</si>
  <si>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</si>
  <si>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</si>
  <si>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</si>
  <si>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</si>
  <si>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</si>
  <si>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</si>
  <si>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</si>
  <si>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</si>
  <si>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</si>
  <si>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</si>
  <si>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</si>
  <si>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</si>
  <si>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</si>
  <si>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</si>
  <si>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</si>
  <si>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</si>
  <si>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</si>
  <si>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</si>
  <si>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</si>
  <si>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</si>
  <si>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</si>
  <si>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</si>
  <si>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</si>
  <si>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</si>
  <si>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</si>
  <si>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</si>
  <si>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</si>
  <si>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</si>
  <si>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</si>
  <si>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</si>
  <si>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</si>
  <si>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</si>
  <si>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</si>
  <si>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</si>
  <si>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</si>
  <si>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</si>
  <si>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</si>
  <si>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</si>
  <si>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</si>
  <si>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</si>
  <si>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</si>
  <si>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</si>
  <si>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</si>
  <si>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</si>
  <si>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</si>
  <si>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</si>
  <si>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</si>
  <si>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</si>
  <si>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</si>
  <si>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</si>
  <si>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</si>
  <si>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</si>
  <si>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</si>
  <si>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</si>
  <si>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</si>
  <si>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</si>
  <si>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</si>
  <si>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</si>
  <si>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</si>
  <si>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</si>
  <si>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</si>
  <si>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</si>
  <si>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</si>
  <si>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</si>
  <si>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</si>
  <si>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</si>
  <si>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</si>
  <si>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</si>
  <si>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</si>
  <si>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</si>
  <si>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</si>
  <si>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</si>
  <si>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</si>
  <si>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</si>
  <si>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</si>
  <si>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</si>
  <si>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</si>
  <si>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</si>
  <si>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</si>
  <si>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</si>
  <si>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</si>
  <si>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</si>
  <si>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</si>
  <si>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</si>
  <si>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</si>
  <si>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</si>
  <si>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</si>
  <si>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</si>
  <si>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</si>
  <si>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</si>
  <si>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</si>
  <si>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</si>
  <si>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</si>
  <si>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</si>
  <si>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</si>
  <si>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</si>
  <si>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</si>
  <si>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</si>
  <si>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</si>
  <si>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</si>
  <si>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</si>
  <si>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</si>
  <si>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</si>
  <si>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</si>
  <si>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</si>
  <si>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</si>
  <si>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</si>
  <si>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</si>
  <si>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</si>
  <si>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</si>
  <si>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</si>
  <si>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</si>
  <si>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</si>
  <si>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</si>
  <si>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</si>
  <si>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</si>
  <si>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</si>
  <si>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</si>
  <si>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</si>
  <si>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</si>
  <si>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</si>
  <si>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</si>
  <si>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</si>
  <si>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</si>
  <si>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</si>
  <si>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</si>
  <si>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</si>
  <si>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</si>
  <si>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</si>
  <si>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</si>
  <si>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</si>
  <si>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</si>
  <si>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</si>
  <si>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</si>
  <si>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</si>
  <si>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</si>
  <si>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</si>
  <si>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</si>
  <si>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</si>
  <si>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</si>
  <si>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</si>
  <si>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</si>
  <si>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</si>
  <si>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</si>
  <si>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</si>
  <si>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</si>
  <si>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</si>
  <si>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</si>
  <si>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</si>
  <si>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</si>
  <si>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</si>
  <si>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</si>
  <si>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</si>
  <si>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</si>
  <si>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</si>
  <si>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</si>
  <si>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</si>
  <si>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</si>
  <si>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</si>
  <si>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</si>
  <si>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</si>
  <si>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</si>
  <si>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</si>
  <si>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</si>
  <si>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</si>
  <si>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</si>
  <si>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</si>
  <si>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</si>
  <si>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</si>
  <si>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</si>
  <si>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</si>
  <si>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</si>
  <si>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</si>
  <si>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</si>
  <si>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</si>
  <si>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</si>
  <si>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</si>
  <si>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</si>
  <si>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</si>
  <si>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</si>
  <si>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</si>
  <si>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</si>
  <si>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</si>
  <si>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</si>
  <si>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</si>
  <si>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</si>
  <si>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</si>
  <si>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</si>
  <si>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</si>
  <si>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</si>
  <si>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</si>
  <si>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</si>
  <si>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</si>
  <si>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</si>
  <si>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</si>
  <si>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</si>
  <si>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</si>
  <si>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</si>
  <si>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</si>
  <si>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</si>
  <si>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</si>
  <si>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</si>
  <si>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</si>
  <si>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</si>
  <si>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</si>
  <si>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</si>
  <si>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</si>
  <si>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</si>
  <si>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</si>
  <si>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</si>
  <si>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</si>
  <si>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</si>
  <si>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</si>
  <si>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</si>
  <si>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</si>
  <si>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</si>
  <si>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</si>
  <si>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</si>
  <si>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</si>
  <si>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</si>
  <si>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</si>
  <si>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</si>
  <si>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</si>
  <si>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</si>
  <si>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</si>
  <si>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</si>
  <si>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</si>
  <si>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</si>
  <si>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</si>
  <si>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</si>
  <si>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</si>
  <si>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</si>
  <si>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</si>
  <si>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</si>
  <si>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</si>
  <si>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</si>
  <si>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</si>
  <si>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</si>
  <si>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</si>
  <si>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</si>
  <si>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</si>
  <si>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</si>
  <si>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</si>
  <si>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</si>
  <si>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</si>
  <si>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</si>
  <si>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</si>
  <si>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</si>
  <si>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</si>
  <si>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</si>
  <si>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</si>
  <si>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</si>
  <si>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</si>
  <si>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</si>
  <si>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</si>
  <si>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</si>
  <si>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</si>
  <si>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</si>
  <si>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</si>
  <si>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</si>
  <si>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</si>
  <si>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</si>
  <si>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</si>
  <si>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</si>
  <si>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</si>
  <si>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</si>
  <si>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</si>
  <si>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</si>
  <si>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</si>
  <si>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</si>
  <si>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</si>
  <si>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</si>
  <si>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</si>
  <si>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</si>
  <si>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</si>
  <si>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</si>
  <si>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</si>
  <si>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</si>
  <si>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</si>
  <si>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</si>
  <si>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</si>
  <si>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</si>
  <si>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</si>
  <si>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</si>
  <si>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</si>
  <si>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</si>
  <si>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</si>
  <si>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</si>
  <si>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</si>
  <si>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</si>
  <si>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</si>
  <si>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</si>
  <si>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</si>
  <si>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</si>
  <si>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</si>
  <si>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</si>
  <si>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</si>
  <si>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</si>
  <si>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</si>
  <si>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</si>
  <si>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</si>
  <si>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</si>
  <si>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</si>
  <si>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</si>
  <si>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</si>
  <si>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</si>
  <si>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</si>
  <si>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</si>
  <si>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</si>
  <si>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</si>
  <si>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</si>
  <si>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</si>
  <si>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</si>
  <si>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</si>
  <si>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</si>
  <si>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</si>
  <si>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</si>
  <si>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</si>
  <si>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</si>
  <si>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</si>
  <si>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</si>
  <si>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</si>
  <si>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</si>
  <si>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</si>
  <si>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</si>
  <si>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</si>
  <si>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</si>
  <si>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</si>
  <si>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</si>
  <si>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</si>
  <si>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</si>
  <si>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</si>
  <si>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</si>
  <si>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</si>
  <si>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</si>
  <si>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</si>
  <si>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</si>
  <si>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</si>
  <si>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</si>
  <si>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</si>
  <si>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</si>
  <si>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</si>
  <si>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</si>
  <si>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</si>
  <si>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</si>
  <si>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</si>
  <si>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</si>
  <si>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</si>
  <si>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</si>
  <si>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</si>
  <si>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</si>
  <si>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</si>
  <si>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</si>
  <si>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</si>
  <si>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</si>
  <si>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</si>
  <si>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</si>
  <si>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</si>
  <si>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</si>
  <si>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</si>
  <si>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</si>
  <si>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</si>
  <si>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</si>
  <si>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</si>
  <si>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</si>
  <si>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</si>
  <si>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</si>
  <si>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</si>
  <si>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</si>
  <si>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</si>
  <si>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</si>
  <si>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</si>
  <si>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</si>
  <si>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</si>
  <si>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</si>
  <si>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</si>
  <si>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</si>
  <si>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</si>
  <si>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</si>
  <si>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</si>
  <si>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</si>
  <si>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</si>
  <si>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</si>
  <si>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</si>
  <si>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</si>
  <si>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</si>
  <si>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</si>
  <si>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</si>
  <si>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</si>
  <si>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</si>
  <si>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</si>
  <si>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</si>
  <si>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</si>
  <si>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</si>
  <si>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</si>
  <si>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</si>
  <si>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</si>
  <si>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</si>
  <si>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</si>
  <si>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</si>
  <si>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</si>
  <si>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</si>
  <si>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</si>
  <si>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</si>
  <si>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</si>
  <si>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</si>
  <si>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</si>
  <si>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</si>
  <si>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</si>
  <si>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</si>
  <si>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</si>
  <si>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</si>
  <si>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</si>
  <si>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</si>
  <si>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</si>
  <si>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</si>
  <si>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</si>
  <si>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</si>
  <si>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</si>
  <si>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</si>
  <si>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</si>
  <si>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</si>
  <si>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</si>
  <si>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</si>
  <si>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</si>
  <si>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</si>
  <si>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</si>
  <si>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</si>
  <si>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</si>
  <si>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</si>
  <si>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</si>
  <si>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</si>
  <si>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</si>
  <si>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</si>
  <si>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</si>
  <si>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</si>
  <si>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</si>
  <si>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</si>
  <si>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</si>
  <si>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</si>
  <si>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</si>
  <si>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</si>
  <si>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</si>
  <si>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</si>
  <si>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</si>
  <si>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</si>
  <si>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</si>
  <si>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</si>
  <si>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</si>
  <si>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</si>
  <si>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</si>
  <si>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</si>
  <si>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</si>
  <si>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</si>
  <si>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</si>
  <si>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</si>
  <si>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</si>
  <si>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</si>
  <si>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</si>
  <si>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</si>
  <si>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</si>
  <si>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</si>
  <si>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</si>
  <si>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</si>
  <si>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</si>
  <si>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</si>
  <si>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</si>
  <si>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</si>
  <si>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</si>
  <si>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</si>
  <si>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</si>
  <si>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</si>
  <si>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</si>
  <si>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</si>
  <si>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</si>
  <si>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</si>
  <si>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</si>
  <si>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</si>
  <si>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</si>
  <si>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</si>
  <si>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</si>
  <si>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</si>
  <si>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</si>
  <si>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</si>
  <si>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</si>
  <si>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</si>
  <si>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</si>
  <si>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</si>
  <si>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</si>
  <si>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</si>
  <si>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</si>
  <si>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</si>
  <si>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</si>
  <si>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</si>
  <si>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</si>
  <si>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</si>
  <si>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</si>
  <si>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</si>
  <si>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</si>
  <si>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</si>
  <si>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</si>
  <si>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</si>
  <si>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</si>
  <si>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</si>
  <si>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</si>
  <si>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</si>
  <si>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</si>
  <si>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</si>
  <si>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</si>
  <si>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</si>
  <si>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</si>
  <si>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</si>
  <si>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</si>
  <si>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</si>
  <si>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</si>
  <si>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</si>
  <si>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</si>
  <si>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</si>
  <si>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</si>
  <si>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</si>
  <si>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</si>
  <si>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</si>
  <si>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</si>
  <si>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</si>
  <si>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</si>
  <si>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</si>
  <si>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</si>
  <si>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</si>
  <si>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</si>
  <si>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</si>
  <si>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</si>
  <si>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</si>
  <si>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</si>
  <si>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</si>
  <si>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</si>
  <si>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</si>
  <si>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</si>
  <si>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</si>
  <si>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</si>
  <si>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</si>
  <si>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</si>
  <si>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</si>
  <si>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</si>
  <si>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</si>
  <si>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</si>
  <si>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</si>
  <si>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</si>
  <si>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</si>
  <si>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</si>
  <si>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</si>
  <si>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</si>
  <si>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</si>
  <si>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</si>
  <si>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</si>
  <si>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</si>
  <si>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</si>
  <si>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</si>
  <si>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</si>
  <si>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</si>
  <si>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</si>
  <si>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</si>
  <si>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</si>
  <si>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</si>
  <si>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</si>
  <si>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</si>
  <si>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</si>
  <si>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</si>
  <si>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</si>
  <si>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</si>
  <si>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</si>
  <si>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</si>
  <si>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</si>
  <si>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</si>
  <si>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</si>
  <si>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</si>
  <si>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</si>
  <si>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</si>
  <si>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</si>
  <si>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</si>
  <si>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</si>
  <si>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</si>
  <si>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</si>
  <si>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</si>
  <si>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</si>
  <si>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</si>
  <si>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</si>
  <si>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</si>
  <si>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</si>
  <si>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</si>
  <si>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</si>
  <si>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</si>
  <si>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</si>
  <si>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</si>
  <si>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</si>
  <si>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</si>
  <si>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</si>
  <si>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</si>
  <si>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</si>
  <si>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</si>
  <si>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</si>
  <si>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</si>
  <si>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</si>
  <si>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</si>
  <si>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</si>
  <si>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</si>
  <si>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</si>
  <si>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</si>
  <si>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</si>
  <si>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</si>
  <si>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</si>
  <si>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</si>
  <si>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</si>
  <si>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</si>
  <si>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</si>
  <si>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</si>
  <si>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</si>
  <si>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</si>
  <si>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</si>
  <si>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</si>
  <si>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</si>
  <si>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</si>
  <si>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</si>
  <si>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</si>
  <si>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</si>
  <si>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</si>
  <si>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</si>
  <si>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</si>
  <si>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</si>
  <si>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</si>
  <si>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</si>
  <si>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</si>
  <si>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</si>
  <si>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</si>
  <si>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</si>
  <si>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</si>
  <si>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</si>
  <si>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</si>
  <si>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</si>
  <si>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</si>
  <si>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</si>
  <si>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</si>
  <si>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</si>
  <si>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</si>
  <si>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</si>
  <si>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</si>
  <si>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</si>
  <si>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</si>
  <si>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</si>
  <si>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</si>
  <si>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</si>
  <si>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</si>
  <si>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</si>
  <si>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</si>
  <si>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</si>
  <si>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</si>
  <si>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</si>
  <si>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</si>
  <si>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</si>
  <si>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</si>
  <si>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</si>
  <si>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</si>
  <si>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</si>
  <si>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</si>
  <si>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</si>
  <si>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</si>
  <si>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</si>
  <si>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</si>
  <si>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</si>
  <si>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</si>
  <si>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</si>
  <si>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</si>
  <si>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</si>
  <si>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</si>
  <si>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</si>
  <si>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</si>
  <si>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</si>
  <si>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Bio - Produto Formulado Biológico ou Microbiológico</t>
  </si>
  <si>
    <t>Extrato - Produto Formulado a base de Extrato Vegetal</t>
  </si>
  <si>
    <t>Extrato/Org - Produto Formulado a base de Extrato Vegetal, para a Agricultura Orgânica</t>
  </si>
  <si>
    <t>Bio/Org - Produto Formulado Biológico ou Microbiológico,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</si>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</sst>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6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u/>
      <sz val="11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b/>
      <sz val="15.5"/>
      <color theme="0"/>
      <name val="Arial"/>
      <family val="2"/>
    </font>
    <font>
      <sz val="15.5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28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22" fillId="0" borderId="0" xfId="0" applyFont="1"/>
    <xf numFmtId="0" fontId="24" fillId="0" borderId="32" xfId="0" applyFont="1" applyBorder="1"/>
    <xf numFmtId="0" fontId="25" fillId="10" borderId="39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 vertical="center"/>
    </xf>
    <xf numFmtId="0" fontId="25" fillId="10" borderId="34" xfId="0" applyFont="1" applyFill="1" applyBorder="1" applyAlignment="1">
      <alignment horizontal="center" vertical="center"/>
    </xf>
    <xf numFmtId="0" fontId="25" fillId="10" borderId="37" xfId="0" applyFont="1" applyFill="1" applyBorder="1" applyAlignment="1">
      <alignment horizontal="center" vertical="center"/>
    </xf>
    <xf numFmtId="0" fontId="24" fillId="0" borderId="0" xfId="0" applyFont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5" fillId="0" borderId="0" xfId="2" applyFont="1" applyFill="1" applyBorder="1" applyAlignment="1">
      <alignment horizontal="center"/>
    </xf>
    <xf numFmtId="0" fontId="22" fillId="0" borderId="0" xfId="0" applyNumberFormat="1" applyFont="1" applyFill="1" applyBorder="1"/>
    <xf numFmtId="0" fontId="22" fillId="0" borderId="0" xfId="0" applyFont="1" applyBorder="1"/>
    <xf numFmtId="1" fontId="36" fillId="10" borderId="31" xfId="0" applyNumberFormat="1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9" borderId="4" xfId="0" applyFont="1" applyFill="1" applyBorder="1" applyAlignment="1">
      <alignment horizontal="center" vertical="center"/>
    </xf>
    <xf numFmtId="0" fontId="39" fillId="9" borderId="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9" borderId="6" xfId="0" applyFont="1" applyFill="1" applyBorder="1" applyAlignment="1">
      <alignment horizontal="center" vertical="center"/>
    </xf>
    <xf numFmtId="0" fontId="39" fillId="9" borderId="7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9" fillId="9" borderId="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10" borderId="12" xfId="0" applyFont="1" applyFill="1" applyBorder="1" applyAlignment="1">
      <alignment horizontal="center" vertical="center"/>
    </xf>
    <xf numFmtId="0" fontId="42" fillId="10" borderId="15" xfId="0" applyFont="1" applyFill="1" applyBorder="1" applyAlignment="1">
      <alignment horizontal="center" vertical="center"/>
    </xf>
    <xf numFmtId="0" fontId="45" fillId="5" borderId="4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45" fillId="9" borderId="40" xfId="0" applyFont="1" applyFill="1" applyBorder="1" applyAlignment="1">
      <alignment horizontal="center" vertical="center"/>
    </xf>
    <xf numFmtId="0" fontId="45" fillId="9" borderId="40" xfId="0" applyFont="1" applyFill="1" applyBorder="1" applyAlignment="1">
      <alignment horizontal="center"/>
    </xf>
    <xf numFmtId="0" fontId="46" fillId="0" borderId="0" xfId="0" applyFont="1"/>
    <xf numFmtId="1" fontId="38" fillId="0" borderId="0" xfId="0" applyNumberFormat="1" applyFont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26" fillId="9" borderId="40" xfId="0" applyFont="1" applyFill="1" applyBorder="1" applyAlignment="1">
      <alignment horizontal="center"/>
    </xf>
    <xf numFmtId="0" fontId="45" fillId="5" borderId="40" xfId="0" applyFont="1" applyFill="1" applyBorder="1" applyAlignment="1">
      <alignment horizontal="center"/>
    </xf>
    <xf numFmtId="0" fontId="45" fillId="11" borderId="40" xfId="0" applyFont="1" applyFill="1" applyBorder="1" applyAlignment="1">
      <alignment horizontal="center"/>
    </xf>
    <xf numFmtId="0" fontId="26" fillId="5" borderId="40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/>
    </xf>
    <xf numFmtId="0" fontId="26" fillId="11" borderId="40" xfId="0" applyFont="1" applyFill="1" applyBorder="1" applyAlignment="1">
      <alignment horizontal="center"/>
    </xf>
    <xf numFmtId="0" fontId="45" fillId="9" borderId="40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/>
    </xf>
    <xf numFmtId="0" fontId="47" fillId="5" borderId="0" xfId="0" applyFont="1" applyFill="1" applyAlignment="1">
      <alignment horizontal="center"/>
    </xf>
    <xf numFmtId="0" fontId="26" fillId="9" borderId="40" xfId="0" applyFont="1" applyFill="1" applyBorder="1" applyAlignment="1">
      <alignment horizontal="center" vertical="center"/>
    </xf>
    <xf numFmtId="166" fontId="28" fillId="9" borderId="41" xfId="0" applyNumberFormat="1" applyFont="1" applyFill="1" applyBorder="1" applyAlignment="1">
      <alignment horizontal="center" vertical="center"/>
    </xf>
    <xf numFmtId="0" fontId="26" fillId="9" borderId="41" xfId="0" applyFont="1" applyFill="1" applyBorder="1" applyAlignment="1">
      <alignment horizontal="center" vertical="center"/>
    </xf>
    <xf numFmtId="14" fontId="26" fillId="9" borderId="41" xfId="0" applyNumberFormat="1" applyFont="1" applyFill="1" applyBorder="1" applyAlignment="1">
      <alignment horizontal="center" vertical="center"/>
    </xf>
    <xf numFmtId="166" fontId="28" fillId="9" borderId="40" xfId="0" applyNumberFormat="1" applyFont="1" applyFill="1" applyBorder="1" applyAlignment="1">
      <alignment horizontal="center" vertical="center"/>
    </xf>
    <xf numFmtId="14" fontId="26" fillId="9" borderId="40" xfId="0" applyNumberFormat="1" applyFont="1" applyFill="1" applyBorder="1" applyAlignment="1">
      <alignment horizontal="center" vertical="center"/>
    </xf>
    <xf numFmtId="0" fontId="26" fillId="9" borderId="40" xfId="0" applyFont="1" applyFill="1" applyBorder="1" applyAlignment="1">
      <alignment horizontal="center" vertical="center" wrapText="1"/>
    </xf>
    <xf numFmtId="1" fontId="28" fillId="9" borderId="40" xfId="0" applyNumberFormat="1" applyFont="1" applyFill="1" applyBorder="1" applyAlignment="1">
      <alignment horizontal="center" vertical="center"/>
    </xf>
    <xf numFmtId="1" fontId="28" fillId="5" borderId="40" xfId="0" applyNumberFormat="1" applyFont="1" applyFill="1" applyBorder="1" applyAlignment="1">
      <alignment horizontal="center" vertical="center"/>
    </xf>
    <xf numFmtId="14" fontId="26" fillId="5" borderId="40" xfId="0" applyNumberFormat="1" applyFont="1" applyFill="1" applyBorder="1" applyAlignment="1">
      <alignment horizontal="center" vertical="center"/>
    </xf>
    <xf numFmtId="14" fontId="26" fillId="9" borderId="40" xfId="0" applyNumberFormat="1" applyFont="1" applyFill="1" applyBorder="1" applyAlignment="1">
      <alignment horizontal="center"/>
    </xf>
    <xf numFmtId="14" fontId="26" fillId="5" borderId="40" xfId="0" applyNumberFormat="1" applyFont="1" applyFill="1" applyBorder="1" applyAlignment="1">
      <alignment horizontal="center"/>
    </xf>
    <xf numFmtId="1" fontId="28" fillId="11" borderId="40" xfId="0" applyNumberFormat="1" applyFont="1" applyFill="1" applyBorder="1" applyAlignment="1">
      <alignment horizontal="center" vertical="center"/>
    </xf>
    <xf numFmtId="0" fontId="26" fillId="11" borderId="40" xfId="0" applyFont="1" applyFill="1" applyBorder="1" applyAlignment="1">
      <alignment horizontal="center" vertical="center"/>
    </xf>
    <xf numFmtId="14" fontId="26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49" fillId="5" borderId="42" xfId="0" applyFont="1" applyFill="1" applyBorder="1" applyAlignment="1">
      <alignment horizontal="center"/>
    </xf>
    <xf numFmtId="14" fontId="15" fillId="5" borderId="42" xfId="0" applyNumberFormat="1" applyFont="1" applyFill="1" applyBorder="1" applyAlignment="1">
      <alignment horizontal="center"/>
    </xf>
    <xf numFmtId="0" fontId="26" fillId="11" borderId="35" xfId="0" applyFont="1" applyFill="1" applyBorder="1" applyAlignment="1">
      <alignment horizontal="center"/>
    </xf>
    <xf numFmtId="0" fontId="26" fillId="11" borderId="33" xfId="0" applyFont="1" applyFill="1" applyBorder="1" applyAlignment="1">
      <alignment horizontal="center"/>
    </xf>
    <xf numFmtId="0" fontId="26" fillId="11" borderId="36" xfId="0" applyFont="1" applyFill="1" applyBorder="1" applyAlignment="1">
      <alignment horizontal="center"/>
    </xf>
    <xf numFmtId="0" fontId="28" fillId="11" borderId="38" xfId="0" applyFont="1" applyFill="1" applyBorder="1" applyAlignment="1">
      <alignment horizontal="center"/>
    </xf>
    <xf numFmtId="165" fontId="30" fillId="10" borderId="35" xfId="0" applyNumberFormat="1" applyFont="1" applyFill="1" applyBorder="1" applyAlignment="1">
      <alignment horizontal="center" vertical="center"/>
    </xf>
    <xf numFmtId="165" fontId="30" fillId="10" borderId="33" xfId="0" applyNumberFormat="1" applyFont="1" applyFill="1" applyBorder="1" applyAlignment="1">
      <alignment horizontal="center" vertical="center"/>
    </xf>
    <xf numFmtId="0" fontId="33" fillId="10" borderId="33" xfId="0" applyFont="1" applyFill="1" applyBorder="1" applyAlignment="1"/>
    <xf numFmtId="0" fontId="31" fillId="10" borderId="33" xfId="0" applyFont="1" applyFill="1" applyBorder="1" applyAlignment="1">
      <alignment horizontal="center" vertical="center" wrapText="1"/>
    </xf>
    <xf numFmtId="0" fontId="32" fillId="10" borderId="33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10" borderId="33" xfId="0" applyFont="1" applyFill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31" fillId="10" borderId="33" xfId="0" applyFont="1" applyFill="1" applyBorder="1" applyAlignment="1">
      <alignment horizontal="center" vertical="center"/>
    </xf>
    <xf numFmtId="0" fontId="48" fillId="10" borderId="33" xfId="0" applyFont="1" applyFill="1" applyBorder="1" applyAlignment="1"/>
    <xf numFmtId="0" fontId="50" fillId="10" borderId="39" xfId="0" applyNumberFormat="1" applyFont="1" applyFill="1" applyBorder="1" applyAlignment="1">
      <alignment horizontal="center"/>
    </xf>
    <xf numFmtId="0" fontId="51" fillId="10" borderId="39" xfId="0" applyNumberFormat="1" applyFont="1" applyFill="1" applyBorder="1" applyAlignment="1"/>
    <xf numFmtId="0" fontId="51" fillId="10" borderId="39" xfId="0" applyFont="1" applyFill="1" applyBorder="1" applyAlignment="1"/>
    <xf numFmtId="0" fontId="31" fillId="10" borderId="35" xfId="0" applyFont="1" applyFill="1" applyBorder="1" applyAlignment="1">
      <alignment horizontal="center"/>
    </xf>
    <xf numFmtId="0" fontId="31" fillId="10" borderId="35" xfId="0" applyFont="1" applyFill="1" applyBorder="1" applyAlignment="1">
      <alignment horizontal="center" vertical="center" wrapText="1"/>
    </xf>
    <xf numFmtId="0" fontId="32" fillId="10" borderId="35" xfId="0" applyFont="1" applyFill="1" applyBorder="1" applyAlignment="1">
      <alignment horizontal="center" vertical="center" wrapText="1"/>
    </xf>
    <xf numFmtId="0" fontId="32" fillId="10" borderId="3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7" fillId="9" borderId="28" xfId="0" applyFont="1" applyFill="1" applyBorder="1" applyAlignment="1">
      <alignment horizontal="left" vertical="center"/>
    </xf>
    <xf numFmtId="0" fontId="27" fillId="9" borderId="29" xfId="0" applyFont="1" applyFill="1" applyBorder="1" applyAlignment="1">
      <alignment vertical="center"/>
    </xf>
    <xf numFmtId="0" fontId="27" fillId="9" borderId="30" xfId="0" applyFont="1" applyFill="1" applyBorder="1" applyAlignment="1">
      <alignment vertical="center"/>
    </xf>
    <xf numFmtId="0" fontId="29" fillId="9" borderId="17" xfId="0" applyFont="1" applyFill="1" applyBorder="1" applyAlignment="1">
      <alignment horizontal="left" vertical="center"/>
    </xf>
    <xf numFmtId="0" fontId="27" fillId="9" borderId="26" xfId="0" applyFont="1" applyFill="1" applyBorder="1" applyAlignment="1">
      <alignment vertical="center"/>
    </xf>
    <xf numFmtId="0" fontId="27" fillId="9" borderId="27" xfId="0" applyFont="1" applyFill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1" fontId="43" fillId="10" borderId="18" xfId="0" applyNumberFormat="1" applyFont="1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20" xfId="0" applyFont="1" applyFill="1" applyBorder="1" applyAlignment="1">
      <alignment horizontal="center" vertical="center"/>
    </xf>
    <xf numFmtId="0" fontId="44" fillId="10" borderId="21" xfId="0" applyFont="1" applyFill="1" applyBorder="1" applyAlignment="1">
      <alignment horizontal="center" vertical="center"/>
    </xf>
    <xf numFmtId="0" fontId="44" fillId="10" borderId="22" xfId="0" applyFont="1" applyFill="1" applyBorder="1" applyAlignment="1">
      <alignment horizontal="center" vertical="center"/>
    </xf>
    <xf numFmtId="0" fontId="44" fillId="10" borderId="23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left" vertical="center"/>
    </xf>
    <xf numFmtId="0" fontId="27" fillId="9" borderId="26" xfId="0" applyFont="1" applyFill="1" applyBorder="1" applyAlignment="1">
      <alignment horizontal="left" vertical="center"/>
    </xf>
    <xf numFmtId="0" fontId="27" fillId="9" borderId="27" xfId="0" applyFont="1" applyFill="1" applyBorder="1" applyAlignment="1">
      <alignment horizontal="left" vertical="center"/>
    </xf>
    <xf numFmtId="0" fontId="29" fillId="9" borderId="16" xfId="0" applyFont="1" applyFill="1" applyBorder="1" applyAlignment="1">
      <alignment horizontal="lef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52" fillId="10" borderId="31" xfId="0" applyNumberFormat="1" applyFont="1" applyFill="1" applyBorder="1" applyAlignment="1">
      <alignment horizontal="center" vertical="center"/>
    </xf>
    <xf numFmtId="0" fontId="52" fillId="10" borderId="3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66" fontId="54" fillId="9" borderId="41" xfId="0" applyNumberFormat="1" applyFont="1" applyFill="1" applyBorder="1" applyAlignment="1">
      <alignment horizontal="center" vertical="center"/>
    </xf>
    <xf numFmtId="0" fontId="55" fillId="9" borderId="41" xfId="0" applyFont="1" applyFill="1" applyBorder="1" applyAlignment="1">
      <alignment horizontal="center" vertical="center"/>
    </xf>
    <xf numFmtId="14" fontId="55" fillId="9" borderId="4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9" borderId="4" xfId="0" applyFont="1" applyFill="1" applyBorder="1" applyAlignment="1">
      <alignment horizontal="center" vertical="center"/>
    </xf>
    <xf numFmtId="0" fontId="54" fillId="9" borderId="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6" fontId="54" fillId="9" borderId="40" xfId="0" applyNumberFormat="1" applyFont="1" applyFill="1" applyBorder="1" applyAlignment="1">
      <alignment horizontal="center" vertical="center"/>
    </xf>
    <xf numFmtId="0" fontId="55" fillId="9" borderId="40" xfId="0" applyFont="1" applyFill="1" applyBorder="1" applyAlignment="1">
      <alignment horizontal="center"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7" xfId="0" applyFont="1" applyFill="1" applyBorder="1" applyAlignment="1">
      <alignment horizontal="center" vertical="center"/>
    </xf>
    <xf numFmtId="14" fontId="55" fillId="9" borderId="4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9" borderId="40" xfId="0" applyFont="1" applyFill="1" applyBorder="1" applyAlignment="1">
      <alignment horizontal="center" vertical="center" wrapText="1"/>
    </xf>
    <xf numFmtId="0" fontId="59" fillId="10" borderId="12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60" fillId="10" borderId="18" xfId="0" applyNumberFormat="1" applyFont="1" applyFill="1" applyBorder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/>
    </xf>
    <xf numFmtId="0" fontId="56" fillId="0" borderId="20" xfId="0" applyNumberFormat="1" applyFont="1" applyBorder="1" applyAlignment="1">
      <alignment horizontal="center" vertical="center"/>
    </xf>
    <xf numFmtId="0" fontId="56" fillId="0" borderId="21" xfId="0" applyNumberFormat="1" applyFont="1" applyBorder="1" applyAlignment="1">
      <alignment horizontal="center" vertical="center"/>
    </xf>
    <xf numFmtId="0" fontId="56" fillId="0" borderId="22" xfId="0" applyNumberFormat="1" applyFont="1" applyBorder="1" applyAlignment="1">
      <alignment horizontal="center" vertical="center"/>
    </xf>
    <xf numFmtId="0" fontId="56" fillId="0" borderId="23" xfId="0" applyNumberFormat="1" applyFont="1" applyBorder="1" applyAlignment="1">
      <alignment horizontal="center" vertical="center"/>
    </xf>
    <xf numFmtId="0" fontId="61" fillId="9" borderId="16" xfId="0" applyFont="1" applyFill="1" applyBorder="1" applyAlignment="1">
      <alignment horizontal="left" vertical="center"/>
    </xf>
    <xf numFmtId="0" fontId="62" fillId="9" borderId="24" xfId="0" applyFont="1" applyFill="1" applyBorder="1" applyAlignment="1">
      <alignment vertical="center"/>
    </xf>
    <xf numFmtId="0" fontId="62" fillId="9" borderId="25" xfId="0" applyFont="1" applyFill="1" applyBorder="1" applyAlignment="1">
      <alignment vertical="center"/>
    </xf>
    <xf numFmtId="0" fontId="61" fillId="9" borderId="17" xfId="0" applyFont="1" applyFill="1" applyBorder="1" applyAlignment="1">
      <alignment horizontal="left" vertical="center"/>
    </xf>
    <xf numFmtId="0" fontId="62" fillId="9" borderId="26" xfId="0" applyFont="1" applyFill="1" applyBorder="1" applyAlignment="1">
      <alignment vertical="center"/>
    </xf>
    <xf numFmtId="0" fontId="62" fillId="9" borderId="27" xfId="0" applyFont="1" applyFill="1" applyBorder="1" applyAlignment="1">
      <alignment vertical="center"/>
    </xf>
    <xf numFmtId="0" fontId="63" fillId="9" borderId="40" xfId="0" applyFont="1" applyFill="1" applyBorder="1" applyAlignment="1">
      <alignment horizontal="center" vertical="center"/>
    </xf>
    <xf numFmtId="0" fontId="63" fillId="9" borderId="40" xfId="0" applyFont="1" applyFill="1" applyBorder="1" applyAlignment="1">
      <alignment horizontal="center" vertical="center" wrapText="1"/>
    </xf>
    <xf numFmtId="0" fontId="62" fillId="9" borderId="17" xfId="0" applyFont="1" applyFill="1" applyBorder="1" applyAlignment="1">
      <alignment horizontal="left" vertical="center"/>
    </xf>
    <xf numFmtId="0" fontId="62" fillId="9" borderId="26" xfId="0" applyFont="1" applyFill="1" applyBorder="1" applyAlignment="1">
      <alignment horizontal="left" vertical="center"/>
    </xf>
    <xf numFmtId="0" fontId="62" fillId="9" borderId="27" xfId="0" applyFont="1" applyFill="1" applyBorder="1" applyAlignment="1">
      <alignment horizontal="left" vertical="center"/>
    </xf>
    <xf numFmtId="0" fontId="61" fillId="9" borderId="28" xfId="0" applyFont="1" applyFill="1" applyBorder="1" applyAlignment="1">
      <alignment horizontal="left" vertical="center"/>
    </xf>
    <xf numFmtId="0" fontId="62" fillId="9" borderId="29" xfId="0" applyFont="1" applyFill="1" applyBorder="1" applyAlignment="1">
      <alignment vertical="center"/>
    </xf>
    <xf numFmtId="0" fontId="62" fillId="9" borderId="30" xfId="0" applyFont="1" applyFill="1" applyBorder="1" applyAlignment="1">
      <alignment vertical="center"/>
    </xf>
    <xf numFmtId="0" fontId="63" fillId="9" borderId="40" xfId="0" applyFont="1" applyFill="1" applyBorder="1" applyAlignment="1">
      <alignment horizontal="center"/>
    </xf>
    <xf numFmtId="0" fontId="55" fillId="9" borderId="40" xfId="0" applyFont="1" applyFill="1" applyBorder="1" applyAlignment="1">
      <alignment horizontal="center"/>
    </xf>
    <xf numFmtId="14" fontId="55" fillId="9" borderId="4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64" fillId="0" borderId="0" xfId="0" applyFont="1"/>
    <xf numFmtId="166" fontId="54" fillId="6" borderId="40" xfId="0" applyNumberFormat="1" applyFont="1" applyFill="1" applyBorder="1" applyAlignment="1">
      <alignment horizontal="center" vertical="center"/>
    </xf>
    <xf numFmtId="0" fontId="55" fillId="6" borderId="40" xfId="0" applyFont="1" applyFill="1" applyBorder="1" applyAlignment="1">
      <alignment horizontal="center"/>
    </xf>
    <xf numFmtId="14" fontId="55" fillId="6" borderId="40" xfId="0" applyNumberFormat="1" applyFont="1" applyFill="1" applyBorder="1" applyAlignment="1">
      <alignment horizontal="center"/>
    </xf>
    <xf numFmtId="166" fontId="54" fillId="6" borderId="41" xfId="0" applyNumberFormat="1" applyFont="1" applyFill="1" applyBorder="1" applyAlignment="1">
      <alignment horizontal="center" vertical="center"/>
    </xf>
    <xf numFmtId="14" fontId="56" fillId="6" borderId="0" xfId="0" applyNumberFormat="1" applyFont="1" applyFill="1" applyAlignment="1">
      <alignment horizontal="center"/>
    </xf>
    <xf numFmtId="1" fontId="56" fillId="6" borderId="0" xfId="0" applyNumberFormat="1" applyFont="1" applyFill="1" applyAlignment="1">
      <alignment horizontal="center"/>
    </xf>
    <xf numFmtId="0" fontId="56" fillId="6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3300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8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styles" Target="style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rgbClr val="003300"/>
                </a:solidFill>
              </a:rPr>
              <a:t>Total de Agrotóxicos Registrados</a:t>
            </a:r>
            <a:r>
              <a:rPr lang="pt-BR" sz="2400" baseline="0">
                <a:solidFill>
                  <a:srgbClr val="003300"/>
                </a:solidFill>
              </a:rPr>
              <a:t> - Por ano</a:t>
            </a:r>
            <a:endParaRPr lang="pt-BR" sz="2400">
              <a:solidFill>
                <a:srgbClr val="003300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3">
                    <a:lumMod val="5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9525" cap="flat" cmpd="sng" algn="ctr">
              <a:solidFill>
                <a:srgbClr val="0033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-6.122776542825042E-4"/>
                  <c:y val="-0.126899124447544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layout>
                <c:manualLayout>
                  <c:x val="-5.1642852178049946E-8"/>
                  <c:y val="-0.109195166837652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19754341149786E-2"/>
                      <c:h val="3.7180915162558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Resumo!$B$20:$O$20</c:f>
              <c:numCache>
                <c:formatCode>General</c:formatCode>
                <c:ptCount val="14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rgbClr val="00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rgbClr val="003300"/>
                </a:solidFill>
              </a:rPr>
              <a:t>Agrotóxicos Registrados -</a:t>
            </a:r>
            <a:r>
              <a:rPr lang="pt-BR" sz="2000">
                <a:solidFill>
                  <a:srgbClr val="003300"/>
                </a:solidFill>
              </a:rPr>
              <a:t> </a:t>
            </a:r>
            <a:r>
              <a:rPr lang="pt-BR" sz="2000" cap="none" baseline="0">
                <a:solidFill>
                  <a:srgbClr val="003300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0.1634563456904361"/>
          <c:y val="3.0899166098836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rgbClr val="0033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lineChart>
        <c:grouping val="standar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Resumo!$B$9:$O$9</c15:sqref>
                  </c15:fullRef>
                </c:ext>
              </c:extLst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C3-462A-BA83-D413B97DE8A2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Resumo!$B$10:$O$10</c15:sqref>
                  </c15:fullRef>
                </c:ext>
              </c:extLst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3-462A-BA83-D413B97DE8A2}"/>
            </c:ext>
          </c:extLst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Resumo!$B$11:$O$11</c15:sqref>
                  </c15:fullRef>
                </c:ext>
              </c:extLst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Resumo!$B$12:$O$12</c15:sqref>
                  </c15:fullRef>
                </c:ext>
              </c:extLst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Resumo!$B$13:$O$13</c15:sqref>
                  </c15:fullRef>
                </c:ext>
              </c:extLst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3-462A-BA83-D413B97DE8A2}"/>
            </c:ext>
          </c:extLst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Resumo!$B$14:$O$14</c15:sqref>
                  </c15:fullRef>
                </c:ext>
              </c:extLst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14</c:v>
                </c:pt>
                <c:pt idx="1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Resumo!$B$17:$O$17</c15:sqref>
                  </c15:fullRef>
                </c:ext>
              </c:extLst>
              <c:f>Resumo!$B$17:$N$17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30048"/>
        <c:axId val="116330832"/>
      </c:lineChart>
      <c:catAx>
        <c:axId val="11633004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563616453908445"/>
          <c:y val="0.93980027418550893"/>
          <c:w val="0.50600188044367544"/>
          <c:h val="3.131119262331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r>
              <a:rPr lang="pt-BR" sz="1750" b="1" i="0" u="none" strike="noStrike" cap="all" baseline="0">
                <a:solidFill>
                  <a:srgbClr val="003300"/>
                </a:solidFill>
                <a:effectLst/>
              </a:rPr>
              <a:t>NÚMERO DE REGISTROS DE PRODUTOS FORMULADOS</a:t>
            </a:r>
          </a:p>
          <a:p>
            <a:pPr>
              <a:defRPr sz="1800" b="1" i="0" u="none" strike="noStrike" kern="1200" cap="all" spc="15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r>
              <a:rPr lang="pt-BR" sz="1750" b="1" i="0" u="none" strike="noStrike" cap="all" baseline="0">
                <a:solidFill>
                  <a:srgbClr val="003300"/>
                </a:solidFill>
                <a:effectLst/>
              </a:rPr>
              <a:t>BIOLÓGICOS x QUÍMICOS</a:t>
            </a:r>
          </a:p>
        </c:rich>
      </c:tx>
      <c:layout>
        <c:manualLayout>
          <c:xMode val="edge"/>
          <c:yMode val="edge"/>
          <c:x val="0.19055293175438406"/>
          <c:y val="2.53240920818774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33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Resumo!$E$18:$N$18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40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Resumo!$E$19:$N$19</c:f>
              <c:numCache>
                <c:formatCode>General</c:formatCode>
                <c:ptCount val="10"/>
                <c:pt idx="0">
                  <c:v>138</c:v>
                </c:pt>
                <c:pt idx="1">
                  <c:v>101</c:v>
                </c:pt>
                <c:pt idx="2">
                  <c:v>60</c:v>
                </c:pt>
                <c:pt idx="3">
                  <c:v>69</c:v>
                </c:pt>
                <c:pt idx="4">
                  <c:v>87</c:v>
                </c:pt>
                <c:pt idx="5">
                  <c:v>51</c:v>
                </c:pt>
                <c:pt idx="6">
                  <c:v>56</c:v>
                </c:pt>
                <c:pt idx="7">
                  <c:v>65</c:v>
                </c:pt>
                <c:pt idx="8">
                  <c:v>75</c:v>
                </c:pt>
                <c:pt idx="9">
                  <c:v>179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D1FB-46B9-928E-38068353F4D1}"/>
            </c:ext>
          </c:extLst>
        </c:ser>
        <c:ser>
          <c:idx val="3"/>
          <c:order val="3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rgbClr val="00330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33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6</xdr:row>
      <xdr:rowOff>257175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6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6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E57726-D105-4BF4-A4AD-B76ED56D8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9332" y="313834"/>
          <a:ext cx="2167638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8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8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9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9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A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A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B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B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C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C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0D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0D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0E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0E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0F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0F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0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0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1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1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2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2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3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3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61071" cy="601435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0.8039</cdr:x>
      <cdr:y>0.02578</cdr:y>
    </cdr:from>
    <cdr:to>
      <cdr:x>0.97106</cdr:x>
      <cdr:y>0.13851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83312" y="155413"/>
          <a:ext cx="1618423" cy="67962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4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4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5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5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tabSelected="1" zoomScale="115" zoomScaleNormal="115" workbookViewId="0">
      <selection activeCell="T19" sqref="T19"/>
    </sheetView>
  </sheetViews>
  <sheetFormatPr defaultRowHeight="12.75" x14ac:dyDescent="0.2"/>
  <cols>
    <col min="1" max="1" width="29.85546875" style="111" bestFit="1" customWidth="1"/>
    <col min="2" max="12" width="9.7109375" style="111" customWidth="1"/>
    <col min="13" max="16384" width="9.140625" style="111"/>
  </cols>
  <sheetData>
    <row r="2" spans="1:15" ht="15.75" x14ac:dyDescent="0.25">
      <c r="B2" s="184" t="s">
        <v>2366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85"/>
      <c r="O2" s="185"/>
    </row>
    <row r="3" spans="1:15" ht="15.75" x14ac:dyDescent="0.25">
      <c r="B3" s="184" t="s">
        <v>2443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</row>
    <row r="4" spans="1:15" ht="15.75" x14ac:dyDescent="0.25">
      <c r="B4" s="184" t="s">
        <v>835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  <c r="N4" s="185"/>
      <c r="O4" s="185"/>
    </row>
    <row r="5" spans="1:15" ht="15.75" x14ac:dyDescent="0.25">
      <c r="B5" s="184" t="s">
        <v>3357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5"/>
      <c r="N5" s="185"/>
      <c r="O5" s="185"/>
    </row>
    <row r="6" spans="1:15" ht="13.5" thickBot="1" x14ac:dyDescent="0.25"/>
    <row r="7" spans="1:15" ht="21" thickBot="1" x14ac:dyDescent="0.35">
      <c r="A7" s="112"/>
      <c r="B7" s="190" t="s">
        <v>2365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O7" s="192"/>
    </row>
    <row r="8" spans="1:15" ht="15.75" thickBot="1" x14ac:dyDescent="0.3">
      <c r="A8" s="112"/>
      <c r="B8" s="113">
        <v>2005</v>
      </c>
      <c r="C8" s="113">
        <v>2006</v>
      </c>
      <c r="D8" s="113">
        <v>2007</v>
      </c>
      <c r="E8" s="113">
        <v>2008</v>
      </c>
      <c r="F8" s="113">
        <v>2009</v>
      </c>
      <c r="G8" s="113">
        <v>2010</v>
      </c>
      <c r="H8" s="113">
        <v>2011</v>
      </c>
      <c r="I8" s="113">
        <v>2012</v>
      </c>
      <c r="J8" s="113">
        <v>2013</v>
      </c>
      <c r="K8" s="113">
        <v>2014</v>
      </c>
      <c r="L8" s="113">
        <v>2015</v>
      </c>
      <c r="M8" s="113">
        <v>2016</v>
      </c>
      <c r="N8" s="113">
        <v>2017</v>
      </c>
      <c r="O8" s="113">
        <v>2018</v>
      </c>
    </row>
    <row r="9" spans="1:15" ht="15" x14ac:dyDescent="0.2">
      <c r="A9" s="114" t="s">
        <v>1204</v>
      </c>
      <c r="B9" s="174">
        <f>'2005'!I10</f>
        <v>2</v>
      </c>
      <c r="C9" s="174">
        <f>'2006'!I11</f>
        <v>12</v>
      </c>
      <c r="D9" s="174">
        <f>'2007'!I11</f>
        <v>33</v>
      </c>
      <c r="E9" s="174">
        <f>'2008'!I11</f>
        <v>41</v>
      </c>
      <c r="F9" s="174">
        <f>'2009'!I11</f>
        <v>27</v>
      </c>
      <c r="G9" s="174">
        <f>'2010'!I11</f>
        <v>35</v>
      </c>
      <c r="H9" s="174">
        <f>'2011'!I11</f>
        <v>62</v>
      </c>
      <c r="I9" s="174">
        <f>'2012'!I11</f>
        <v>64</v>
      </c>
      <c r="J9" s="174">
        <f>'2013'!$I$11</f>
        <v>45</v>
      </c>
      <c r="K9" s="174">
        <f>'2014'!$I$11</f>
        <v>80</v>
      </c>
      <c r="L9" s="174">
        <f>'2015'!$J$11</f>
        <v>43</v>
      </c>
      <c r="M9" s="174">
        <f>'2016'!$J$11</f>
        <v>160</v>
      </c>
      <c r="N9" s="174">
        <f>'2017'!$I$2</f>
        <v>178</v>
      </c>
      <c r="O9" s="174">
        <f>'2018'!$I$2</f>
        <v>3</v>
      </c>
    </row>
    <row r="10" spans="1:15" ht="15" x14ac:dyDescent="0.2">
      <c r="A10" s="114" t="s">
        <v>1203</v>
      </c>
      <c r="B10" s="175">
        <f>'2005'!I11</f>
        <v>27</v>
      </c>
      <c r="C10" s="175">
        <f>'2006'!I12</f>
        <v>25</v>
      </c>
      <c r="D10" s="175">
        <f>'2007'!I12</f>
        <v>21</v>
      </c>
      <c r="E10" s="175">
        <f>'2008'!I12</f>
        <v>11</v>
      </c>
      <c r="F10" s="175">
        <f>'2009'!I12</f>
        <v>8</v>
      </c>
      <c r="G10" s="175">
        <f>'2010'!I12</f>
        <v>3</v>
      </c>
      <c r="H10" s="175">
        <f>'2011'!I12</f>
        <v>2</v>
      </c>
      <c r="I10" s="175">
        <f>'2012'!I12</f>
        <v>1</v>
      </c>
      <c r="J10" s="175">
        <f>'2013'!$I$12</f>
        <v>3</v>
      </c>
      <c r="K10" s="175">
        <f>'2014'!$I$12</f>
        <v>4</v>
      </c>
      <c r="L10" s="175">
        <f>'2015'!$J$12</f>
        <v>2</v>
      </c>
      <c r="M10" s="175">
        <f>'2016'!$J$12</f>
        <v>2</v>
      </c>
      <c r="N10" s="175">
        <f>'2017'!$I$3</f>
        <v>4</v>
      </c>
      <c r="O10" s="175">
        <f>'2018'!$I$3</f>
        <v>0</v>
      </c>
    </row>
    <row r="11" spans="1:15" ht="15" x14ac:dyDescent="0.2">
      <c r="A11" s="114" t="s">
        <v>1202</v>
      </c>
      <c r="B11" s="175">
        <f>'2005'!I12</f>
        <v>62</v>
      </c>
      <c r="C11" s="175">
        <f>'2006'!I13</f>
        <v>66</v>
      </c>
      <c r="D11" s="175">
        <f>'2007'!I13</f>
        <v>130</v>
      </c>
      <c r="E11" s="175">
        <f>'2008'!I13</f>
        <v>136</v>
      </c>
      <c r="F11" s="175">
        <f>'2009'!I13</f>
        <v>52</v>
      </c>
      <c r="G11" s="175">
        <f>'2010'!I13</f>
        <v>32</v>
      </c>
      <c r="H11" s="175">
        <f>'2011'!I13</f>
        <v>20</v>
      </c>
      <c r="I11" s="175">
        <f>'2012'!I13</f>
        <v>15</v>
      </c>
      <c r="J11" s="175">
        <f>'2013'!$I$13</f>
        <v>23</v>
      </c>
      <c r="K11" s="175">
        <f>'2014'!$I$13</f>
        <v>23</v>
      </c>
      <c r="L11" s="175">
        <f>'2015'!$J$13</f>
        <v>15</v>
      </c>
      <c r="M11" s="175">
        <f>'2016'!$J$13</f>
        <v>28</v>
      </c>
      <c r="N11" s="175">
        <f>'2017'!$I$4</f>
        <v>52</v>
      </c>
      <c r="O11" s="175">
        <f>'2018'!$I$4</f>
        <v>0</v>
      </c>
    </row>
    <row r="12" spans="1:15" ht="15" x14ac:dyDescent="0.2">
      <c r="A12" s="114" t="s">
        <v>1201</v>
      </c>
      <c r="B12" s="175">
        <f>'2005'!I13</f>
        <v>0</v>
      </c>
      <c r="C12" s="175">
        <f>'2006'!I14</f>
        <v>6</v>
      </c>
      <c r="D12" s="175">
        <f>'2007'!I14</f>
        <v>19</v>
      </c>
      <c r="E12" s="175">
        <f>'2008'!I14</f>
        <v>2</v>
      </c>
      <c r="F12" s="175">
        <f>'2009'!I14</f>
        <v>49</v>
      </c>
      <c r="G12" s="175">
        <f>'2010'!I14</f>
        <v>28</v>
      </c>
      <c r="H12" s="175">
        <f>'2011'!I14</f>
        <v>49</v>
      </c>
      <c r="I12" s="175">
        <f>'2012'!I14</f>
        <v>72</v>
      </c>
      <c r="J12" s="175">
        <f>'2013'!$I$14</f>
        <v>28</v>
      </c>
      <c r="K12" s="175">
        <f>'2014'!$I$14</f>
        <v>33</v>
      </c>
      <c r="L12" s="175">
        <f>'2015'!$J$14</f>
        <v>50</v>
      </c>
      <c r="M12" s="175">
        <f>'2016'!$J$14</f>
        <v>47</v>
      </c>
      <c r="N12" s="175">
        <f>'2017'!$I$5</f>
        <v>127</v>
      </c>
      <c r="O12" s="175">
        <f>'2018'!$I$5</f>
        <v>6</v>
      </c>
    </row>
    <row r="13" spans="1:15" ht="15" x14ac:dyDescent="0.2">
      <c r="A13" s="114" t="s">
        <v>1200</v>
      </c>
      <c r="B13" s="175">
        <f>'2005'!I14</f>
        <v>0</v>
      </c>
      <c r="C13" s="175">
        <f>'2006'!I15</f>
        <v>1</v>
      </c>
      <c r="D13" s="175">
        <f>'2007'!I15</f>
        <v>0</v>
      </c>
      <c r="E13" s="175">
        <f>'2008'!I15</f>
        <v>0</v>
      </c>
      <c r="F13" s="175">
        <f>'2009'!I15</f>
        <v>0</v>
      </c>
      <c r="G13" s="175">
        <f>'2010'!I15</f>
        <v>2</v>
      </c>
      <c r="H13" s="175">
        <f>'2011'!I15</f>
        <v>0</v>
      </c>
      <c r="I13" s="175">
        <f>'2012'!I15</f>
        <v>0</v>
      </c>
      <c r="J13" s="175">
        <f>'2013'!$I$15</f>
        <v>0</v>
      </c>
      <c r="K13" s="175">
        <f>'2014'!$I$15</f>
        <v>0</v>
      </c>
      <c r="L13" s="175">
        <f>'2015'!$J$15</f>
        <v>0</v>
      </c>
      <c r="M13" s="175">
        <f>'2016'!$J$15</f>
        <v>1</v>
      </c>
      <c r="N13" s="175">
        <f>'2017'!$I$6</f>
        <v>4</v>
      </c>
      <c r="O13" s="175">
        <f>'2018'!$I$6</f>
        <v>0</v>
      </c>
    </row>
    <row r="14" spans="1:15" ht="15" x14ac:dyDescent="0.2">
      <c r="A14" s="114" t="s">
        <v>3163</v>
      </c>
      <c r="B14" s="175">
        <f>'2005'!I15</f>
        <v>0</v>
      </c>
      <c r="C14" s="175">
        <f>'2006'!I16</f>
        <v>0</v>
      </c>
      <c r="D14" s="175">
        <f>'2007'!I16</f>
        <v>0</v>
      </c>
      <c r="E14" s="175">
        <f>'2008'!I16</f>
        <v>1</v>
      </c>
      <c r="F14" s="175">
        <f>'2009'!I16</f>
        <v>1</v>
      </c>
      <c r="G14" s="175">
        <f>'2010'!I16</f>
        <v>4</v>
      </c>
      <c r="H14" s="175">
        <f>'2011'!I16</f>
        <v>10</v>
      </c>
      <c r="I14" s="175">
        <f>'2012'!I16</f>
        <v>4</v>
      </c>
      <c r="J14" s="175">
        <f>'2013'!$I$16</f>
        <v>5</v>
      </c>
      <c r="K14" s="175">
        <f>'2014'!$I$17</f>
        <v>0</v>
      </c>
      <c r="L14" s="175">
        <f>'2015'!$J$16</f>
        <v>5</v>
      </c>
      <c r="M14" s="175">
        <f>'2016'!$J$16</f>
        <v>14</v>
      </c>
      <c r="N14" s="175">
        <f>'2017'!$I$7</f>
        <v>19</v>
      </c>
      <c r="O14" s="175">
        <f>'2018'!$I$7</f>
        <v>0</v>
      </c>
    </row>
    <row r="15" spans="1:15" ht="15" x14ac:dyDescent="0.2">
      <c r="A15" s="114" t="s">
        <v>2442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f>'2015'!J17</f>
        <v>1</v>
      </c>
      <c r="M15" s="175">
        <f>'2016'!$J$17</f>
        <v>0</v>
      </c>
      <c r="N15" s="175">
        <f>'2017'!$I$8</f>
        <v>0</v>
      </c>
      <c r="O15" s="175">
        <f>'2018'!$I$8</f>
        <v>0</v>
      </c>
    </row>
    <row r="16" spans="1:15" ht="15" x14ac:dyDescent="0.2">
      <c r="A16" s="114" t="s">
        <v>2782</v>
      </c>
      <c r="B16" s="175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f>'2013'!$I$17</f>
        <v>1</v>
      </c>
      <c r="K16" s="175">
        <f>'2014'!$I$16</f>
        <v>1</v>
      </c>
      <c r="L16" s="175">
        <v>0</v>
      </c>
      <c r="M16" s="175">
        <f>'2016'!$J$18</f>
        <v>1</v>
      </c>
      <c r="N16" s="175">
        <f>'2017'!$I$9</f>
        <v>0</v>
      </c>
      <c r="O16" s="175">
        <f>'2018'!$I$9</f>
        <v>0</v>
      </c>
    </row>
    <row r="17" spans="1:16" ht="15" x14ac:dyDescent="0.2">
      <c r="A17" s="114" t="s">
        <v>3164</v>
      </c>
      <c r="B17" s="175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f>'2011'!I17</f>
        <v>3</v>
      </c>
      <c r="I17" s="175">
        <f>'2012'!I17</f>
        <v>12</v>
      </c>
      <c r="J17" s="175">
        <f>'2013'!$I$18</f>
        <v>5</v>
      </c>
      <c r="K17" s="175">
        <f>'2014'!$I$18</f>
        <v>7</v>
      </c>
      <c r="L17" s="175">
        <f>'2015'!$J$18</f>
        <v>23</v>
      </c>
      <c r="M17" s="175">
        <f>'2016'!$J$19</f>
        <v>24</v>
      </c>
      <c r="N17" s="175">
        <f>'2017'!$I$10</f>
        <v>21</v>
      </c>
      <c r="O17" s="175">
        <f>'2018'!$I$10</f>
        <v>0</v>
      </c>
    </row>
    <row r="18" spans="1:16" ht="15" x14ac:dyDescent="0.2">
      <c r="A18" s="114" t="s">
        <v>3328</v>
      </c>
      <c r="B18" s="175">
        <f t="shared" ref="B18:O18" si="0">SUM(B14:B17)</f>
        <v>0</v>
      </c>
      <c r="C18" s="175">
        <f t="shared" si="0"/>
        <v>0</v>
      </c>
      <c r="D18" s="175">
        <f t="shared" si="0"/>
        <v>0</v>
      </c>
      <c r="E18" s="175">
        <f t="shared" si="0"/>
        <v>1</v>
      </c>
      <c r="F18" s="175">
        <f t="shared" si="0"/>
        <v>1</v>
      </c>
      <c r="G18" s="175">
        <f t="shared" si="0"/>
        <v>4</v>
      </c>
      <c r="H18" s="175">
        <f t="shared" si="0"/>
        <v>13</v>
      </c>
      <c r="I18" s="175">
        <f t="shared" si="0"/>
        <v>16</v>
      </c>
      <c r="J18" s="175">
        <f t="shared" si="0"/>
        <v>11</v>
      </c>
      <c r="K18" s="175">
        <f t="shared" si="0"/>
        <v>8</v>
      </c>
      <c r="L18" s="175">
        <f t="shared" si="0"/>
        <v>29</v>
      </c>
      <c r="M18" s="175">
        <f t="shared" si="0"/>
        <v>39</v>
      </c>
      <c r="N18" s="175">
        <f t="shared" si="0"/>
        <v>40</v>
      </c>
      <c r="O18" s="175">
        <f t="shared" si="0"/>
        <v>0</v>
      </c>
    </row>
    <row r="19" spans="1:16" ht="15.75" thickBot="1" x14ac:dyDescent="0.25">
      <c r="A19" s="115" t="s">
        <v>2364</v>
      </c>
      <c r="B19" s="176">
        <f t="shared" ref="B19:O19" si="1">SUM(B11:B12)</f>
        <v>62</v>
      </c>
      <c r="C19" s="176">
        <f t="shared" si="1"/>
        <v>72</v>
      </c>
      <c r="D19" s="176">
        <f t="shared" si="1"/>
        <v>149</v>
      </c>
      <c r="E19" s="176">
        <f t="shared" si="1"/>
        <v>138</v>
      </c>
      <c r="F19" s="176">
        <f t="shared" si="1"/>
        <v>101</v>
      </c>
      <c r="G19" s="176">
        <f t="shared" si="1"/>
        <v>60</v>
      </c>
      <c r="H19" s="176">
        <f t="shared" si="1"/>
        <v>69</v>
      </c>
      <c r="I19" s="176">
        <f t="shared" si="1"/>
        <v>87</v>
      </c>
      <c r="J19" s="176">
        <f t="shared" si="1"/>
        <v>51</v>
      </c>
      <c r="K19" s="176">
        <f t="shared" si="1"/>
        <v>56</v>
      </c>
      <c r="L19" s="176">
        <f t="shared" si="1"/>
        <v>65</v>
      </c>
      <c r="M19" s="176">
        <f t="shared" si="1"/>
        <v>75</v>
      </c>
      <c r="N19" s="176">
        <f t="shared" si="1"/>
        <v>179</v>
      </c>
      <c r="O19" s="176">
        <f t="shared" si="1"/>
        <v>6</v>
      </c>
    </row>
    <row r="20" spans="1:16" ht="15" x14ac:dyDescent="0.25">
      <c r="A20" s="116" t="s">
        <v>2844</v>
      </c>
      <c r="B20" s="177">
        <f t="shared" ref="B20:O20" si="2">SUM(B9:B17)</f>
        <v>91</v>
      </c>
      <c r="C20" s="177">
        <f t="shared" si="2"/>
        <v>110</v>
      </c>
      <c r="D20" s="177">
        <f t="shared" si="2"/>
        <v>203</v>
      </c>
      <c r="E20" s="177">
        <f t="shared" si="2"/>
        <v>191</v>
      </c>
      <c r="F20" s="177">
        <f t="shared" si="2"/>
        <v>137</v>
      </c>
      <c r="G20" s="177">
        <f t="shared" si="2"/>
        <v>104</v>
      </c>
      <c r="H20" s="177">
        <f t="shared" si="2"/>
        <v>146</v>
      </c>
      <c r="I20" s="177">
        <f t="shared" si="2"/>
        <v>168</v>
      </c>
      <c r="J20" s="177">
        <f t="shared" si="2"/>
        <v>110</v>
      </c>
      <c r="K20" s="177">
        <f t="shared" si="2"/>
        <v>148</v>
      </c>
      <c r="L20" s="177">
        <f t="shared" si="2"/>
        <v>139</v>
      </c>
      <c r="M20" s="177">
        <f t="shared" si="2"/>
        <v>277</v>
      </c>
      <c r="N20" s="177">
        <f t="shared" si="2"/>
        <v>405</v>
      </c>
      <c r="O20" s="177">
        <f t="shared" si="2"/>
        <v>9</v>
      </c>
    </row>
    <row r="21" spans="1:16" ht="14.25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6" x14ac:dyDescent="0.2">
      <c r="A22" s="178" t="s">
        <v>1028</v>
      </c>
      <c r="B22" s="193" t="s">
        <v>1029</v>
      </c>
      <c r="C22" s="193"/>
      <c r="D22" s="193"/>
      <c r="E22" s="193"/>
      <c r="F22" s="193" t="s">
        <v>1031</v>
      </c>
      <c r="G22" s="193"/>
      <c r="H22" s="193"/>
      <c r="I22" s="194" t="s">
        <v>3165</v>
      </c>
      <c r="J22" s="195"/>
      <c r="K22" s="195"/>
      <c r="L22" s="195"/>
      <c r="M22" s="196"/>
      <c r="N22" s="196"/>
      <c r="O22" s="197"/>
      <c r="P22" s="197"/>
    </row>
    <row r="23" spans="1:16" x14ac:dyDescent="0.2">
      <c r="A23" s="179"/>
      <c r="B23" s="186" t="s">
        <v>1030</v>
      </c>
      <c r="C23" s="186"/>
      <c r="D23" s="186"/>
      <c r="E23" s="186"/>
      <c r="F23" s="186" t="s">
        <v>1200</v>
      </c>
      <c r="G23" s="186"/>
      <c r="H23" s="186"/>
      <c r="I23" s="181" t="s">
        <v>3168</v>
      </c>
      <c r="J23" s="187"/>
      <c r="K23" s="187"/>
      <c r="L23" s="187"/>
      <c r="M23" s="187"/>
      <c r="N23" s="187"/>
      <c r="O23" s="183"/>
      <c r="P23" s="183"/>
    </row>
    <row r="24" spans="1:16" x14ac:dyDescent="0.2">
      <c r="A24" s="179"/>
      <c r="B24" s="186" t="s">
        <v>1205</v>
      </c>
      <c r="C24" s="186"/>
      <c r="D24" s="186"/>
      <c r="E24" s="186"/>
      <c r="F24" s="186"/>
      <c r="G24" s="186"/>
      <c r="H24" s="186"/>
      <c r="I24" s="181" t="s">
        <v>3166</v>
      </c>
      <c r="J24" s="182"/>
      <c r="K24" s="182"/>
      <c r="L24" s="182"/>
      <c r="M24" s="182"/>
      <c r="N24" s="182"/>
      <c r="O24" s="183"/>
      <c r="P24" s="183"/>
    </row>
    <row r="25" spans="1:16" x14ac:dyDescent="0.2">
      <c r="A25" s="180"/>
      <c r="B25" s="189"/>
      <c r="C25" s="189"/>
      <c r="D25" s="189"/>
      <c r="E25" s="189"/>
      <c r="F25" s="189"/>
      <c r="G25" s="189"/>
      <c r="H25" s="189"/>
      <c r="I25" s="188" t="s">
        <v>3167</v>
      </c>
      <c r="J25" s="188"/>
      <c r="K25" s="188"/>
      <c r="L25" s="188"/>
      <c r="M25" s="188"/>
      <c r="N25" s="188"/>
      <c r="O25" s="188"/>
      <c r="P25" s="183"/>
    </row>
    <row r="28" spans="1:16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6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6" x14ac:dyDescent="0.2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118"/>
      <c r="N30" s="118"/>
    </row>
    <row r="31" spans="1:16" x14ac:dyDescent="0.2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8"/>
      <c r="M31" s="118"/>
      <c r="N31" s="118"/>
    </row>
    <row r="32" spans="1:16" ht="15" x14ac:dyDescent="0.25">
      <c r="A32" s="118"/>
      <c r="B32" s="118"/>
      <c r="C32" s="118"/>
      <c r="D32" s="118"/>
      <c r="E32" s="118"/>
      <c r="F32" s="118"/>
      <c r="G32" s="121"/>
      <c r="H32" s="121"/>
      <c r="I32" s="121"/>
      <c r="J32" s="121"/>
      <c r="K32" s="121"/>
      <c r="L32" s="118"/>
      <c r="M32" s="118"/>
      <c r="N32" s="118"/>
    </row>
    <row r="33" spans="1:14" x14ac:dyDescent="0.2">
      <c r="A33" s="118"/>
      <c r="B33" s="118"/>
      <c r="C33" s="118"/>
      <c r="D33" s="118"/>
      <c r="E33" s="122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x14ac:dyDescent="0.2">
      <c r="A34" s="118"/>
      <c r="B34" s="118"/>
      <c r="C34" s="118"/>
      <c r="D34" s="118"/>
      <c r="E34" s="122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idden="1" x14ac:dyDescent="0.2">
      <c r="A35" s="118"/>
      <c r="B35" s="118"/>
      <c r="C35" s="118"/>
      <c r="D35" s="118"/>
      <c r="E35" s="122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hidden="1" x14ac:dyDescent="0.2">
      <c r="A36" s="118"/>
      <c r="B36" s="118"/>
      <c r="C36" s="118"/>
      <c r="D36" s="118"/>
      <c r="E36" s="122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x14ac:dyDescent="0.2">
      <c r="A37" s="118"/>
      <c r="B37" s="118"/>
      <c r="C37" s="118"/>
      <c r="D37" s="118"/>
      <c r="E37" s="122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4" x14ac:dyDescent="0.2">
      <c r="A38" s="118"/>
      <c r="B38" s="118"/>
      <c r="C38" s="118"/>
      <c r="D38" s="118"/>
      <c r="E38" s="122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x14ac:dyDescent="0.2">
      <c r="D39" s="123"/>
      <c r="E39" s="123"/>
      <c r="F39" s="123"/>
      <c r="G39" s="123"/>
    </row>
    <row r="40" spans="1:14" x14ac:dyDescent="0.2">
      <c r="D40" s="123"/>
      <c r="E40" s="123"/>
      <c r="F40" s="123"/>
      <c r="G40" s="123"/>
    </row>
  </sheetData>
  <mergeCells count="16">
    <mergeCell ref="A22:A25"/>
    <mergeCell ref="I24:P24"/>
    <mergeCell ref="B2:O2"/>
    <mergeCell ref="B3:O3"/>
    <mergeCell ref="B4:O4"/>
    <mergeCell ref="B5:O5"/>
    <mergeCell ref="B24:H24"/>
    <mergeCell ref="B23:E23"/>
    <mergeCell ref="F23:H23"/>
    <mergeCell ref="I23:P23"/>
    <mergeCell ref="I25:P25"/>
    <mergeCell ref="B25:H25"/>
    <mergeCell ref="B7:O7"/>
    <mergeCell ref="B22:E22"/>
    <mergeCell ref="F22:H22"/>
    <mergeCell ref="I22:P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C89" sqref="C8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98" t="s">
        <v>833</v>
      </c>
      <c r="C1" s="198"/>
      <c r="D1" s="198"/>
      <c r="E1" s="198"/>
      <c r="F1" s="10"/>
      <c r="G1" s="10"/>
      <c r="H1" s="5"/>
    </row>
    <row r="2" spans="1:9" ht="15" x14ac:dyDescent="0.25">
      <c r="A2" s="1"/>
      <c r="B2" s="198" t="s">
        <v>834</v>
      </c>
      <c r="C2" s="198"/>
      <c r="D2" s="198"/>
      <c r="E2" s="198"/>
      <c r="F2" s="10"/>
      <c r="G2" s="10"/>
      <c r="H2" s="6"/>
    </row>
    <row r="3" spans="1:9" ht="15" x14ac:dyDescent="0.25">
      <c r="A3" s="1"/>
      <c r="B3" s="198" t="s">
        <v>835</v>
      </c>
      <c r="C3" s="198"/>
      <c r="D3" s="198"/>
      <c r="E3" s="198"/>
      <c r="F3" s="10"/>
      <c r="G3" s="10"/>
      <c r="H3" s="7"/>
    </row>
    <row r="4" spans="1:9" x14ac:dyDescent="0.2">
      <c r="A4" s="1"/>
      <c r="B4" s="198" t="s">
        <v>2496</v>
      </c>
      <c r="C4" s="198"/>
      <c r="D4" s="198"/>
      <c r="E4" s="198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7" t="s">
        <v>1200</v>
      </c>
      <c r="E7" s="225" t="s">
        <v>250</v>
      </c>
      <c r="F7" s="226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07" t="s">
        <v>1204</v>
      </c>
      <c r="I11" s="107">
        <f>COUNTIF($D$9:$D$5003,"PTE")</f>
        <v>45</v>
      </c>
    </row>
    <row r="12" spans="1:9" ht="13.5" thickBot="1" x14ac:dyDescent="0.25">
      <c r="A12" s="2">
        <v>413</v>
      </c>
      <c r="B12" s="63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07" t="s">
        <v>1203</v>
      </c>
      <c r="I12" s="107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07" t="s">
        <v>1202</v>
      </c>
      <c r="I13" s="107">
        <f>COUNTIF($D$9:$D$5003,"PF")</f>
        <v>23</v>
      </c>
    </row>
    <row r="14" spans="1:9" ht="13.5" thickBot="1" x14ac:dyDescent="0.25">
      <c r="A14" s="67">
        <v>613</v>
      </c>
      <c r="B14" s="70" t="s">
        <v>273</v>
      </c>
      <c r="C14" s="68" t="s">
        <v>724</v>
      </c>
      <c r="D14" s="70" t="s">
        <v>2362</v>
      </c>
      <c r="E14" s="70" t="s">
        <v>274</v>
      </c>
      <c r="F14" s="72">
        <v>41292</v>
      </c>
      <c r="H14" s="107" t="s">
        <v>1201</v>
      </c>
      <c r="I14" s="107">
        <f>COUNTIF($D$9:$D$5003,"PF/PTE")</f>
        <v>28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2362</v>
      </c>
      <c r="E15" s="70" t="s">
        <v>276</v>
      </c>
      <c r="F15" s="72">
        <v>41292</v>
      </c>
      <c r="H15" s="107" t="s">
        <v>1200</v>
      </c>
      <c r="I15" s="107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862</v>
      </c>
      <c r="E16" s="63" t="s">
        <v>1721</v>
      </c>
      <c r="F16" s="3">
        <v>41292</v>
      </c>
      <c r="H16" s="107" t="s">
        <v>254</v>
      </c>
      <c r="I16" s="107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848</v>
      </c>
      <c r="D17" s="63" t="s">
        <v>862</v>
      </c>
      <c r="E17" s="63" t="s">
        <v>240</v>
      </c>
      <c r="F17" s="3">
        <v>41292</v>
      </c>
      <c r="H17" s="106" t="s">
        <v>2782</v>
      </c>
      <c r="I17" s="106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863</v>
      </c>
      <c r="E18" s="63" t="s">
        <v>878</v>
      </c>
      <c r="F18" s="3">
        <v>41302</v>
      </c>
      <c r="H18" s="107" t="s">
        <v>2362</v>
      </c>
      <c r="I18" s="107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2362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1139</v>
      </c>
      <c r="D20" s="63" t="s">
        <v>862</v>
      </c>
      <c r="E20" s="63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1667</v>
      </c>
      <c r="D21" s="63" t="s">
        <v>1199</v>
      </c>
      <c r="E21" s="63" t="s">
        <v>1721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862</v>
      </c>
      <c r="E22" s="63" t="s">
        <v>829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863</v>
      </c>
      <c r="E30" s="1" t="s">
        <v>1722</v>
      </c>
      <c r="F30" s="3">
        <v>41355</v>
      </c>
    </row>
    <row r="31" spans="1:9" x14ac:dyDescent="0.2">
      <c r="A31" s="88">
        <v>2313</v>
      </c>
      <c r="B31" s="63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8">
        <v>2513</v>
      </c>
      <c r="B33" s="63" t="s">
        <v>1772</v>
      </c>
      <c r="C33" s="63" t="s">
        <v>1770</v>
      </c>
      <c r="D33" s="63" t="s">
        <v>862</v>
      </c>
      <c r="E33" s="1" t="s">
        <v>720</v>
      </c>
      <c r="F33" s="62">
        <v>41366</v>
      </c>
    </row>
    <row r="34" spans="1:6" x14ac:dyDescent="0.2">
      <c r="A34" s="88">
        <v>2613</v>
      </c>
      <c r="B34" s="63" t="s">
        <v>1773</v>
      </c>
      <c r="C34" s="63" t="s">
        <v>1786</v>
      </c>
      <c r="D34" s="63" t="s">
        <v>1027</v>
      </c>
      <c r="E34" s="21" t="s">
        <v>797</v>
      </c>
      <c r="F34" s="62">
        <v>41381</v>
      </c>
    </row>
    <row r="35" spans="1:6" x14ac:dyDescent="0.2">
      <c r="A35" s="88">
        <v>2713</v>
      </c>
      <c r="B35" s="63" t="s">
        <v>1774</v>
      </c>
      <c r="C35" s="63" t="s">
        <v>1787</v>
      </c>
      <c r="D35" s="63" t="s">
        <v>862</v>
      </c>
      <c r="E35" s="1" t="s">
        <v>675</v>
      </c>
      <c r="F35" s="62">
        <v>41381</v>
      </c>
    </row>
    <row r="36" spans="1:6" x14ac:dyDescent="0.2">
      <c r="A36" s="88">
        <v>2813</v>
      </c>
      <c r="B36" s="63" t="s">
        <v>1775</v>
      </c>
      <c r="C36" s="63" t="s">
        <v>1147</v>
      </c>
      <c r="D36" s="63" t="s">
        <v>862</v>
      </c>
      <c r="E36" s="1" t="s">
        <v>829</v>
      </c>
      <c r="F36" s="62">
        <v>41382</v>
      </c>
    </row>
    <row r="37" spans="1:6" x14ac:dyDescent="0.2">
      <c r="A37" s="88">
        <v>2913</v>
      </c>
      <c r="B37" s="63" t="s">
        <v>1776</v>
      </c>
      <c r="C37" s="63" t="s">
        <v>1139</v>
      </c>
      <c r="D37" s="63" t="s">
        <v>1199</v>
      </c>
      <c r="E37" s="1" t="s">
        <v>829</v>
      </c>
      <c r="F37" s="62">
        <v>41383</v>
      </c>
    </row>
    <row r="38" spans="1:6" x14ac:dyDescent="0.2">
      <c r="A38" s="88">
        <v>3013</v>
      </c>
      <c r="B38" s="63" t="s">
        <v>1788</v>
      </c>
      <c r="C38" s="63" t="s">
        <v>732</v>
      </c>
      <c r="D38" s="63" t="s">
        <v>863</v>
      </c>
      <c r="E38" s="1" t="s">
        <v>1722</v>
      </c>
      <c r="F38" s="62">
        <v>41383</v>
      </c>
    </row>
    <row r="39" spans="1:6" x14ac:dyDescent="0.2">
      <c r="A39" s="88">
        <v>3113</v>
      </c>
      <c r="B39" s="63" t="s">
        <v>1777</v>
      </c>
      <c r="C39" s="1" t="s">
        <v>1789</v>
      </c>
      <c r="D39" s="63" t="s">
        <v>863</v>
      </c>
      <c r="E39" s="1" t="s">
        <v>797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848</v>
      </c>
      <c r="D40" s="63" t="s">
        <v>1199</v>
      </c>
      <c r="E40" s="63" t="s">
        <v>1795</v>
      </c>
      <c r="F40" s="62">
        <v>41386</v>
      </c>
    </row>
    <row r="41" spans="1:6" x14ac:dyDescent="0.2">
      <c r="A41" s="88">
        <v>3313</v>
      </c>
      <c r="B41" s="63" t="s">
        <v>2436</v>
      </c>
      <c r="C41" s="1" t="s">
        <v>1790</v>
      </c>
      <c r="D41" s="63" t="s">
        <v>862</v>
      </c>
      <c r="E41" s="1" t="s">
        <v>2431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1786</v>
      </c>
      <c r="D42" s="63" t="s">
        <v>863</v>
      </c>
      <c r="E42" s="1" t="s">
        <v>797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840</v>
      </c>
      <c r="D43" s="63" t="s">
        <v>863</v>
      </c>
      <c r="E43" s="1" t="s">
        <v>797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1791</v>
      </c>
      <c r="D44" s="63" t="s">
        <v>1199</v>
      </c>
      <c r="E44" s="1" t="s">
        <v>1729</v>
      </c>
      <c r="F44" s="62">
        <v>41390</v>
      </c>
    </row>
    <row r="45" spans="1:6" x14ac:dyDescent="0.2">
      <c r="A45" s="88">
        <v>3713</v>
      </c>
      <c r="B45" s="63" t="s">
        <v>1778</v>
      </c>
      <c r="C45" s="63" t="s">
        <v>839</v>
      </c>
      <c r="D45" s="63" t="s">
        <v>862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1779</v>
      </c>
      <c r="C46" s="63" t="s">
        <v>1792</v>
      </c>
      <c r="D46" s="63" t="s">
        <v>1199</v>
      </c>
      <c r="E46" s="63" t="s">
        <v>710</v>
      </c>
      <c r="F46" s="62">
        <v>41393</v>
      </c>
    </row>
    <row r="47" spans="1:6" x14ac:dyDescent="0.2">
      <c r="A47" s="88">
        <v>3913</v>
      </c>
      <c r="B47" s="63" t="s">
        <v>1780</v>
      </c>
      <c r="C47" s="63" t="s">
        <v>1139</v>
      </c>
      <c r="D47" s="63" t="s">
        <v>862</v>
      </c>
      <c r="E47" s="63" t="s">
        <v>1214</v>
      </c>
      <c r="F47" s="62">
        <v>41408</v>
      </c>
    </row>
    <row r="48" spans="1:6" x14ac:dyDescent="0.2">
      <c r="A48" s="88">
        <v>4013</v>
      </c>
      <c r="B48" s="63" t="s">
        <v>1781</v>
      </c>
      <c r="C48" s="63" t="s">
        <v>847</v>
      </c>
      <c r="D48" s="63" t="s">
        <v>862</v>
      </c>
      <c r="E48" s="63" t="s">
        <v>684</v>
      </c>
      <c r="F48" s="62">
        <v>41410</v>
      </c>
    </row>
    <row r="49" spans="1:6" x14ac:dyDescent="0.2">
      <c r="A49" s="88">
        <v>4113</v>
      </c>
      <c r="B49" s="63" t="s">
        <v>1782</v>
      </c>
      <c r="C49" s="63" t="s">
        <v>312</v>
      </c>
      <c r="D49" s="63" t="s">
        <v>862</v>
      </c>
      <c r="E49" s="63" t="s">
        <v>684</v>
      </c>
      <c r="F49" s="62">
        <v>41410</v>
      </c>
    </row>
    <row r="50" spans="1:6" x14ac:dyDescent="0.2">
      <c r="A50" s="88">
        <v>4213</v>
      </c>
      <c r="B50" s="63" t="s">
        <v>1783</v>
      </c>
      <c r="C50" s="63" t="s">
        <v>1793</v>
      </c>
      <c r="D50" s="63" t="s">
        <v>254</v>
      </c>
      <c r="E50" s="63" t="s">
        <v>1785</v>
      </c>
      <c r="F50" s="62">
        <v>41410</v>
      </c>
    </row>
    <row r="51" spans="1:6" x14ac:dyDescent="0.2">
      <c r="A51" s="88">
        <v>4313</v>
      </c>
      <c r="B51" s="63" t="s">
        <v>1784</v>
      </c>
      <c r="C51" s="63" t="s">
        <v>1794</v>
      </c>
      <c r="D51" s="63" t="s">
        <v>863</v>
      </c>
      <c r="E51" s="63" t="s">
        <v>1723</v>
      </c>
      <c r="F51" s="62">
        <v>41422</v>
      </c>
    </row>
    <row r="52" spans="1:6" x14ac:dyDescent="0.2">
      <c r="A52" s="88">
        <v>4413</v>
      </c>
      <c r="B52" s="63" t="s">
        <v>1796</v>
      </c>
      <c r="C52" s="63" t="s">
        <v>1797</v>
      </c>
      <c r="D52" s="63" t="s">
        <v>862</v>
      </c>
      <c r="E52" s="63" t="s">
        <v>1724</v>
      </c>
      <c r="F52" s="62">
        <v>41425</v>
      </c>
    </row>
    <row r="53" spans="1:6" x14ac:dyDescent="0.2">
      <c r="A53" s="88">
        <v>4513</v>
      </c>
      <c r="B53" s="63" t="s">
        <v>1798</v>
      </c>
      <c r="C53" s="63" t="s">
        <v>1667</v>
      </c>
      <c r="D53" s="63" t="s">
        <v>862</v>
      </c>
      <c r="E53" s="63" t="s">
        <v>831</v>
      </c>
      <c r="F53" s="62">
        <v>41425</v>
      </c>
    </row>
    <row r="54" spans="1:6" x14ac:dyDescent="0.2">
      <c r="A54" s="88">
        <v>4613</v>
      </c>
      <c r="B54" s="63" t="s">
        <v>1799</v>
      </c>
      <c r="C54" s="63" t="s">
        <v>1139</v>
      </c>
      <c r="D54" s="63" t="s">
        <v>1199</v>
      </c>
      <c r="E54" s="63" t="s">
        <v>829</v>
      </c>
      <c r="F54" s="62">
        <v>41429</v>
      </c>
    </row>
    <row r="55" spans="1:6" x14ac:dyDescent="0.2">
      <c r="A55" s="88">
        <v>4713</v>
      </c>
      <c r="B55" s="63" t="s">
        <v>1800</v>
      </c>
      <c r="C55" s="63" t="s">
        <v>1180</v>
      </c>
      <c r="D55" s="63" t="s">
        <v>1199</v>
      </c>
      <c r="E55" s="63" t="s">
        <v>814</v>
      </c>
      <c r="F55" s="62">
        <v>41429</v>
      </c>
    </row>
    <row r="56" spans="1:6" x14ac:dyDescent="0.2">
      <c r="A56" s="88">
        <v>4813</v>
      </c>
      <c r="B56" s="63" t="s">
        <v>1801</v>
      </c>
      <c r="C56" s="63" t="s">
        <v>690</v>
      </c>
      <c r="D56" s="63" t="s">
        <v>1199</v>
      </c>
      <c r="E56" s="63" t="s">
        <v>1802</v>
      </c>
      <c r="F56" s="62">
        <v>41431</v>
      </c>
    </row>
    <row r="57" spans="1:6" x14ac:dyDescent="0.2">
      <c r="A57" s="88">
        <v>4913</v>
      </c>
      <c r="B57" s="63" t="s">
        <v>1803</v>
      </c>
      <c r="C57" s="63" t="s">
        <v>690</v>
      </c>
      <c r="D57" s="63" t="s">
        <v>1199</v>
      </c>
      <c r="E57" s="63" t="s">
        <v>1802</v>
      </c>
      <c r="F57" s="62">
        <v>41449</v>
      </c>
    </row>
    <row r="58" spans="1:6" x14ac:dyDescent="0.2">
      <c r="A58" s="88">
        <v>5013</v>
      </c>
      <c r="B58" s="63" t="s">
        <v>1804</v>
      </c>
      <c r="C58" s="63" t="s">
        <v>839</v>
      </c>
      <c r="D58" s="63" t="s">
        <v>862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1805</v>
      </c>
      <c r="C59" s="63" t="s">
        <v>1139</v>
      </c>
      <c r="D59" s="63" t="s">
        <v>862</v>
      </c>
      <c r="E59" s="63" t="s">
        <v>697</v>
      </c>
      <c r="F59" s="62">
        <v>41451</v>
      </c>
    </row>
    <row r="60" spans="1:6" x14ac:dyDescent="0.2">
      <c r="A60" s="88">
        <v>5213</v>
      </c>
      <c r="B60" s="63" t="s">
        <v>1808</v>
      </c>
      <c r="C60" s="63" t="s">
        <v>1787</v>
      </c>
      <c r="D60" s="63" t="s">
        <v>862</v>
      </c>
      <c r="E60" s="63" t="s">
        <v>740</v>
      </c>
      <c r="F60" s="62">
        <v>41451</v>
      </c>
    </row>
    <row r="61" spans="1:6" x14ac:dyDescent="0.2">
      <c r="A61" s="88">
        <v>5313</v>
      </c>
      <c r="B61" s="63" t="s">
        <v>1806</v>
      </c>
      <c r="C61" s="63" t="s">
        <v>1807</v>
      </c>
      <c r="D61" s="63" t="s">
        <v>863</v>
      </c>
      <c r="E61" s="63" t="s">
        <v>1723</v>
      </c>
      <c r="F61" s="62">
        <v>41453</v>
      </c>
    </row>
    <row r="62" spans="1:6" x14ac:dyDescent="0.2">
      <c r="A62" s="88">
        <v>5413</v>
      </c>
      <c r="B62" s="63" t="s">
        <v>1809</v>
      </c>
      <c r="C62" s="63" t="s">
        <v>146</v>
      </c>
      <c r="D62" s="63" t="s">
        <v>862</v>
      </c>
      <c r="E62" s="63" t="s">
        <v>1214</v>
      </c>
      <c r="F62" s="62">
        <v>41453</v>
      </c>
    </row>
    <row r="63" spans="1:6" x14ac:dyDescent="0.2">
      <c r="A63" s="88">
        <v>5513</v>
      </c>
      <c r="B63" s="63" t="s">
        <v>1810</v>
      </c>
      <c r="C63" s="63" t="s">
        <v>1430</v>
      </c>
      <c r="D63" s="63" t="s">
        <v>862</v>
      </c>
      <c r="E63" s="63" t="s">
        <v>814</v>
      </c>
      <c r="F63" s="62">
        <v>41453</v>
      </c>
    </row>
    <row r="64" spans="1:6" x14ac:dyDescent="0.2">
      <c r="A64" s="88">
        <v>5613</v>
      </c>
      <c r="B64" s="63" t="s">
        <v>1811</v>
      </c>
      <c r="C64" s="63" t="s">
        <v>1180</v>
      </c>
      <c r="D64" s="63" t="s">
        <v>862</v>
      </c>
      <c r="E64" s="63" t="s">
        <v>1190</v>
      </c>
      <c r="F64" s="62">
        <v>41456</v>
      </c>
    </row>
    <row r="65" spans="1:6" x14ac:dyDescent="0.2">
      <c r="A65" s="88">
        <v>5713</v>
      </c>
      <c r="B65" s="63" t="s">
        <v>1812</v>
      </c>
      <c r="C65" s="1" t="s">
        <v>1813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1814</v>
      </c>
      <c r="C66" s="63" t="s">
        <v>1815</v>
      </c>
      <c r="D66" s="63" t="s">
        <v>1199</v>
      </c>
      <c r="E66" s="63" t="s">
        <v>1717</v>
      </c>
      <c r="F66" s="62">
        <v>41456</v>
      </c>
    </row>
    <row r="67" spans="1:6" x14ac:dyDescent="0.2">
      <c r="A67" s="88">
        <v>5913</v>
      </c>
      <c r="B67" s="63" t="s">
        <v>1816</v>
      </c>
      <c r="C67" s="63" t="s">
        <v>113</v>
      </c>
      <c r="D67" s="63" t="s">
        <v>862</v>
      </c>
      <c r="E67" s="63" t="s">
        <v>831</v>
      </c>
      <c r="F67" s="62">
        <v>41456</v>
      </c>
    </row>
    <row r="68" spans="1:6" x14ac:dyDescent="0.2">
      <c r="A68" s="88">
        <v>6013</v>
      </c>
      <c r="B68" s="63" t="s">
        <v>1817</v>
      </c>
      <c r="C68" s="63" t="s">
        <v>1818</v>
      </c>
      <c r="D68" s="63" t="s">
        <v>862</v>
      </c>
      <c r="E68" s="63" t="s">
        <v>1190</v>
      </c>
      <c r="F68" s="62">
        <v>41457</v>
      </c>
    </row>
    <row r="69" spans="1:6" x14ac:dyDescent="0.2">
      <c r="A69" s="88">
        <v>6113</v>
      </c>
      <c r="B69" s="63" t="s">
        <v>1819</v>
      </c>
      <c r="C69" s="63" t="s">
        <v>1818</v>
      </c>
      <c r="D69" s="63" t="s">
        <v>862</v>
      </c>
      <c r="E69" s="63" t="s">
        <v>684</v>
      </c>
      <c r="F69" s="62">
        <v>41457</v>
      </c>
    </row>
    <row r="70" spans="1:6" x14ac:dyDescent="0.2">
      <c r="A70" s="88">
        <v>6213</v>
      </c>
      <c r="B70" s="63" t="s">
        <v>1820</v>
      </c>
      <c r="C70" s="63" t="s">
        <v>758</v>
      </c>
      <c r="D70" s="63" t="s">
        <v>863</v>
      </c>
      <c r="E70" s="63" t="s">
        <v>878</v>
      </c>
      <c r="F70" s="62">
        <v>41460</v>
      </c>
    </row>
    <row r="71" spans="1:6" x14ac:dyDescent="0.2">
      <c r="A71" s="88">
        <v>6313</v>
      </c>
      <c r="B71" s="63" t="s">
        <v>1821</v>
      </c>
      <c r="C71" s="63" t="s">
        <v>1455</v>
      </c>
      <c r="D71" s="63" t="s">
        <v>863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1822</v>
      </c>
      <c r="C72" s="63" t="s">
        <v>839</v>
      </c>
      <c r="D72" s="63" t="s">
        <v>1199</v>
      </c>
      <c r="E72" s="63" t="s">
        <v>1729</v>
      </c>
      <c r="F72" s="62">
        <v>41473</v>
      </c>
    </row>
    <row r="73" spans="1:6" x14ac:dyDescent="0.2">
      <c r="A73" s="88">
        <v>6513</v>
      </c>
      <c r="B73" s="63" t="s">
        <v>1823</v>
      </c>
      <c r="C73" s="63" t="s">
        <v>1140</v>
      </c>
      <c r="D73" s="63" t="s">
        <v>1199</v>
      </c>
      <c r="E73" s="63" t="s">
        <v>877</v>
      </c>
      <c r="F73" s="62">
        <v>41473</v>
      </c>
    </row>
    <row r="74" spans="1:6" x14ac:dyDescent="0.2">
      <c r="A74" s="88">
        <v>6613</v>
      </c>
      <c r="B74" s="63" t="s">
        <v>1824</v>
      </c>
      <c r="C74" s="63" t="s">
        <v>1180</v>
      </c>
      <c r="D74" s="63" t="s">
        <v>1199</v>
      </c>
      <c r="E74" s="63" t="s">
        <v>1214</v>
      </c>
      <c r="F74" s="62">
        <v>41477</v>
      </c>
    </row>
    <row r="75" spans="1:6" x14ac:dyDescent="0.2">
      <c r="A75" s="2">
        <v>6713</v>
      </c>
      <c r="B75" s="63" t="s">
        <v>1825</v>
      </c>
      <c r="C75" s="63" t="s">
        <v>1807</v>
      </c>
      <c r="D75" s="63" t="s">
        <v>863</v>
      </c>
      <c r="E75" s="63" t="s">
        <v>1723</v>
      </c>
      <c r="F75" s="62">
        <v>41494</v>
      </c>
    </row>
    <row r="76" spans="1:6" x14ac:dyDescent="0.2">
      <c r="A76" s="67">
        <v>6813</v>
      </c>
      <c r="B76" s="70" t="s">
        <v>1826</v>
      </c>
      <c r="C76" s="68" t="s">
        <v>1834</v>
      </c>
      <c r="D76" s="70" t="s">
        <v>2362</v>
      </c>
      <c r="E76" s="70" t="s">
        <v>1828</v>
      </c>
      <c r="F76" s="72">
        <v>41495</v>
      </c>
    </row>
    <row r="77" spans="1:6" x14ac:dyDescent="0.2">
      <c r="A77" s="67">
        <v>6913</v>
      </c>
      <c r="B77" s="70" t="s">
        <v>1827</v>
      </c>
      <c r="C77" s="68" t="s">
        <v>1834</v>
      </c>
      <c r="D77" s="70" t="s">
        <v>2362</v>
      </c>
      <c r="E77" s="70" t="s">
        <v>1828</v>
      </c>
      <c r="F77" s="72">
        <v>41495</v>
      </c>
    </row>
    <row r="78" spans="1:6" x14ac:dyDescent="0.2">
      <c r="A78" s="88">
        <v>7013</v>
      </c>
      <c r="B78" s="63" t="s">
        <v>1887</v>
      </c>
      <c r="C78" s="63" t="s">
        <v>1139</v>
      </c>
      <c r="D78" s="63" t="s">
        <v>1199</v>
      </c>
      <c r="E78" s="63" t="s">
        <v>829</v>
      </c>
      <c r="F78" s="62">
        <v>41495</v>
      </c>
    </row>
    <row r="79" spans="1:6" x14ac:dyDescent="0.2">
      <c r="A79" s="88">
        <v>7113</v>
      </c>
      <c r="B79" s="63" t="s">
        <v>1829</v>
      </c>
      <c r="C79" s="63" t="s">
        <v>1664</v>
      </c>
      <c r="D79" s="63" t="s">
        <v>862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1830</v>
      </c>
      <c r="C80" s="63" t="s">
        <v>1664</v>
      </c>
      <c r="D80" s="63" t="s">
        <v>862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1831</v>
      </c>
      <c r="C81" s="63" t="s">
        <v>278</v>
      </c>
      <c r="D81" s="63" t="s">
        <v>862</v>
      </c>
      <c r="E81" s="63" t="s">
        <v>1832</v>
      </c>
      <c r="F81" s="62">
        <v>41499</v>
      </c>
    </row>
    <row r="82" spans="1:6" x14ac:dyDescent="0.2">
      <c r="A82" s="88">
        <v>7413</v>
      </c>
      <c r="B82" s="63" t="s">
        <v>1833</v>
      </c>
      <c r="C82" s="63" t="s">
        <v>690</v>
      </c>
      <c r="D82" s="63" t="s">
        <v>1199</v>
      </c>
      <c r="E82" s="63" t="s">
        <v>831</v>
      </c>
      <c r="F82" s="62">
        <v>41499</v>
      </c>
    </row>
    <row r="83" spans="1:6" x14ac:dyDescent="0.2">
      <c r="A83" s="88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8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8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8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8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1842</v>
      </c>
      <c r="C89" s="63" t="s">
        <v>1863</v>
      </c>
      <c r="D89" s="63" t="s">
        <v>863</v>
      </c>
      <c r="E89" s="63" t="s">
        <v>710</v>
      </c>
      <c r="F89" s="62">
        <v>41529</v>
      </c>
    </row>
    <row r="90" spans="1:6" x14ac:dyDescent="0.2">
      <c r="A90" s="88">
        <v>8213</v>
      </c>
      <c r="B90" s="63" t="s">
        <v>1843</v>
      </c>
      <c r="C90" s="63" t="s">
        <v>1864</v>
      </c>
      <c r="D90" s="63" t="s">
        <v>863</v>
      </c>
      <c r="E90" s="63" t="s">
        <v>1856</v>
      </c>
      <c r="F90" s="62">
        <v>41530</v>
      </c>
    </row>
    <row r="91" spans="1:6" x14ac:dyDescent="0.2">
      <c r="A91" s="88">
        <v>8313</v>
      </c>
      <c r="B91" s="63" t="s">
        <v>1844</v>
      </c>
      <c r="C91" s="87" t="s">
        <v>1664</v>
      </c>
      <c r="D91" s="63" t="s">
        <v>862</v>
      </c>
      <c r="E91" s="63" t="s">
        <v>684</v>
      </c>
      <c r="F91" s="62">
        <v>41533</v>
      </c>
    </row>
    <row r="92" spans="1:6" x14ac:dyDescent="0.2">
      <c r="A92" s="88">
        <v>8413</v>
      </c>
      <c r="B92" s="63" t="s">
        <v>1845</v>
      </c>
      <c r="C92" s="63" t="s">
        <v>724</v>
      </c>
      <c r="D92" s="63" t="s">
        <v>254</v>
      </c>
      <c r="E92" s="63" t="s">
        <v>1857</v>
      </c>
      <c r="F92" s="62">
        <v>41533</v>
      </c>
    </row>
    <row r="93" spans="1:6" x14ac:dyDescent="0.2">
      <c r="A93" s="88">
        <v>8513</v>
      </c>
      <c r="B93" s="63" t="s">
        <v>1846</v>
      </c>
      <c r="C93" s="63" t="s">
        <v>1787</v>
      </c>
      <c r="D93" s="63" t="s">
        <v>1199</v>
      </c>
      <c r="E93" s="63" t="s">
        <v>1214</v>
      </c>
      <c r="F93" s="62">
        <v>41533</v>
      </c>
    </row>
    <row r="94" spans="1:6" x14ac:dyDescent="0.2">
      <c r="A94" s="88">
        <v>8613</v>
      </c>
      <c r="B94" s="63" t="s">
        <v>1847</v>
      </c>
      <c r="C94" s="63" t="s">
        <v>1865</v>
      </c>
      <c r="D94" s="63" t="s">
        <v>2782</v>
      </c>
      <c r="E94" s="63" t="s">
        <v>1858</v>
      </c>
      <c r="F94" s="62">
        <v>41534</v>
      </c>
    </row>
    <row r="95" spans="1:6" x14ac:dyDescent="0.2">
      <c r="A95" s="88">
        <v>8713</v>
      </c>
      <c r="B95" s="63" t="s">
        <v>1848</v>
      </c>
      <c r="C95" s="63" t="s">
        <v>1861</v>
      </c>
      <c r="D95" s="63" t="s">
        <v>1027</v>
      </c>
      <c r="E95" s="63" t="s">
        <v>878</v>
      </c>
      <c r="F95" s="62">
        <v>41540</v>
      </c>
    </row>
    <row r="96" spans="1:6" x14ac:dyDescent="0.2">
      <c r="A96" s="88">
        <v>8813</v>
      </c>
      <c r="B96" s="63" t="s">
        <v>1849</v>
      </c>
      <c r="C96" s="63" t="s">
        <v>1862</v>
      </c>
      <c r="D96" s="63" t="s">
        <v>863</v>
      </c>
      <c r="E96" s="63" t="s">
        <v>878</v>
      </c>
      <c r="F96" s="62">
        <v>41540</v>
      </c>
    </row>
    <row r="97" spans="1:6" x14ac:dyDescent="0.2">
      <c r="A97" s="88">
        <v>8913</v>
      </c>
      <c r="B97" s="63" t="s">
        <v>1850</v>
      </c>
      <c r="C97" s="63" t="s">
        <v>690</v>
      </c>
      <c r="D97" s="63" t="s">
        <v>1199</v>
      </c>
      <c r="E97" s="63" t="s">
        <v>831</v>
      </c>
      <c r="F97" s="62">
        <v>41541</v>
      </c>
    </row>
    <row r="98" spans="1:6" x14ac:dyDescent="0.2">
      <c r="A98" s="88">
        <v>9013</v>
      </c>
      <c r="B98" s="63" t="s">
        <v>1851</v>
      </c>
      <c r="C98" s="63" t="s">
        <v>843</v>
      </c>
      <c r="D98" s="63" t="s">
        <v>862</v>
      </c>
      <c r="E98" s="63" t="s">
        <v>697</v>
      </c>
      <c r="F98" s="62">
        <v>41550</v>
      </c>
    </row>
    <row r="99" spans="1:6" x14ac:dyDescent="0.2">
      <c r="A99" s="88">
        <v>9113</v>
      </c>
      <c r="B99" s="63" t="s">
        <v>1852</v>
      </c>
      <c r="C99" s="63" t="s">
        <v>854</v>
      </c>
      <c r="D99" s="63" t="s">
        <v>862</v>
      </c>
      <c r="E99" s="63" t="s">
        <v>808</v>
      </c>
      <c r="F99" s="62">
        <v>41551</v>
      </c>
    </row>
    <row r="100" spans="1:6" x14ac:dyDescent="0.2">
      <c r="A100" s="88">
        <v>9213</v>
      </c>
      <c r="B100" s="63" t="s">
        <v>1853</v>
      </c>
      <c r="C100" s="63" t="s">
        <v>843</v>
      </c>
      <c r="D100" s="63" t="s">
        <v>862</v>
      </c>
      <c r="E100" s="63" t="s">
        <v>697</v>
      </c>
      <c r="F100" s="62">
        <v>41551</v>
      </c>
    </row>
    <row r="101" spans="1:6" x14ac:dyDescent="0.2">
      <c r="A101" s="88">
        <v>9313</v>
      </c>
      <c r="B101" s="63" t="s">
        <v>1892</v>
      </c>
      <c r="C101" s="63" t="s">
        <v>1669</v>
      </c>
      <c r="D101" s="63" t="s">
        <v>862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1854</v>
      </c>
      <c r="C102" s="63" t="s">
        <v>1860</v>
      </c>
      <c r="D102" s="63" t="s">
        <v>862</v>
      </c>
      <c r="E102" s="63" t="s">
        <v>1729</v>
      </c>
      <c r="F102" s="62">
        <v>41554</v>
      </c>
    </row>
    <row r="103" spans="1:6" x14ac:dyDescent="0.2">
      <c r="A103" s="88">
        <v>9513</v>
      </c>
      <c r="B103" s="63" t="s">
        <v>1855</v>
      </c>
      <c r="C103" s="63" t="s">
        <v>1866</v>
      </c>
      <c r="D103" s="63" t="s">
        <v>254</v>
      </c>
      <c r="E103" s="63" t="s">
        <v>1859</v>
      </c>
      <c r="F103" s="62">
        <v>41556</v>
      </c>
    </row>
    <row r="104" spans="1:6" x14ac:dyDescent="0.2">
      <c r="A104" s="88">
        <v>9613</v>
      </c>
      <c r="B104" s="63" t="s">
        <v>1867</v>
      </c>
      <c r="C104" s="63" t="s">
        <v>1880</v>
      </c>
      <c r="D104" s="63" t="s">
        <v>863</v>
      </c>
      <c r="E104" s="63" t="s">
        <v>1723</v>
      </c>
      <c r="F104" s="62">
        <v>41569</v>
      </c>
    </row>
    <row r="105" spans="1:6" x14ac:dyDescent="0.2">
      <c r="A105" s="88">
        <v>9713</v>
      </c>
      <c r="B105" s="63" t="s">
        <v>1868</v>
      </c>
      <c r="C105" s="63" t="s">
        <v>300</v>
      </c>
      <c r="D105" s="63" t="s">
        <v>863</v>
      </c>
      <c r="E105" s="63" t="s">
        <v>1723</v>
      </c>
      <c r="F105" s="62">
        <v>41582</v>
      </c>
    </row>
    <row r="106" spans="1:6" x14ac:dyDescent="0.2">
      <c r="A106" s="88">
        <v>9813</v>
      </c>
      <c r="B106" s="63" t="s">
        <v>1890</v>
      </c>
      <c r="C106" s="63" t="s">
        <v>1891</v>
      </c>
      <c r="D106" s="63" t="s">
        <v>862</v>
      </c>
      <c r="E106" s="63" t="s">
        <v>816</v>
      </c>
      <c r="F106" s="62">
        <v>41582</v>
      </c>
    </row>
    <row r="107" spans="1:6" x14ac:dyDescent="0.2">
      <c r="A107" s="88">
        <v>9913</v>
      </c>
      <c r="B107" s="63" t="s">
        <v>1869</v>
      </c>
      <c r="C107" s="63" t="s">
        <v>1455</v>
      </c>
      <c r="D107" s="63" t="s">
        <v>862</v>
      </c>
      <c r="E107" s="63" t="s">
        <v>814</v>
      </c>
      <c r="F107" s="62">
        <v>41583</v>
      </c>
    </row>
    <row r="108" spans="1:6" x14ac:dyDescent="0.2">
      <c r="A108" s="88">
        <v>10013</v>
      </c>
      <c r="B108" s="63" t="s">
        <v>1870</v>
      </c>
      <c r="C108" s="63" t="s">
        <v>690</v>
      </c>
      <c r="D108" s="63" t="s">
        <v>1199</v>
      </c>
      <c r="E108" s="63" t="s">
        <v>816</v>
      </c>
      <c r="F108" s="62">
        <v>41586</v>
      </c>
    </row>
    <row r="109" spans="1:6" x14ac:dyDescent="0.2">
      <c r="A109" s="88">
        <v>10113</v>
      </c>
      <c r="B109" s="63" t="s">
        <v>1871</v>
      </c>
      <c r="C109" s="63" t="s">
        <v>690</v>
      </c>
      <c r="D109" s="63" t="s">
        <v>1199</v>
      </c>
      <c r="E109" s="63" t="s">
        <v>816</v>
      </c>
      <c r="F109" s="62">
        <v>41586</v>
      </c>
    </row>
    <row r="110" spans="1:6" x14ac:dyDescent="0.2">
      <c r="A110" s="88">
        <v>10213</v>
      </c>
      <c r="B110" s="63" t="s">
        <v>1872</v>
      </c>
      <c r="C110" s="63" t="s">
        <v>1881</v>
      </c>
      <c r="D110" s="63" t="s">
        <v>1199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1873</v>
      </c>
      <c r="C111" s="63" t="s">
        <v>278</v>
      </c>
      <c r="D111" s="63" t="s">
        <v>1199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1889</v>
      </c>
      <c r="C112" s="63" t="s">
        <v>1882</v>
      </c>
      <c r="D112" s="63" t="s">
        <v>862</v>
      </c>
      <c r="E112" s="63" t="s">
        <v>818</v>
      </c>
      <c r="F112" s="62">
        <v>41592</v>
      </c>
    </row>
    <row r="113" spans="1:8" x14ac:dyDescent="0.2">
      <c r="A113" s="88">
        <v>10513</v>
      </c>
      <c r="B113" s="63" t="s">
        <v>1874</v>
      </c>
      <c r="C113" s="63" t="s">
        <v>1882</v>
      </c>
      <c r="D113" s="63" t="s">
        <v>862</v>
      </c>
      <c r="E113" s="63" t="s">
        <v>1717</v>
      </c>
      <c r="F113" s="62">
        <v>41603</v>
      </c>
    </row>
    <row r="114" spans="1:8" x14ac:dyDescent="0.2">
      <c r="A114" s="88">
        <v>10613</v>
      </c>
      <c r="B114" s="63" t="s">
        <v>1875</v>
      </c>
      <c r="C114" s="63" t="s">
        <v>857</v>
      </c>
      <c r="D114" s="63" t="s">
        <v>1199</v>
      </c>
      <c r="E114" s="63" t="s">
        <v>1717</v>
      </c>
      <c r="F114" s="62">
        <v>41603</v>
      </c>
    </row>
    <row r="115" spans="1:8" x14ac:dyDescent="0.2">
      <c r="A115" s="88">
        <v>10713</v>
      </c>
      <c r="B115" s="63" t="s">
        <v>1876</v>
      </c>
      <c r="C115" s="63" t="s">
        <v>196</v>
      </c>
      <c r="D115" s="63" t="s">
        <v>862</v>
      </c>
      <c r="E115" s="63" t="s">
        <v>1729</v>
      </c>
      <c r="F115" s="62">
        <v>41611</v>
      </c>
    </row>
    <row r="116" spans="1:8" x14ac:dyDescent="0.2">
      <c r="A116" s="88">
        <v>10813</v>
      </c>
      <c r="B116" s="63" t="s">
        <v>1877</v>
      </c>
      <c r="C116" s="63" t="s">
        <v>1883</v>
      </c>
      <c r="D116" s="63" t="s">
        <v>863</v>
      </c>
      <c r="E116" s="63" t="s">
        <v>797</v>
      </c>
      <c r="F116" s="62">
        <v>41613</v>
      </c>
    </row>
    <row r="117" spans="1:8" x14ac:dyDescent="0.2">
      <c r="A117" s="88">
        <v>10913</v>
      </c>
      <c r="B117" s="63" t="s">
        <v>1878</v>
      </c>
      <c r="C117" s="63" t="s">
        <v>1883</v>
      </c>
      <c r="D117" s="63" t="s">
        <v>863</v>
      </c>
      <c r="E117" s="63" t="s">
        <v>797</v>
      </c>
      <c r="F117" s="62">
        <v>41613</v>
      </c>
    </row>
    <row r="118" spans="1:8" x14ac:dyDescent="0.2">
      <c r="A118" s="2">
        <v>11013</v>
      </c>
      <c r="B118" s="63" t="s">
        <v>1879</v>
      </c>
      <c r="C118" s="63" t="s">
        <v>1139</v>
      </c>
      <c r="D118" s="63" t="s">
        <v>1199</v>
      </c>
      <c r="E118" s="63" t="s">
        <v>1190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D8" sqref="D8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98" t="s">
        <v>833</v>
      </c>
      <c r="C1" s="198"/>
      <c r="D1" s="198"/>
      <c r="E1" s="198"/>
      <c r="F1" s="10"/>
      <c r="G1" s="10"/>
      <c r="H1" s="5"/>
    </row>
    <row r="2" spans="1:9" ht="15" x14ac:dyDescent="0.25">
      <c r="A2" s="1"/>
      <c r="B2" s="198" t="s">
        <v>834</v>
      </c>
      <c r="C2" s="198"/>
      <c r="D2" s="198"/>
      <c r="E2" s="198"/>
      <c r="F2" s="10"/>
      <c r="G2" s="10"/>
      <c r="H2" s="6"/>
    </row>
    <row r="3" spans="1:9" ht="15" x14ac:dyDescent="0.25">
      <c r="A3" s="1"/>
      <c r="B3" s="198" t="s">
        <v>835</v>
      </c>
      <c r="C3" s="198"/>
      <c r="D3" s="198"/>
      <c r="E3" s="198"/>
      <c r="F3" s="10"/>
      <c r="G3" s="10"/>
      <c r="H3" s="7"/>
    </row>
    <row r="4" spans="1:9" x14ac:dyDescent="0.2">
      <c r="A4" s="1"/>
      <c r="B4" s="198" t="s">
        <v>2496</v>
      </c>
      <c r="C4" s="198"/>
      <c r="D4" s="198"/>
      <c r="E4" s="198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7" t="s">
        <v>1200</v>
      </c>
      <c r="E7" s="225" t="s">
        <v>250</v>
      </c>
      <c r="F7" s="226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3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3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3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3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2363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2363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2363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2363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2363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1677</v>
      </c>
      <c r="D118" s="1" t="s">
        <v>1199</v>
      </c>
      <c r="E118" s="63" t="s">
        <v>1184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862</v>
      </c>
      <c r="E119" s="63" t="s">
        <v>697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862</v>
      </c>
      <c r="E120" s="63" t="s">
        <v>697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862</v>
      </c>
      <c r="E121" s="63" t="s">
        <v>697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1199</v>
      </c>
      <c r="E122" s="63" t="s">
        <v>797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1199</v>
      </c>
      <c r="E123" s="63" t="s">
        <v>797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843</v>
      </c>
      <c r="D124" s="1" t="s">
        <v>1199</v>
      </c>
      <c r="E124" s="63" t="s">
        <v>1717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862</v>
      </c>
      <c r="E125" s="65" t="s">
        <v>697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1199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863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1199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1199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2363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2363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2363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863</v>
      </c>
      <c r="E133" s="65" t="s">
        <v>1723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690</v>
      </c>
      <c r="D134" s="65" t="s">
        <v>1199</v>
      </c>
      <c r="E134" s="65" t="s">
        <v>1728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690</v>
      </c>
      <c r="D135" s="65" t="s">
        <v>1199</v>
      </c>
      <c r="E135" s="65" t="s">
        <v>1728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1199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1139</v>
      </c>
      <c r="D137" s="65" t="s">
        <v>1199</v>
      </c>
      <c r="E137" s="65" t="s">
        <v>829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863</v>
      </c>
      <c r="E138" s="65" t="s">
        <v>1723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1667</v>
      </c>
      <c r="D139" s="65" t="s">
        <v>1199</v>
      </c>
      <c r="E139" s="65" t="s">
        <v>684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2363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1199</v>
      </c>
      <c r="E141" s="65" t="s">
        <v>831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2363</v>
      </c>
      <c r="E142" s="74" t="s">
        <v>664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1667</v>
      </c>
      <c r="D143" s="65" t="s">
        <v>1199</v>
      </c>
      <c r="E143" s="65" t="s">
        <v>1729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1199</v>
      </c>
      <c r="E144" s="65" t="s">
        <v>1729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1696</v>
      </c>
      <c r="D145" s="65" t="s">
        <v>862</v>
      </c>
      <c r="E145" s="65" t="s">
        <v>816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862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2363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1461</v>
      </c>
      <c r="D148" s="63" t="s">
        <v>862</v>
      </c>
      <c r="E148" s="63" t="s">
        <v>1183</v>
      </c>
      <c r="F148" s="62">
        <v>41233</v>
      </c>
    </row>
    <row r="149" spans="1:8" x14ac:dyDescent="0.2">
      <c r="A149" s="64">
        <v>14112</v>
      </c>
      <c r="B149" s="63" t="s">
        <v>2437</v>
      </c>
      <c r="C149" s="63" t="s">
        <v>1692</v>
      </c>
      <c r="D149" s="63" t="s">
        <v>862</v>
      </c>
      <c r="E149" s="63" t="s">
        <v>2431</v>
      </c>
      <c r="F149" s="62">
        <v>41233</v>
      </c>
    </row>
    <row r="150" spans="1:8" x14ac:dyDescent="0.2">
      <c r="A150" s="64">
        <v>14212</v>
      </c>
      <c r="B150" s="63" t="s">
        <v>2438</v>
      </c>
      <c r="C150" s="63" t="s">
        <v>1664</v>
      </c>
      <c r="D150" s="63" t="s">
        <v>862</v>
      </c>
      <c r="E150" s="63" t="s">
        <v>2431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1696</v>
      </c>
      <c r="D151" s="63" t="s">
        <v>862</v>
      </c>
      <c r="E151" s="63" t="s">
        <v>1728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1027</v>
      </c>
      <c r="E152" s="63" t="s">
        <v>878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1696</v>
      </c>
      <c r="D153" s="63" t="s">
        <v>862</v>
      </c>
      <c r="E153" s="63" t="s">
        <v>1183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863</v>
      </c>
      <c r="E154" s="63" t="s">
        <v>877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862</v>
      </c>
      <c r="E155" s="1" t="s">
        <v>1717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1664</v>
      </c>
      <c r="D156" s="63" t="s">
        <v>862</v>
      </c>
      <c r="E156" s="1" t="s">
        <v>720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1664</v>
      </c>
      <c r="D157" s="63" t="s">
        <v>862</v>
      </c>
      <c r="E157" s="63" t="s">
        <v>829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695</v>
      </c>
      <c r="D158" s="65" t="s">
        <v>1199</v>
      </c>
      <c r="E158" s="63" t="s">
        <v>1183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1199</v>
      </c>
      <c r="E159" s="1" t="s">
        <v>825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1461</v>
      </c>
      <c r="D160" s="63" t="s">
        <v>862</v>
      </c>
      <c r="E160" s="1" t="s">
        <v>1728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1461</v>
      </c>
      <c r="D161" s="63" t="s">
        <v>862</v>
      </c>
      <c r="E161" s="1" t="s">
        <v>829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992</v>
      </c>
      <c r="D162" s="63" t="s">
        <v>862</v>
      </c>
      <c r="E162" s="1" t="s">
        <v>684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1461</v>
      </c>
      <c r="D163" s="63" t="s">
        <v>862</v>
      </c>
      <c r="E163" s="1" t="s">
        <v>684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1461</v>
      </c>
      <c r="D164" s="63" t="s">
        <v>862</v>
      </c>
      <c r="E164" s="1" t="s">
        <v>889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1695</v>
      </c>
      <c r="D165" s="63" t="s">
        <v>862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857</v>
      </c>
      <c r="D166" s="63" t="s">
        <v>862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1461</v>
      </c>
      <c r="D167" s="63" t="s">
        <v>862</v>
      </c>
      <c r="E167" s="1" t="s">
        <v>720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1461</v>
      </c>
      <c r="D168" s="63" t="s">
        <v>862</v>
      </c>
      <c r="E168" s="1" t="s">
        <v>1729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2363</v>
      </c>
      <c r="E169" s="68" t="s">
        <v>664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1667</v>
      </c>
      <c r="D170" s="63" t="s">
        <v>862</v>
      </c>
      <c r="E170" s="1" t="s">
        <v>1717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1461</v>
      </c>
      <c r="D171" s="63" t="s">
        <v>862</v>
      </c>
      <c r="E171" s="1" t="s">
        <v>718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1139</v>
      </c>
      <c r="D173" s="63" t="s">
        <v>862</v>
      </c>
      <c r="E173" s="1" t="s">
        <v>881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1139</v>
      </c>
      <c r="D174" s="65" t="s">
        <v>1199</v>
      </c>
      <c r="E174" s="1" t="s">
        <v>814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1139</v>
      </c>
      <c r="D175" s="65" t="s">
        <v>1199</v>
      </c>
      <c r="E175" s="1" t="s">
        <v>1190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workbookViewId="0">
      <selection activeCell="C51" sqref="C51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98" t="s">
        <v>833</v>
      </c>
      <c r="C1" s="198"/>
      <c r="D1" s="198"/>
      <c r="E1" s="198"/>
      <c r="F1" s="10"/>
      <c r="G1" s="10"/>
      <c r="H1" s="5"/>
    </row>
    <row r="2" spans="1:9" ht="15" x14ac:dyDescent="0.25">
      <c r="A2" s="1"/>
      <c r="B2" s="198" t="s">
        <v>834</v>
      </c>
      <c r="C2" s="198"/>
      <c r="D2" s="198"/>
      <c r="E2" s="198"/>
      <c r="F2" s="10"/>
      <c r="G2" s="10"/>
      <c r="H2" s="6"/>
    </row>
    <row r="3" spans="1:9" ht="15" x14ac:dyDescent="0.25">
      <c r="A3" s="1"/>
      <c r="B3" s="198" t="s">
        <v>835</v>
      </c>
      <c r="C3" s="198"/>
      <c r="D3" s="198"/>
      <c r="E3" s="198"/>
      <c r="F3" s="10"/>
      <c r="G3" s="10"/>
      <c r="H3" s="7"/>
    </row>
    <row r="4" spans="1:9" x14ac:dyDescent="0.2">
      <c r="A4" s="1"/>
      <c r="B4" s="198" t="s">
        <v>2496</v>
      </c>
      <c r="C4" s="198"/>
      <c r="D4" s="198"/>
      <c r="E4" s="198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7" t="s">
        <v>1200</v>
      </c>
      <c r="E7" s="225" t="s">
        <v>250</v>
      </c>
      <c r="F7" s="226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x14ac:dyDescent="0.2">
      <c r="A100" s="67">
        <v>9211</v>
      </c>
      <c r="B100" s="68" t="s">
        <v>656</v>
      </c>
      <c r="C100" s="70" t="s">
        <v>251</v>
      </c>
      <c r="D100" s="70" t="s">
        <v>2363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x14ac:dyDescent="0.2">
      <c r="A146" s="67">
        <v>13911</v>
      </c>
      <c r="B146" s="68" t="s">
        <v>763</v>
      </c>
      <c r="C146" s="70" t="s">
        <v>251</v>
      </c>
      <c r="D146" s="70" t="s">
        <v>2363</v>
      </c>
      <c r="E146" s="68" t="s">
        <v>764</v>
      </c>
      <c r="F146" s="69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7">
        <v>14411</v>
      </c>
      <c r="B151" s="68" t="s">
        <v>770</v>
      </c>
      <c r="C151" s="70" t="s">
        <v>251</v>
      </c>
      <c r="D151" s="70" t="s">
        <v>2363</v>
      </c>
      <c r="E151" s="68" t="s">
        <v>771</v>
      </c>
      <c r="F151" s="69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98" t="s">
        <v>833</v>
      </c>
      <c r="C1" s="198"/>
      <c r="D1" s="198"/>
      <c r="E1" s="198"/>
      <c r="F1" s="10"/>
    </row>
    <row r="2" spans="1:9" x14ac:dyDescent="0.2">
      <c r="B2" s="198" t="s">
        <v>834</v>
      </c>
      <c r="C2" s="198"/>
      <c r="D2" s="198"/>
      <c r="E2" s="198"/>
      <c r="F2" s="10"/>
    </row>
    <row r="3" spans="1:9" x14ac:dyDescent="0.2">
      <c r="B3" s="198" t="s">
        <v>835</v>
      </c>
      <c r="C3" s="198"/>
      <c r="D3" s="198"/>
      <c r="E3" s="198"/>
      <c r="F3" s="10"/>
    </row>
    <row r="4" spans="1:9" x14ac:dyDescent="0.2">
      <c r="B4" s="198" t="s">
        <v>2496</v>
      </c>
      <c r="C4" s="198"/>
      <c r="D4" s="198"/>
      <c r="E4" s="198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22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8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8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0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0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8" t="s">
        <v>505</v>
      </c>
      <c r="C112" s="81" t="s">
        <v>1696</v>
      </c>
      <c r="D112" s="81" t="s">
        <v>862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98" t="s">
        <v>833</v>
      </c>
      <c r="C1" s="198"/>
      <c r="D1" s="198"/>
      <c r="E1" s="198"/>
      <c r="F1" s="37"/>
    </row>
    <row r="2" spans="1:9" x14ac:dyDescent="0.2">
      <c r="B2" s="198" t="s">
        <v>834</v>
      </c>
      <c r="C2" s="198"/>
      <c r="D2" s="198"/>
      <c r="E2" s="198"/>
      <c r="F2" s="37"/>
    </row>
    <row r="3" spans="1:9" x14ac:dyDescent="0.2">
      <c r="B3" s="198" t="s">
        <v>835</v>
      </c>
      <c r="C3" s="198"/>
      <c r="D3" s="198"/>
      <c r="E3" s="198"/>
      <c r="F3" s="37"/>
    </row>
    <row r="4" spans="1:9" x14ac:dyDescent="0.2">
      <c r="B4" s="198" t="s">
        <v>2496</v>
      </c>
      <c r="C4" s="198"/>
      <c r="D4" s="198"/>
      <c r="E4" s="198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22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65" workbookViewId="0">
      <selection activeCell="K23" sqref="K23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98" t="s">
        <v>833</v>
      </c>
      <c r="C1" s="198"/>
      <c r="D1" s="198"/>
      <c r="E1" s="198"/>
      <c r="F1" s="37"/>
      <c r="G1" s="10"/>
      <c r="H1" s="5"/>
    </row>
    <row r="2" spans="1:9" ht="15" x14ac:dyDescent="0.25">
      <c r="B2" s="198" t="s">
        <v>834</v>
      </c>
      <c r="C2" s="198"/>
      <c r="D2" s="198"/>
      <c r="E2" s="198"/>
      <c r="F2" s="37"/>
      <c r="G2" s="10"/>
      <c r="H2" s="6"/>
    </row>
    <row r="3" spans="1:9" ht="15" x14ac:dyDescent="0.25">
      <c r="B3" s="198" t="s">
        <v>835</v>
      </c>
      <c r="C3" s="198"/>
      <c r="D3" s="198"/>
      <c r="E3" s="198"/>
      <c r="F3" s="37"/>
      <c r="G3" s="10"/>
      <c r="H3" s="7"/>
    </row>
    <row r="4" spans="1:9" x14ac:dyDescent="0.2">
      <c r="B4" s="198" t="s">
        <v>2496</v>
      </c>
      <c r="C4" s="198"/>
      <c r="D4" s="198"/>
      <c r="E4" s="198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22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98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2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3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2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2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7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2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7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2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98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2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2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7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3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98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3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7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2" t="s">
        <v>2239</v>
      </c>
      <c r="D73" s="22" t="s">
        <v>863</v>
      </c>
      <c r="E73" s="87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8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2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2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7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7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2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7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2" t="s">
        <v>1671</v>
      </c>
      <c r="D84" s="22" t="s">
        <v>862</v>
      </c>
      <c r="E84" s="63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98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2" t="s">
        <v>2247</v>
      </c>
      <c r="D92" s="22" t="s">
        <v>863</v>
      </c>
      <c r="E92" s="87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2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2" t="s">
        <v>2236</v>
      </c>
      <c r="D96" s="22" t="s">
        <v>863</v>
      </c>
      <c r="E96" s="82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3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2" t="s">
        <v>595</v>
      </c>
      <c r="D105" s="22" t="s">
        <v>1027</v>
      </c>
      <c r="E105" s="87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7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2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7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3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2" t="s">
        <v>595</v>
      </c>
      <c r="D111" s="22" t="s">
        <v>863</v>
      </c>
      <c r="E111" s="87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2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2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98" t="s">
        <v>1139</v>
      </c>
      <c r="D120" s="22" t="s">
        <v>862</v>
      </c>
      <c r="E120" s="87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2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2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2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2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98" t="s">
        <v>1139</v>
      </c>
      <c r="D136" s="22" t="s">
        <v>863</v>
      </c>
      <c r="E136" s="87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3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98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98" t="s">
        <v>1139</v>
      </c>
      <c r="D143" s="22" t="s">
        <v>862</v>
      </c>
      <c r="E143" s="87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8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2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3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3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3" t="s">
        <v>1891</v>
      </c>
      <c r="D163" s="22" t="s">
        <v>863</v>
      </c>
      <c r="E163" s="87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3" t="s">
        <v>1891</v>
      </c>
      <c r="D164" s="22" t="s">
        <v>863</v>
      </c>
      <c r="E164" s="87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2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2" t="s">
        <v>1671</v>
      </c>
      <c r="D166" s="22" t="s">
        <v>863</v>
      </c>
      <c r="E166" s="63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2" t="s">
        <v>1671</v>
      </c>
      <c r="D167" s="22" t="s">
        <v>863</v>
      </c>
      <c r="E167" s="63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3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2" t="s">
        <v>1671</v>
      </c>
      <c r="D171" s="22" t="s">
        <v>863</v>
      </c>
      <c r="E171" s="63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2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2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8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97" t="s">
        <v>2233</v>
      </c>
      <c r="D191" s="45" t="s">
        <v>863</v>
      </c>
      <c r="E191" s="87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97" t="s">
        <v>2244</v>
      </c>
      <c r="D196" s="45" t="s">
        <v>863</v>
      </c>
      <c r="E196" s="87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97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97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C28" sqref="C28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98" t="s">
        <v>833</v>
      </c>
      <c r="C1" s="198"/>
      <c r="D1" s="198"/>
      <c r="E1" s="198"/>
      <c r="F1" s="10"/>
      <c r="G1" s="10"/>
      <c r="H1" s="5"/>
    </row>
    <row r="2" spans="1:9" ht="15" x14ac:dyDescent="0.25">
      <c r="B2" s="198" t="s">
        <v>834</v>
      </c>
      <c r="C2" s="198"/>
      <c r="D2" s="198"/>
      <c r="E2" s="198"/>
      <c r="F2" s="10"/>
      <c r="G2" s="10"/>
      <c r="H2" s="6"/>
    </row>
    <row r="3" spans="1:9" ht="15" x14ac:dyDescent="0.25">
      <c r="B3" s="198" t="s">
        <v>835</v>
      </c>
      <c r="C3" s="198"/>
      <c r="D3" s="198"/>
      <c r="E3" s="198"/>
      <c r="F3" s="10"/>
      <c r="G3" s="10"/>
      <c r="H3" s="7"/>
    </row>
    <row r="4" spans="1:9" x14ac:dyDescent="0.2">
      <c r="B4" s="198" t="s">
        <v>2496</v>
      </c>
      <c r="C4" s="198"/>
      <c r="D4" s="198"/>
      <c r="E4" s="198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22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7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7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98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98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7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8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7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7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98" t="s">
        <v>1139</v>
      </c>
      <c r="D42" s="23" t="s">
        <v>863</v>
      </c>
      <c r="E42" s="63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98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98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98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8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7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8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3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1" t="s">
        <v>2220</v>
      </c>
      <c r="D66" s="23" t="s">
        <v>1199</v>
      </c>
      <c r="E66" s="63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1" t="s">
        <v>2220</v>
      </c>
      <c r="D67" s="23" t="s">
        <v>1199</v>
      </c>
      <c r="E67" s="63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8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8" t="s">
        <v>2226</v>
      </c>
      <c r="D71" s="23" t="s">
        <v>863</v>
      </c>
      <c r="E71" s="63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98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7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8" t="s">
        <v>2211</v>
      </c>
      <c r="D79" s="23" t="s">
        <v>863</v>
      </c>
      <c r="E79" s="87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2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8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8" t="s">
        <v>2230</v>
      </c>
      <c r="D89" s="23" t="s">
        <v>863</v>
      </c>
      <c r="E89" s="87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7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8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8" t="s">
        <v>2243</v>
      </c>
      <c r="D104" s="23" t="s">
        <v>863</v>
      </c>
      <c r="E104" s="87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8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7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7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7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7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8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3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1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98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8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7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7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98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2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7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2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98" t="s">
        <v>1139</v>
      </c>
      <c r="D135" s="23" t="s">
        <v>863</v>
      </c>
      <c r="E135" s="63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8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98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7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98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8" t="s">
        <v>2226</v>
      </c>
      <c r="D152" s="23" t="s">
        <v>863</v>
      </c>
      <c r="E152" s="63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3" t="s">
        <v>195</v>
      </c>
      <c r="D153" s="23" t="s">
        <v>862</v>
      </c>
      <c r="E153" s="87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98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3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3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3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3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2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2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2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8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3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8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3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7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7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2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3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2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3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7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3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3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98" t="s">
        <v>833</v>
      </c>
      <c r="C1" s="198"/>
      <c r="D1" s="198"/>
      <c r="E1" s="198"/>
      <c r="F1" s="10"/>
      <c r="G1" s="10"/>
      <c r="H1" s="5"/>
    </row>
    <row r="2" spans="1:9" ht="15" x14ac:dyDescent="0.25">
      <c r="B2" s="198" t="s">
        <v>834</v>
      </c>
      <c r="C2" s="198"/>
      <c r="D2" s="198"/>
      <c r="E2" s="198"/>
      <c r="F2" s="10"/>
      <c r="G2" s="10"/>
      <c r="H2" s="6"/>
    </row>
    <row r="3" spans="1:9" ht="15" x14ac:dyDescent="0.25">
      <c r="B3" s="198" t="s">
        <v>835</v>
      </c>
      <c r="C3" s="198"/>
      <c r="D3" s="198"/>
      <c r="E3" s="198"/>
      <c r="F3" s="10"/>
      <c r="G3" s="10"/>
      <c r="H3" s="7"/>
    </row>
    <row r="4" spans="1:9" x14ac:dyDescent="0.2">
      <c r="B4" s="198" t="s">
        <v>2496</v>
      </c>
      <c r="C4" s="198"/>
      <c r="D4" s="198"/>
      <c r="E4" s="198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22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8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98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8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7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7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8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7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98" t="s">
        <v>1139</v>
      </c>
      <c r="D27" s="23" t="s">
        <v>863</v>
      </c>
      <c r="E27" s="63" t="s">
        <v>877</v>
      </c>
      <c r="F27" s="24">
        <v>38806</v>
      </c>
    </row>
    <row r="28" spans="1:9" x14ac:dyDescent="0.2">
      <c r="A28" s="31">
        <v>2006</v>
      </c>
      <c r="B28" s="78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3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8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3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98" t="s">
        <v>1139</v>
      </c>
      <c r="D39" s="23" t="s">
        <v>863</v>
      </c>
      <c r="E39" s="63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8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2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8" t="s">
        <v>2238</v>
      </c>
      <c r="D48" s="23" t="s">
        <v>863</v>
      </c>
      <c r="E48" s="87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8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7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3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8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8" t="s">
        <v>2211</v>
      </c>
      <c r="D70" s="23" t="s">
        <v>863</v>
      </c>
      <c r="E70" s="87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7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3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8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98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8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7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98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3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98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8" t="s">
        <v>2212</v>
      </c>
      <c r="D102" s="23" t="s">
        <v>863</v>
      </c>
      <c r="E102" s="87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8" t="s">
        <v>2245</v>
      </c>
      <c r="D104" s="23" t="s">
        <v>863</v>
      </c>
      <c r="E104" s="87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7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98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98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98" t="s">
        <v>833</v>
      </c>
      <c r="C1" s="198"/>
      <c r="D1" s="198"/>
      <c r="E1" s="198"/>
      <c r="F1" s="10"/>
      <c r="G1" s="10"/>
      <c r="H1" s="5"/>
    </row>
    <row r="2" spans="1:9" ht="15" x14ac:dyDescent="0.25">
      <c r="B2" s="198" t="s">
        <v>834</v>
      </c>
      <c r="C2" s="198"/>
      <c r="D2" s="198"/>
      <c r="E2" s="198"/>
      <c r="F2" s="10"/>
      <c r="G2" s="10"/>
      <c r="H2" s="6"/>
    </row>
    <row r="3" spans="1:9" ht="15" x14ac:dyDescent="0.25">
      <c r="B3" s="198" t="s">
        <v>835</v>
      </c>
      <c r="C3" s="198"/>
      <c r="D3" s="198"/>
      <c r="E3" s="198"/>
      <c r="F3" s="10"/>
      <c r="G3" s="10"/>
      <c r="H3" s="7"/>
    </row>
    <row r="4" spans="1:9" x14ac:dyDescent="0.2">
      <c r="B4" s="198" t="s">
        <v>2496</v>
      </c>
      <c r="C4" s="198"/>
      <c r="D4" s="198"/>
      <c r="E4" s="198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7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7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7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3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3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3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8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8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7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7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3" t="s">
        <v>1807</v>
      </c>
      <c r="D38" s="23" t="s">
        <v>863</v>
      </c>
      <c r="E38" s="87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3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7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8" t="s">
        <v>2221</v>
      </c>
      <c r="D57" s="23" t="s">
        <v>863</v>
      </c>
      <c r="E57" s="63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8" t="s">
        <v>2221</v>
      </c>
      <c r="D58" s="23" t="s">
        <v>863</v>
      </c>
      <c r="E58" s="63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7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98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98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3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8" t="s">
        <v>2240</v>
      </c>
      <c r="D69" s="23" t="s">
        <v>863</v>
      </c>
      <c r="E69" s="87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98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7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3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98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7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0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7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7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B29" sqref="B29:C2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98" t="s">
        <v>833</v>
      </c>
      <c r="C1" s="198"/>
      <c r="D1" s="198"/>
      <c r="E1" s="198"/>
      <c r="F1" s="10"/>
      <c r="G1" s="10"/>
      <c r="H1" s="10"/>
      <c r="I1" s="5"/>
    </row>
    <row r="2" spans="1:9" ht="15" x14ac:dyDescent="0.25">
      <c r="A2" s="1"/>
      <c r="B2" s="198" t="s">
        <v>834</v>
      </c>
      <c r="C2" s="198"/>
      <c r="D2" s="198"/>
      <c r="E2" s="198"/>
      <c r="F2" s="10"/>
      <c r="G2" s="10"/>
      <c r="H2" s="10"/>
      <c r="I2" s="6"/>
    </row>
    <row r="3" spans="1:9" ht="15" x14ac:dyDescent="0.25">
      <c r="A3" s="1"/>
      <c r="B3" s="198" t="s">
        <v>835</v>
      </c>
      <c r="C3" s="198"/>
      <c r="D3" s="198"/>
      <c r="E3" s="198"/>
      <c r="F3" s="10"/>
      <c r="G3" s="10"/>
      <c r="H3" s="10"/>
      <c r="I3" s="7"/>
    </row>
    <row r="4" spans="1:9" x14ac:dyDescent="0.2">
      <c r="A4" s="1"/>
      <c r="B4" s="198" t="s">
        <v>2496</v>
      </c>
      <c r="C4" s="198"/>
      <c r="D4" s="198"/>
      <c r="E4" s="198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8">
        <v>2798</v>
      </c>
      <c r="B7" s="9" t="s">
        <v>1966</v>
      </c>
      <c r="C7" s="78" t="s">
        <v>1947</v>
      </c>
      <c r="D7" s="87" t="s">
        <v>1968</v>
      </c>
      <c r="E7" s="9" t="s">
        <v>1959</v>
      </c>
      <c r="F7" s="90">
        <v>41635</v>
      </c>
      <c r="G7" s="89" t="s">
        <v>2372</v>
      </c>
      <c r="H7" s="1" t="s">
        <v>1955</v>
      </c>
      <c r="I7" s="1" t="s">
        <v>1971</v>
      </c>
    </row>
    <row r="8" spans="1:9" x14ac:dyDescent="0.2">
      <c r="A8" s="88">
        <v>699</v>
      </c>
      <c r="B8" s="9" t="s">
        <v>1969</v>
      </c>
      <c r="C8" s="87" t="s">
        <v>1970</v>
      </c>
      <c r="D8" s="87" t="s">
        <v>1968</v>
      </c>
      <c r="E8" s="9" t="s">
        <v>795</v>
      </c>
      <c r="F8" s="90">
        <v>41486</v>
      </c>
      <c r="G8" s="89" t="s">
        <v>2372</v>
      </c>
      <c r="H8" s="1" t="s">
        <v>1955</v>
      </c>
      <c r="I8" s="1" t="s">
        <v>1971</v>
      </c>
    </row>
    <row r="9" spans="1:9" x14ac:dyDescent="0.2">
      <c r="A9" s="88">
        <v>16812</v>
      </c>
      <c r="B9" s="87" t="s">
        <v>241</v>
      </c>
      <c r="C9" s="87" t="s">
        <v>1972</v>
      </c>
      <c r="D9" s="87" t="s">
        <v>1968</v>
      </c>
      <c r="E9" s="87" t="s">
        <v>812</v>
      </c>
      <c r="F9" s="90">
        <v>41486</v>
      </c>
      <c r="G9" s="89" t="s">
        <v>2372</v>
      </c>
      <c r="H9" s="1" t="s">
        <v>1955</v>
      </c>
      <c r="I9" s="1" t="s">
        <v>1973</v>
      </c>
    </row>
    <row r="10" spans="1:9" x14ac:dyDescent="0.2">
      <c r="A10" s="88">
        <v>6107</v>
      </c>
      <c r="B10" s="87" t="s">
        <v>1974</v>
      </c>
      <c r="C10" s="87" t="s">
        <v>1458</v>
      </c>
      <c r="D10" s="87" t="s">
        <v>1968</v>
      </c>
      <c r="E10" s="87" t="s">
        <v>812</v>
      </c>
      <c r="F10" s="90">
        <v>41568</v>
      </c>
      <c r="G10" s="89" t="s">
        <v>2372</v>
      </c>
      <c r="H10" s="1" t="s">
        <v>1955</v>
      </c>
      <c r="I10" s="1" t="s">
        <v>1975</v>
      </c>
    </row>
    <row r="11" spans="1:9" x14ac:dyDescent="0.2">
      <c r="A11" s="88">
        <v>6107</v>
      </c>
      <c r="B11" s="87" t="s">
        <v>1974</v>
      </c>
      <c r="C11" s="87" t="s">
        <v>1458</v>
      </c>
      <c r="D11" s="87" t="s">
        <v>1968</v>
      </c>
      <c r="E11" s="87" t="s">
        <v>812</v>
      </c>
      <c r="F11" s="90">
        <v>41508</v>
      </c>
      <c r="G11" s="89" t="s">
        <v>2372</v>
      </c>
      <c r="H11" s="1" t="s">
        <v>1955</v>
      </c>
      <c r="I11" s="1" t="s">
        <v>1971</v>
      </c>
    </row>
    <row r="12" spans="1:9" x14ac:dyDescent="0.2">
      <c r="A12" s="88">
        <v>1578899</v>
      </c>
      <c r="B12" s="87" t="s">
        <v>1976</v>
      </c>
      <c r="C12" s="87" t="s">
        <v>636</v>
      </c>
      <c r="D12" s="87" t="s">
        <v>1968</v>
      </c>
      <c r="E12" s="87" t="s">
        <v>812</v>
      </c>
      <c r="F12" s="90">
        <v>41486</v>
      </c>
      <c r="G12" s="89" t="s">
        <v>2372</v>
      </c>
      <c r="H12" s="1" t="s">
        <v>1955</v>
      </c>
      <c r="I12" s="1" t="s">
        <v>1977</v>
      </c>
    </row>
    <row r="13" spans="1:9" x14ac:dyDescent="0.2">
      <c r="A13" s="88">
        <v>18107</v>
      </c>
      <c r="B13" s="87" t="s">
        <v>1978</v>
      </c>
      <c r="C13" s="87" t="s">
        <v>1979</v>
      </c>
      <c r="D13" s="87" t="s">
        <v>1968</v>
      </c>
      <c r="E13" s="87" t="s">
        <v>812</v>
      </c>
      <c r="F13" s="90">
        <v>41486</v>
      </c>
      <c r="G13" s="89" t="s">
        <v>2372</v>
      </c>
      <c r="H13" s="1" t="s">
        <v>1955</v>
      </c>
      <c r="I13" s="1" t="s">
        <v>1980</v>
      </c>
    </row>
    <row r="14" spans="1:9" x14ac:dyDescent="0.2">
      <c r="A14" s="88">
        <v>858901</v>
      </c>
      <c r="B14" s="87" t="s">
        <v>1273</v>
      </c>
      <c r="C14" s="78" t="s">
        <v>1947</v>
      </c>
      <c r="D14" s="87" t="s">
        <v>1968</v>
      </c>
      <c r="E14" s="87" t="s">
        <v>178</v>
      </c>
      <c r="F14" s="90">
        <v>41450</v>
      </c>
      <c r="G14" s="89" t="s">
        <v>2372</v>
      </c>
      <c r="H14" s="1" t="s">
        <v>1955</v>
      </c>
      <c r="I14" s="1" t="s">
        <v>1971</v>
      </c>
    </row>
    <row r="15" spans="1:9" x14ac:dyDescent="0.2">
      <c r="A15" s="88">
        <v>7798</v>
      </c>
      <c r="B15" s="87" t="s">
        <v>1981</v>
      </c>
      <c r="C15" s="87" t="s">
        <v>1164</v>
      </c>
      <c r="D15" s="87" t="s">
        <v>1968</v>
      </c>
      <c r="E15" s="87" t="s">
        <v>795</v>
      </c>
      <c r="F15" s="90">
        <v>41533</v>
      </c>
      <c r="G15" s="89" t="s">
        <v>2372</v>
      </c>
      <c r="H15" s="1" t="s">
        <v>1955</v>
      </c>
      <c r="I15" s="1" t="s">
        <v>1982</v>
      </c>
    </row>
    <row r="16" spans="1:9" x14ac:dyDescent="0.2">
      <c r="A16" s="88">
        <v>9109</v>
      </c>
      <c r="B16" s="87" t="s">
        <v>60</v>
      </c>
      <c r="C16" s="87" t="s">
        <v>732</v>
      </c>
      <c r="D16" s="87" t="s">
        <v>1968</v>
      </c>
      <c r="E16" s="87" t="s">
        <v>1722</v>
      </c>
      <c r="F16" s="90">
        <v>41486</v>
      </c>
      <c r="G16" s="89" t="s">
        <v>2372</v>
      </c>
      <c r="H16" s="1" t="s">
        <v>1955</v>
      </c>
      <c r="I16" s="1" t="s">
        <v>1982</v>
      </c>
    </row>
    <row r="17" spans="1:9" x14ac:dyDescent="0.2">
      <c r="A17" s="88">
        <v>2506</v>
      </c>
      <c r="B17" s="87" t="s">
        <v>1983</v>
      </c>
      <c r="C17" s="87" t="s">
        <v>1984</v>
      </c>
      <c r="D17" s="87" t="s">
        <v>1968</v>
      </c>
      <c r="E17" s="87" t="s">
        <v>803</v>
      </c>
      <c r="F17" s="90">
        <v>41450</v>
      </c>
      <c r="G17" s="89" t="s">
        <v>2372</v>
      </c>
      <c r="H17" s="1" t="s">
        <v>1955</v>
      </c>
      <c r="I17" s="1" t="s">
        <v>1982</v>
      </c>
    </row>
    <row r="18" spans="1:9" x14ac:dyDescent="0.2">
      <c r="A18" s="88">
        <v>6095</v>
      </c>
      <c r="B18" s="87" t="s">
        <v>1985</v>
      </c>
      <c r="C18" s="87" t="s">
        <v>1947</v>
      </c>
      <c r="D18" s="87" t="s">
        <v>1968</v>
      </c>
      <c r="E18" s="87" t="s">
        <v>874</v>
      </c>
      <c r="F18" s="90"/>
      <c r="G18" s="89" t="s">
        <v>2372</v>
      </c>
      <c r="H18" s="1" t="s">
        <v>1955</v>
      </c>
      <c r="I18" s="1" t="s">
        <v>1982</v>
      </c>
    </row>
    <row r="19" spans="1:9" x14ac:dyDescent="0.2">
      <c r="A19" s="88">
        <v>1608491</v>
      </c>
      <c r="B19" s="87" t="s">
        <v>1986</v>
      </c>
      <c r="C19" s="87" t="s">
        <v>1947</v>
      </c>
      <c r="D19" s="87" t="s">
        <v>1968</v>
      </c>
      <c r="E19" s="87" t="s">
        <v>874</v>
      </c>
      <c r="F19" s="90"/>
      <c r="G19" s="89" t="s">
        <v>2372</v>
      </c>
      <c r="H19" s="1" t="s">
        <v>1955</v>
      </c>
      <c r="I19" s="1" t="s">
        <v>1982</v>
      </c>
    </row>
    <row r="20" spans="1:9" x14ac:dyDescent="0.2">
      <c r="A20" s="88">
        <v>458791</v>
      </c>
      <c r="B20" s="87" t="s">
        <v>1997</v>
      </c>
      <c r="C20" s="87" t="s">
        <v>1947</v>
      </c>
      <c r="D20" s="87" t="s">
        <v>1968</v>
      </c>
      <c r="E20" s="87" t="s">
        <v>1987</v>
      </c>
      <c r="F20" s="90"/>
      <c r="G20" s="89" t="s">
        <v>2372</v>
      </c>
      <c r="H20" s="1" t="s">
        <v>1955</v>
      </c>
      <c r="I20" s="1" t="s">
        <v>1982</v>
      </c>
    </row>
    <row r="21" spans="1:9" x14ac:dyDescent="0.2">
      <c r="A21" s="88">
        <v>610</v>
      </c>
      <c r="B21" s="87" t="s">
        <v>1988</v>
      </c>
      <c r="C21" s="87" t="s">
        <v>1989</v>
      </c>
      <c r="D21" s="87" t="s">
        <v>1968</v>
      </c>
      <c r="E21" s="87" t="s">
        <v>1722</v>
      </c>
      <c r="F21" s="90">
        <v>41449</v>
      </c>
      <c r="G21" s="89" t="s">
        <v>2372</v>
      </c>
      <c r="H21" s="1" t="s">
        <v>1955</v>
      </c>
      <c r="I21" s="63" t="s">
        <v>1990</v>
      </c>
    </row>
    <row r="22" spans="1:9" x14ac:dyDescent="0.2">
      <c r="A22" s="88">
        <v>5898</v>
      </c>
      <c r="B22" s="87" t="s">
        <v>1991</v>
      </c>
      <c r="C22" s="87" t="s">
        <v>1992</v>
      </c>
      <c r="D22" s="87" t="s">
        <v>1968</v>
      </c>
      <c r="E22" s="87" t="s">
        <v>878</v>
      </c>
      <c r="F22" s="90" t="s">
        <v>2010</v>
      </c>
      <c r="G22" s="89" t="s">
        <v>2372</v>
      </c>
      <c r="H22" s="1" t="s">
        <v>1955</v>
      </c>
      <c r="I22" s="1" t="s">
        <v>1982</v>
      </c>
    </row>
    <row r="23" spans="1:9" x14ac:dyDescent="0.2">
      <c r="A23" s="88">
        <v>291</v>
      </c>
      <c r="B23" s="87" t="s">
        <v>1993</v>
      </c>
      <c r="C23" s="87" t="s">
        <v>1947</v>
      </c>
      <c r="D23" s="87" t="s">
        <v>1968</v>
      </c>
      <c r="E23" s="87" t="s">
        <v>178</v>
      </c>
      <c r="F23" s="90">
        <v>41458</v>
      </c>
      <c r="G23" s="89" t="s">
        <v>2372</v>
      </c>
      <c r="H23" s="1" t="s">
        <v>1955</v>
      </c>
      <c r="I23" s="1" t="s">
        <v>1982</v>
      </c>
    </row>
    <row r="24" spans="1:9" x14ac:dyDescent="0.2">
      <c r="A24" s="88">
        <v>3013</v>
      </c>
      <c r="B24" s="87" t="s">
        <v>1788</v>
      </c>
      <c r="C24" s="87" t="s">
        <v>732</v>
      </c>
      <c r="D24" s="87" t="s">
        <v>1968</v>
      </c>
      <c r="E24" s="87" t="s">
        <v>1722</v>
      </c>
      <c r="F24" s="90">
        <v>41564</v>
      </c>
      <c r="G24" s="89" t="s">
        <v>2372</v>
      </c>
      <c r="H24" s="1" t="s">
        <v>1955</v>
      </c>
      <c r="I24" s="1" t="s">
        <v>1982</v>
      </c>
    </row>
    <row r="25" spans="1:9" x14ac:dyDescent="0.2">
      <c r="A25" s="88">
        <v>6894</v>
      </c>
      <c r="B25" s="87" t="s">
        <v>2009</v>
      </c>
      <c r="C25" s="87" t="s">
        <v>1994</v>
      </c>
      <c r="D25" s="87" t="s">
        <v>1968</v>
      </c>
      <c r="E25" s="87" t="s">
        <v>1856</v>
      </c>
      <c r="F25" s="90">
        <v>41628</v>
      </c>
      <c r="G25" s="89" t="s">
        <v>2372</v>
      </c>
      <c r="H25" s="1" t="s">
        <v>1955</v>
      </c>
      <c r="I25" s="1" t="s">
        <v>1982</v>
      </c>
    </row>
    <row r="26" spans="1:9" x14ac:dyDescent="0.2">
      <c r="A26" s="88"/>
    </row>
    <row r="27" spans="1:9" x14ac:dyDescent="0.2">
      <c r="A27" s="88"/>
    </row>
    <row r="28" spans="1:9" x14ac:dyDescent="0.2">
      <c r="A28" s="88"/>
    </row>
    <row r="29" spans="1:9" x14ac:dyDescent="0.2">
      <c r="A29" s="88"/>
      <c r="B29" s="199" t="s">
        <v>2373</v>
      </c>
      <c r="C29" s="199"/>
    </row>
    <row r="30" spans="1:9" x14ac:dyDescent="0.2">
      <c r="A30" s="88"/>
    </row>
    <row r="31" spans="1:9" x14ac:dyDescent="0.2">
      <c r="A31" s="88"/>
    </row>
    <row r="32" spans="1:9" x14ac:dyDescent="0.2">
      <c r="A32" s="88"/>
    </row>
    <row r="33" spans="1:7" x14ac:dyDescent="0.2">
      <c r="A33" s="88"/>
    </row>
    <row r="34" spans="1:7" x14ac:dyDescent="0.2">
      <c r="A34" s="88"/>
    </row>
    <row r="35" spans="1:7" x14ac:dyDescent="0.2">
      <c r="A35" s="88"/>
    </row>
    <row r="36" spans="1:7" x14ac:dyDescent="0.2">
      <c r="A36" s="88"/>
      <c r="B36" s="87"/>
      <c r="C36" s="87"/>
      <c r="D36" s="87"/>
      <c r="E36" s="87"/>
      <c r="F36" s="90"/>
      <c r="G36" s="90"/>
    </row>
    <row r="37" spans="1:7" x14ac:dyDescent="0.2">
      <c r="A37" s="88"/>
      <c r="B37" s="87"/>
      <c r="C37" s="87"/>
      <c r="D37" s="87"/>
      <c r="E37" s="87"/>
      <c r="F37" s="90"/>
      <c r="G37" s="90"/>
    </row>
    <row r="38" spans="1:7" x14ac:dyDescent="0.2">
      <c r="A38" s="88"/>
      <c r="B38" s="87"/>
      <c r="C38" s="87"/>
      <c r="D38" s="87"/>
      <c r="E38" s="87"/>
      <c r="F38" s="90"/>
      <c r="G38" s="90"/>
    </row>
    <row r="39" spans="1:7" x14ac:dyDescent="0.2">
      <c r="A39" s="88"/>
      <c r="B39" s="87"/>
      <c r="C39" s="9"/>
      <c r="D39" s="87"/>
      <c r="E39" s="87"/>
      <c r="F39" s="89"/>
      <c r="G39" s="89"/>
    </row>
    <row r="40" spans="1:7" x14ac:dyDescent="0.2">
      <c r="A40" s="88"/>
      <c r="B40" s="87"/>
      <c r="C40" s="9"/>
      <c r="D40" s="87"/>
      <c r="E40" s="87"/>
      <c r="F40" s="89"/>
      <c r="G40" s="89"/>
    </row>
    <row r="41" spans="1:7" x14ac:dyDescent="0.2">
      <c r="A41" s="88"/>
      <c r="B41" s="87"/>
      <c r="C41" s="87"/>
      <c r="D41" s="87"/>
      <c r="E41" s="87"/>
      <c r="F41" s="90"/>
      <c r="G41" s="90"/>
    </row>
    <row r="42" spans="1:7" x14ac:dyDescent="0.2">
      <c r="A42" s="88"/>
      <c r="B42" s="87"/>
      <c r="C42" s="87"/>
      <c r="D42" s="87"/>
      <c r="E42" s="87"/>
      <c r="F42" s="90"/>
      <c r="G42" s="90"/>
    </row>
    <row r="43" spans="1:7" x14ac:dyDescent="0.2">
      <c r="A43" s="88"/>
      <c r="B43" s="87"/>
      <c r="C43" s="87"/>
      <c r="D43" s="87"/>
      <c r="E43" s="89"/>
      <c r="F43" s="90"/>
      <c r="G43" s="90"/>
    </row>
    <row r="44" spans="1:7" x14ac:dyDescent="0.2">
      <c r="A44" s="88"/>
      <c r="B44" s="87"/>
      <c r="C44" s="87"/>
      <c r="D44" s="87"/>
      <c r="E44" s="87"/>
      <c r="F44" s="90"/>
      <c r="G44" s="90"/>
    </row>
    <row r="45" spans="1:7" x14ac:dyDescent="0.2">
      <c r="A45" s="88"/>
      <c r="B45" s="87"/>
      <c r="C45" s="87"/>
      <c r="D45" s="87"/>
      <c r="E45" s="87"/>
      <c r="F45" s="90"/>
      <c r="G45" s="90"/>
    </row>
    <row r="46" spans="1:7" x14ac:dyDescent="0.2">
      <c r="A46" s="88"/>
      <c r="B46" s="9"/>
      <c r="C46" s="9"/>
      <c r="D46" s="9"/>
      <c r="E46" s="9"/>
      <c r="F46" s="90"/>
      <c r="G46" s="90"/>
    </row>
    <row r="47" spans="1:7" x14ac:dyDescent="0.2">
      <c r="A47" s="88"/>
      <c r="B47" s="9"/>
      <c r="C47" s="9"/>
      <c r="D47" s="9"/>
      <c r="E47" s="9"/>
      <c r="F47" s="90"/>
      <c r="G47" s="90"/>
    </row>
    <row r="48" spans="1:7" x14ac:dyDescent="0.2">
      <c r="A48" s="88"/>
      <c r="B48" s="9"/>
      <c r="C48" s="90"/>
      <c r="D48" s="9"/>
      <c r="E48" s="9"/>
      <c r="F48" s="90"/>
      <c r="G48" s="90"/>
    </row>
    <row r="49" spans="1:7" x14ac:dyDescent="0.2">
      <c r="A49" s="88"/>
      <c r="B49" s="9"/>
      <c r="C49" s="90"/>
      <c r="D49" s="9"/>
      <c r="E49" s="9"/>
      <c r="F49" s="90"/>
      <c r="G49" s="90"/>
    </row>
    <row r="50" spans="1:7" x14ac:dyDescent="0.2">
      <c r="A50" s="88"/>
      <c r="B50" s="9"/>
      <c r="C50" s="9"/>
      <c r="D50" s="9"/>
      <c r="E50" s="9"/>
      <c r="F50" s="90"/>
      <c r="G50" s="90"/>
    </row>
    <row r="51" spans="1:7" x14ac:dyDescent="0.2">
      <c r="A51" s="88"/>
      <c r="B51" s="9"/>
      <c r="C51" s="9"/>
      <c r="D51" s="9"/>
      <c r="E51" s="9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87"/>
      <c r="D53" s="87"/>
      <c r="E53" s="87"/>
      <c r="F53" s="90"/>
      <c r="G53" s="90"/>
    </row>
    <row r="54" spans="1:7" x14ac:dyDescent="0.2">
      <c r="A54" s="88"/>
      <c r="B54" s="87"/>
      <c r="C54" s="87"/>
      <c r="D54" s="87"/>
      <c r="E54" s="87"/>
      <c r="F54" s="90"/>
      <c r="G54" s="90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7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87"/>
      <c r="C60" s="87"/>
      <c r="D60" s="87"/>
      <c r="E60" s="87"/>
      <c r="F60" s="90"/>
      <c r="G60" s="90"/>
    </row>
    <row r="61" spans="1:7" x14ac:dyDescent="0.2">
      <c r="A61" s="88"/>
      <c r="B61" s="87"/>
      <c r="C61" s="87"/>
      <c r="D61" s="87"/>
      <c r="E61" s="87"/>
      <c r="F61" s="90"/>
      <c r="G61" s="90"/>
    </row>
    <row r="62" spans="1:7" x14ac:dyDescent="0.2">
      <c r="A62" s="88"/>
      <c r="B62" s="87"/>
      <c r="C62" s="87"/>
      <c r="D62" s="87"/>
      <c r="E62" s="87"/>
      <c r="F62" s="90"/>
      <c r="G62" s="90"/>
    </row>
    <row r="63" spans="1:7" x14ac:dyDescent="0.2">
      <c r="A63" s="88"/>
      <c r="B63" s="87"/>
      <c r="C63" s="87"/>
      <c r="D63" s="87"/>
      <c r="E63" s="87"/>
      <c r="F63" s="90"/>
      <c r="G63" s="90"/>
    </row>
    <row r="64" spans="1:7" x14ac:dyDescent="0.2">
      <c r="A64" s="88"/>
      <c r="B64" s="87"/>
      <c r="C64" s="87"/>
      <c r="D64" s="87"/>
      <c r="E64" s="87"/>
      <c r="F64" s="90"/>
      <c r="G64" s="90"/>
    </row>
    <row r="65" spans="1:7" x14ac:dyDescent="0.2">
      <c r="A65" s="88"/>
      <c r="B65" s="87"/>
      <c r="C65" s="87"/>
      <c r="D65" s="87"/>
      <c r="E65" s="87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3"/>
      <c r="C81" s="63"/>
      <c r="E81" s="63"/>
      <c r="F81" s="62"/>
      <c r="G81" s="62"/>
    </row>
    <row r="82" spans="1:9" x14ac:dyDescent="0.2">
      <c r="B82" s="63"/>
      <c r="C82" s="63"/>
      <c r="D82" s="63"/>
      <c r="E82" s="63"/>
      <c r="F82" s="62"/>
      <c r="G82" s="62"/>
    </row>
    <row r="83" spans="1:9" x14ac:dyDescent="0.2">
      <c r="B83" s="63"/>
      <c r="C83" s="63"/>
      <c r="D83" s="63"/>
      <c r="E83" s="63"/>
      <c r="F83" s="62"/>
      <c r="G83" s="62"/>
    </row>
    <row r="84" spans="1:9" x14ac:dyDescent="0.2">
      <c r="B84" s="63"/>
      <c r="C84" s="63"/>
      <c r="D84" s="63"/>
      <c r="E84" s="63"/>
      <c r="F84" s="62"/>
      <c r="G84" s="62"/>
    </row>
    <row r="85" spans="1:9" x14ac:dyDescent="0.2">
      <c r="B85" s="63"/>
      <c r="C85" s="63"/>
      <c r="E85" s="63"/>
      <c r="F85" s="62"/>
      <c r="G85" s="62"/>
    </row>
    <row r="86" spans="1:9" x14ac:dyDescent="0.2">
      <c r="B86" s="63"/>
      <c r="C86" s="63"/>
      <c r="E86" s="63"/>
      <c r="F86" s="62"/>
      <c r="G86" s="62"/>
    </row>
    <row r="87" spans="1:9" x14ac:dyDescent="0.2">
      <c r="B87" s="63"/>
      <c r="C87" s="63"/>
      <c r="E87" s="63"/>
      <c r="F87" s="62"/>
      <c r="G87" s="62"/>
    </row>
    <row r="88" spans="1:9" x14ac:dyDescent="0.2">
      <c r="A88" s="64"/>
      <c r="B88" s="65"/>
      <c r="C88" s="65"/>
      <c r="D88" s="65"/>
      <c r="E88" s="65"/>
      <c r="F88" s="66"/>
      <c r="G88" s="66"/>
      <c r="H88" s="65"/>
      <c r="I88" s="65"/>
    </row>
    <row r="89" spans="1:9" x14ac:dyDescent="0.2">
      <c r="A89" s="64"/>
      <c r="B89" s="65"/>
      <c r="C89" s="65"/>
      <c r="D89" s="65"/>
      <c r="E89" s="65"/>
      <c r="F89" s="66"/>
      <c r="G89" s="66"/>
      <c r="H89" s="65"/>
      <c r="I89" s="65"/>
    </row>
    <row r="90" spans="1:9" x14ac:dyDescent="0.2">
      <c r="A90" s="64"/>
      <c r="B90" s="65"/>
      <c r="C90" s="65"/>
      <c r="D90" s="65"/>
      <c r="E90" s="65"/>
      <c r="F90" s="66"/>
      <c r="G90" s="66"/>
      <c r="H90" s="65"/>
      <c r="I90" s="65"/>
    </row>
    <row r="91" spans="1:9" x14ac:dyDescent="0.2">
      <c r="A91" s="64"/>
      <c r="B91" s="65"/>
      <c r="C91" s="65"/>
      <c r="D91" s="65"/>
      <c r="E91" s="65"/>
      <c r="F91" s="66"/>
      <c r="G91" s="66"/>
      <c r="H91" s="65"/>
      <c r="I91" s="65"/>
    </row>
    <row r="92" spans="1:9" x14ac:dyDescent="0.2">
      <c r="A92" s="64"/>
      <c r="B92" s="65"/>
      <c r="C92" s="65"/>
      <c r="D92" s="65"/>
      <c r="E92" s="65"/>
      <c r="F92" s="66"/>
      <c r="G92" s="66"/>
      <c r="H92" s="65"/>
      <c r="I92" s="65"/>
    </row>
    <row r="93" spans="1:9" x14ac:dyDescent="0.2">
      <c r="A93" s="64"/>
      <c r="B93" s="65"/>
      <c r="C93" s="65"/>
      <c r="D93" s="65"/>
      <c r="E93" s="65"/>
      <c r="F93" s="66"/>
      <c r="G93" s="66"/>
      <c r="H93" s="65"/>
      <c r="I93" s="65"/>
    </row>
    <row r="94" spans="1:9" x14ac:dyDescent="0.2">
      <c r="A94" s="64"/>
      <c r="B94" s="65"/>
      <c r="C94" s="65"/>
      <c r="D94" s="65"/>
      <c r="E94" s="65"/>
      <c r="F94" s="66"/>
      <c r="G94" s="66"/>
      <c r="H94" s="65"/>
      <c r="I94" s="65"/>
    </row>
    <row r="95" spans="1:9" x14ac:dyDescent="0.2">
      <c r="A95" s="64"/>
      <c r="B95" s="65"/>
      <c r="C95" s="65"/>
      <c r="D95" s="65"/>
      <c r="E95" s="65"/>
      <c r="F95" s="66"/>
      <c r="G95" s="66"/>
      <c r="H95" s="65"/>
      <c r="I95" s="65"/>
    </row>
    <row r="96" spans="1:9" x14ac:dyDescent="0.2">
      <c r="A96" s="64"/>
      <c r="B96" s="65"/>
      <c r="C96" s="65"/>
      <c r="D96" s="65"/>
      <c r="E96" s="65"/>
      <c r="F96" s="66"/>
      <c r="G96" s="66"/>
      <c r="H96" s="65"/>
      <c r="I96" s="65"/>
    </row>
    <row r="97" spans="1:9" x14ac:dyDescent="0.2">
      <c r="A97" s="64"/>
      <c r="B97" s="65"/>
      <c r="C97" s="65"/>
      <c r="D97" s="65"/>
      <c r="E97" s="65"/>
      <c r="F97" s="66"/>
      <c r="G97" s="66"/>
      <c r="H97" s="65"/>
      <c r="I97" s="65"/>
    </row>
    <row r="98" spans="1:9" x14ac:dyDescent="0.2">
      <c r="A98" s="64"/>
      <c r="B98" s="65"/>
      <c r="C98" s="65"/>
      <c r="D98" s="65"/>
      <c r="E98" s="65"/>
      <c r="F98" s="66"/>
      <c r="G98" s="66"/>
      <c r="H98" s="65"/>
      <c r="I98" s="65"/>
    </row>
    <row r="99" spans="1:9" x14ac:dyDescent="0.2">
      <c r="A99" s="64"/>
      <c r="B99" s="65"/>
      <c r="C99" s="65"/>
      <c r="D99" s="65"/>
      <c r="E99" s="65"/>
      <c r="F99" s="66"/>
      <c r="G99" s="66"/>
      <c r="H99" s="65"/>
      <c r="I99" s="65"/>
    </row>
    <row r="100" spans="1:9" x14ac:dyDescent="0.2">
      <c r="A100" s="64"/>
      <c r="B100" s="65"/>
      <c r="C100" s="65"/>
      <c r="D100" s="65"/>
      <c r="E100" s="65"/>
      <c r="F100" s="66"/>
      <c r="G100" s="66"/>
      <c r="H100" s="65"/>
      <c r="I100" s="65"/>
    </row>
    <row r="101" spans="1:9" x14ac:dyDescent="0.2">
      <c r="A101" s="64"/>
      <c r="B101" s="65"/>
      <c r="C101" s="65"/>
      <c r="D101" s="65"/>
      <c r="E101" s="65"/>
      <c r="F101" s="66"/>
      <c r="G101" s="66"/>
      <c r="H101" s="65"/>
      <c r="I101" s="65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6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3"/>
      <c r="C111" s="63"/>
      <c r="D111" s="63"/>
      <c r="E111" s="63"/>
      <c r="F111" s="62"/>
      <c r="G111" s="62"/>
    </row>
    <row r="112" spans="1:9" x14ac:dyDescent="0.2">
      <c r="A112" s="64"/>
      <c r="B112" s="63"/>
      <c r="C112" s="63"/>
      <c r="D112" s="63"/>
      <c r="E112" s="63"/>
      <c r="F112" s="62"/>
      <c r="G112" s="62"/>
    </row>
    <row r="113" spans="1:7" x14ac:dyDescent="0.2">
      <c r="A113" s="64"/>
      <c r="B113" s="63"/>
      <c r="C113" s="63"/>
      <c r="D113" s="63"/>
      <c r="E113" s="63"/>
      <c r="F113" s="62"/>
      <c r="G113" s="62"/>
    </row>
    <row r="114" spans="1:7" x14ac:dyDescent="0.2">
      <c r="A114" s="64"/>
      <c r="B114" s="63"/>
      <c r="C114" s="63"/>
      <c r="D114" s="63"/>
      <c r="E114" s="63"/>
      <c r="F114" s="62"/>
      <c r="G114" s="62"/>
    </row>
    <row r="115" spans="1:7" x14ac:dyDescent="0.2">
      <c r="A115" s="64"/>
      <c r="B115" s="63"/>
      <c r="C115" s="63"/>
      <c r="D115" s="63"/>
      <c r="E115" s="63"/>
      <c r="F115" s="62"/>
      <c r="G115" s="62"/>
    </row>
    <row r="116" spans="1:7" x14ac:dyDescent="0.2">
      <c r="A116" s="64"/>
      <c r="B116" s="63"/>
      <c r="C116" s="63"/>
      <c r="D116" s="63"/>
      <c r="E116" s="63"/>
      <c r="F116" s="62"/>
      <c r="G116" s="62"/>
    </row>
    <row r="117" spans="1:7" x14ac:dyDescent="0.2">
      <c r="A117" s="64"/>
      <c r="B117" s="63"/>
      <c r="D117" s="63"/>
      <c r="E117" s="63"/>
      <c r="F117" s="62"/>
      <c r="G117" s="62"/>
    </row>
    <row r="118" spans="1:7" x14ac:dyDescent="0.2">
      <c r="A118" s="64"/>
      <c r="B118" s="63"/>
      <c r="D118" s="63"/>
      <c r="F118" s="62"/>
      <c r="G118" s="62"/>
    </row>
    <row r="119" spans="1:7" x14ac:dyDescent="0.2">
      <c r="A119" s="64"/>
      <c r="B119" s="63"/>
      <c r="D119" s="63"/>
      <c r="F119" s="62"/>
      <c r="G119" s="62"/>
    </row>
    <row r="120" spans="1:7" x14ac:dyDescent="0.2">
      <c r="A120" s="64"/>
      <c r="B120" s="63"/>
      <c r="C120" s="63"/>
      <c r="D120" s="63"/>
      <c r="E120" s="63"/>
      <c r="F120" s="62"/>
      <c r="G120" s="62"/>
    </row>
    <row r="121" spans="1:7" x14ac:dyDescent="0.2">
      <c r="A121" s="64"/>
      <c r="B121" s="63"/>
      <c r="C121" s="63"/>
      <c r="D121" s="65"/>
      <c r="E121" s="63"/>
      <c r="F121" s="62"/>
      <c r="G121" s="62"/>
    </row>
    <row r="122" spans="1:7" x14ac:dyDescent="0.2">
      <c r="A122" s="64"/>
      <c r="C122" s="63"/>
      <c r="D122" s="65"/>
      <c r="F122" s="62"/>
      <c r="G122" s="62"/>
    </row>
    <row r="123" spans="1:7" x14ac:dyDescent="0.2">
      <c r="A123" s="64"/>
      <c r="D123" s="63"/>
      <c r="F123" s="62"/>
      <c r="G123" s="62"/>
    </row>
    <row r="124" spans="1:7" x14ac:dyDescent="0.2">
      <c r="A124" s="64"/>
      <c r="D124" s="63"/>
      <c r="F124" s="62"/>
      <c r="G124" s="62"/>
    </row>
    <row r="125" spans="1:7" x14ac:dyDescent="0.2">
      <c r="A125" s="64"/>
      <c r="D125" s="63"/>
      <c r="F125" s="62"/>
      <c r="G125" s="62"/>
    </row>
    <row r="126" spans="1:7" x14ac:dyDescent="0.2">
      <c r="A126" s="64"/>
      <c r="D126" s="63"/>
      <c r="F126" s="62"/>
      <c r="G126" s="62"/>
    </row>
    <row r="127" spans="1:7" x14ac:dyDescent="0.2">
      <c r="A127" s="64"/>
      <c r="D127" s="63"/>
      <c r="F127" s="62"/>
      <c r="G127" s="62"/>
    </row>
    <row r="128" spans="1:7" x14ac:dyDescent="0.2">
      <c r="A128" s="64"/>
      <c r="D128" s="63"/>
      <c r="F128" s="62"/>
      <c r="G128" s="62"/>
    </row>
    <row r="129" spans="1:8" x14ac:dyDescent="0.2">
      <c r="A129" s="64"/>
      <c r="D129" s="63"/>
      <c r="F129" s="62"/>
      <c r="G129" s="62"/>
    </row>
    <row r="130" spans="1:8" x14ac:dyDescent="0.2">
      <c r="A130" s="64"/>
      <c r="D130" s="63"/>
      <c r="F130" s="62"/>
      <c r="G130" s="62"/>
    </row>
    <row r="131" spans="1:8" x14ac:dyDescent="0.2">
      <c r="A131" s="64"/>
      <c r="D131" s="63"/>
      <c r="F131" s="62"/>
      <c r="G131" s="62"/>
    </row>
    <row r="132" spans="1:8" x14ac:dyDescent="0.2">
      <c r="A132" s="64"/>
      <c r="F132" s="62"/>
      <c r="G132" s="62"/>
    </row>
    <row r="133" spans="1:8" x14ac:dyDescent="0.2">
      <c r="A133" s="64"/>
      <c r="D133" s="63"/>
      <c r="F133" s="62"/>
      <c r="G133" s="62"/>
    </row>
    <row r="134" spans="1:8" x14ac:dyDescent="0.2">
      <c r="A134" s="64"/>
      <c r="D134" s="63"/>
      <c r="F134" s="62"/>
      <c r="G134" s="62"/>
    </row>
    <row r="135" spans="1:8" x14ac:dyDescent="0.2">
      <c r="A135" s="64"/>
      <c r="F135" s="62"/>
      <c r="G135" s="62"/>
    </row>
    <row r="136" spans="1:8" x14ac:dyDescent="0.2">
      <c r="A136" s="64"/>
      <c r="D136" s="63"/>
      <c r="F136" s="62"/>
      <c r="G136" s="62"/>
    </row>
    <row r="137" spans="1:8" x14ac:dyDescent="0.2">
      <c r="A137" s="64"/>
      <c r="D137" s="65"/>
      <c r="F137" s="62"/>
      <c r="G137" s="62"/>
      <c r="H137" s="62"/>
    </row>
    <row r="138" spans="1:8" x14ac:dyDescent="0.2">
      <c r="A138" s="64"/>
      <c r="D138" s="65"/>
      <c r="F138" s="62"/>
      <c r="G138" s="62"/>
    </row>
    <row r="139" spans="1:8" x14ac:dyDescent="0.2">
      <c r="A139" s="64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58" sqref="E58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98" t="s">
        <v>833</v>
      </c>
      <c r="C1" s="198"/>
      <c r="D1" s="198"/>
      <c r="E1" s="198"/>
      <c r="F1" s="10"/>
      <c r="G1" s="10"/>
      <c r="H1" s="10"/>
      <c r="I1" s="5"/>
    </row>
    <row r="2" spans="1:10" ht="15" x14ac:dyDescent="0.25">
      <c r="A2" s="1"/>
      <c r="B2" s="198" t="s">
        <v>834</v>
      </c>
      <c r="C2" s="198"/>
      <c r="D2" s="198"/>
      <c r="E2" s="198"/>
      <c r="F2" s="10"/>
      <c r="G2" s="10"/>
      <c r="H2" s="10"/>
      <c r="I2" s="6"/>
    </row>
    <row r="3" spans="1:10" ht="15" x14ac:dyDescent="0.25">
      <c r="A3" s="1"/>
      <c r="B3" s="198" t="s">
        <v>835</v>
      </c>
      <c r="C3" s="198"/>
      <c r="D3" s="198"/>
      <c r="E3" s="198"/>
      <c r="F3" s="10"/>
      <c r="G3" s="10"/>
      <c r="H3" s="10"/>
      <c r="I3" s="7"/>
    </row>
    <row r="4" spans="1:10" x14ac:dyDescent="0.2">
      <c r="A4" s="1"/>
      <c r="B4" s="198" t="s">
        <v>2496</v>
      </c>
      <c r="C4" s="198"/>
      <c r="D4" s="198"/>
      <c r="E4" s="198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2369</v>
      </c>
    </row>
    <row r="7" spans="1:10" x14ac:dyDescent="0.2">
      <c r="A7" s="88" t="s">
        <v>1962</v>
      </c>
      <c r="B7" s="87" t="s">
        <v>1963</v>
      </c>
      <c r="C7" s="63" t="s">
        <v>1834</v>
      </c>
      <c r="D7" s="63" t="s">
        <v>1967</v>
      </c>
      <c r="E7" s="87" t="s">
        <v>812</v>
      </c>
      <c r="F7" s="90">
        <v>41677</v>
      </c>
      <c r="G7" s="89" t="s">
        <v>2372</v>
      </c>
      <c r="H7" s="1" t="s">
        <v>1955</v>
      </c>
      <c r="I7" s="1" t="s">
        <v>1957</v>
      </c>
      <c r="J7" s="1" t="s">
        <v>2370</v>
      </c>
    </row>
    <row r="8" spans="1:10" ht="14.25" x14ac:dyDescent="0.2">
      <c r="A8" s="88" t="s">
        <v>2043</v>
      </c>
      <c r="B8" s="87" t="s">
        <v>2001</v>
      </c>
      <c r="C8" s="63" t="s">
        <v>1834</v>
      </c>
      <c r="D8" s="63" t="s">
        <v>1967</v>
      </c>
      <c r="E8" s="91" t="s">
        <v>2004</v>
      </c>
      <c r="F8" s="90">
        <v>41698</v>
      </c>
      <c r="G8" s="89" t="s">
        <v>2372</v>
      </c>
      <c r="H8" s="1" t="s">
        <v>1955</v>
      </c>
      <c r="I8" s="1" t="s">
        <v>1957</v>
      </c>
      <c r="J8" s="1" t="s">
        <v>2370</v>
      </c>
    </row>
    <row r="9" spans="1:10" ht="14.25" x14ac:dyDescent="0.2">
      <c r="A9" s="88" t="s">
        <v>2044</v>
      </c>
      <c r="B9" s="87" t="s">
        <v>2002</v>
      </c>
      <c r="C9" s="63" t="s">
        <v>1834</v>
      </c>
      <c r="D9" s="63" t="s">
        <v>1967</v>
      </c>
      <c r="E9" s="91" t="s">
        <v>2004</v>
      </c>
      <c r="F9" s="90">
        <v>41698</v>
      </c>
      <c r="G9" s="89" t="s">
        <v>2372</v>
      </c>
      <c r="H9" s="1" t="s">
        <v>1955</v>
      </c>
      <c r="I9" s="1" t="s">
        <v>1957</v>
      </c>
      <c r="J9" s="1" t="s">
        <v>2370</v>
      </c>
    </row>
    <row r="10" spans="1:10" x14ac:dyDescent="0.2">
      <c r="A10" s="88" t="s">
        <v>2045</v>
      </c>
      <c r="B10" s="87" t="s">
        <v>1998</v>
      </c>
      <c r="C10" s="87" t="s">
        <v>1947</v>
      </c>
      <c r="D10" s="63" t="s">
        <v>1967</v>
      </c>
      <c r="E10" s="87" t="s">
        <v>2133</v>
      </c>
      <c r="F10" s="90">
        <v>41698</v>
      </c>
      <c r="G10" s="89" t="s">
        <v>2372</v>
      </c>
      <c r="H10" s="1" t="s">
        <v>1955</v>
      </c>
      <c r="I10" s="1" t="s">
        <v>1957</v>
      </c>
      <c r="J10" s="1" t="s">
        <v>2370</v>
      </c>
    </row>
    <row r="11" spans="1:10" x14ac:dyDescent="0.2">
      <c r="A11" s="88" t="s">
        <v>2046</v>
      </c>
      <c r="B11" s="87" t="s">
        <v>1999</v>
      </c>
      <c r="C11" s="87" t="s">
        <v>1947</v>
      </c>
      <c r="D11" s="63" t="s">
        <v>1967</v>
      </c>
      <c r="E11" s="87" t="s">
        <v>2133</v>
      </c>
      <c r="F11" s="90">
        <v>41698</v>
      </c>
      <c r="G11" s="89" t="s">
        <v>2372</v>
      </c>
      <c r="H11" s="1" t="s">
        <v>1955</v>
      </c>
      <c r="I11" s="1" t="s">
        <v>1957</v>
      </c>
      <c r="J11" s="1" t="s">
        <v>2370</v>
      </c>
    </row>
    <row r="12" spans="1:10" x14ac:dyDescent="0.2">
      <c r="A12" s="88" t="s">
        <v>2047</v>
      </c>
      <c r="B12" s="87" t="s">
        <v>1995</v>
      </c>
      <c r="C12" s="87" t="s">
        <v>1947</v>
      </c>
      <c r="D12" s="63" t="s">
        <v>1967</v>
      </c>
      <c r="E12" s="87" t="s">
        <v>2133</v>
      </c>
      <c r="F12" s="90">
        <v>41698</v>
      </c>
      <c r="G12" s="89" t="s">
        <v>2372</v>
      </c>
      <c r="H12" s="1" t="s">
        <v>1955</v>
      </c>
      <c r="I12" s="1" t="s">
        <v>1957</v>
      </c>
      <c r="J12" s="1" t="s">
        <v>2370</v>
      </c>
    </row>
    <row r="13" spans="1:10" x14ac:dyDescent="0.2">
      <c r="A13" s="88" t="s">
        <v>2048</v>
      </c>
      <c r="B13" s="87" t="s">
        <v>1996</v>
      </c>
      <c r="C13" s="87" t="s">
        <v>1947</v>
      </c>
      <c r="D13" s="63" t="s">
        <v>1967</v>
      </c>
      <c r="E13" s="87" t="s">
        <v>2133</v>
      </c>
      <c r="F13" s="90">
        <v>41698</v>
      </c>
      <c r="G13" s="89" t="s">
        <v>2372</v>
      </c>
      <c r="H13" s="1" t="s">
        <v>1955</v>
      </c>
      <c r="I13" s="1" t="s">
        <v>1957</v>
      </c>
      <c r="J13" s="1" t="s">
        <v>2370</v>
      </c>
    </row>
    <row r="14" spans="1:10" x14ac:dyDescent="0.2">
      <c r="A14" s="88" t="s">
        <v>2049</v>
      </c>
      <c r="B14" s="87" t="s">
        <v>2003</v>
      </c>
      <c r="C14" s="87" t="s">
        <v>1947</v>
      </c>
      <c r="D14" s="63" t="s">
        <v>1967</v>
      </c>
      <c r="E14" s="87" t="s">
        <v>2005</v>
      </c>
      <c r="F14" s="90">
        <v>41698</v>
      </c>
      <c r="G14" s="89" t="s">
        <v>2372</v>
      </c>
      <c r="H14" s="1" t="s">
        <v>1955</v>
      </c>
      <c r="I14" s="1" t="s">
        <v>1957</v>
      </c>
      <c r="J14" s="1" t="s">
        <v>2370</v>
      </c>
    </row>
    <row r="15" spans="1:10" x14ac:dyDescent="0.2">
      <c r="A15" s="88" t="s">
        <v>2050</v>
      </c>
      <c r="B15" s="9" t="s">
        <v>2053</v>
      </c>
      <c r="C15" s="1" t="s">
        <v>2054</v>
      </c>
      <c r="D15" s="63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3" t="s">
        <v>2057</v>
      </c>
      <c r="J15" s="1" t="s">
        <v>2371</v>
      </c>
    </row>
    <row r="16" spans="1:10" ht="14.25" x14ac:dyDescent="0.2">
      <c r="A16" s="88" t="s">
        <v>2051</v>
      </c>
      <c r="B16" s="87" t="s">
        <v>2058</v>
      </c>
      <c r="C16" s="87" t="s">
        <v>1947</v>
      </c>
      <c r="D16" s="63" t="s">
        <v>1967</v>
      </c>
      <c r="E16" s="91" t="s">
        <v>2004</v>
      </c>
      <c r="F16" s="62">
        <v>41703</v>
      </c>
      <c r="G16" s="89" t="s">
        <v>2372</v>
      </c>
      <c r="H16" s="1" t="s">
        <v>1955</v>
      </c>
      <c r="I16" s="1" t="s">
        <v>1957</v>
      </c>
      <c r="J16" s="1" t="s">
        <v>2370</v>
      </c>
    </row>
    <row r="17" spans="1:10" x14ac:dyDescent="0.2">
      <c r="A17" s="88" t="s">
        <v>2052</v>
      </c>
      <c r="B17" s="87" t="s">
        <v>2000</v>
      </c>
      <c r="C17" s="87" t="s">
        <v>1947</v>
      </c>
      <c r="D17" s="63" t="s">
        <v>1967</v>
      </c>
      <c r="E17" s="87" t="s">
        <v>2133</v>
      </c>
      <c r="F17" s="90">
        <v>41708</v>
      </c>
      <c r="G17" s="89" t="s">
        <v>2372</v>
      </c>
      <c r="H17" s="1" t="s">
        <v>1955</v>
      </c>
      <c r="I17" s="1" t="s">
        <v>1957</v>
      </c>
      <c r="J17" s="1" t="s">
        <v>2370</v>
      </c>
    </row>
    <row r="18" spans="1:10" x14ac:dyDescent="0.2">
      <c r="A18" s="88" t="s">
        <v>2104</v>
      </c>
      <c r="B18" s="87" t="s">
        <v>2118</v>
      </c>
      <c r="C18" s="87" t="s">
        <v>1947</v>
      </c>
      <c r="D18" s="63" t="s">
        <v>1967</v>
      </c>
      <c r="E18" s="9" t="s">
        <v>2133</v>
      </c>
      <c r="F18" s="90">
        <v>41796</v>
      </c>
      <c r="G18" s="89" t="s">
        <v>2372</v>
      </c>
      <c r="H18" s="1" t="s">
        <v>1955</v>
      </c>
      <c r="I18" s="1" t="s">
        <v>2135</v>
      </c>
      <c r="J18" s="1" t="s">
        <v>2370</v>
      </c>
    </row>
    <row r="19" spans="1:10" x14ac:dyDescent="0.2">
      <c r="A19" s="88" t="s">
        <v>2105</v>
      </c>
      <c r="B19" s="87" t="s">
        <v>2119</v>
      </c>
      <c r="C19" s="87" t="s">
        <v>1947</v>
      </c>
      <c r="D19" s="63" t="s">
        <v>1967</v>
      </c>
      <c r="E19" s="9" t="s">
        <v>2133</v>
      </c>
      <c r="F19" s="90">
        <v>41799</v>
      </c>
      <c r="G19" s="89" t="s">
        <v>2372</v>
      </c>
      <c r="H19" s="1" t="s">
        <v>1955</v>
      </c>
      <c r="I19" s="1" t="s">
        <v>2136</v>
      </c>
      <c r="J19" s="1" t="s">
        <v>2370</v>
      </c>
    </row>
    <row r="20" spans="1:10" x14ac:dyDescent="0.2">
      <c r="A20" s="88" t="s">
        <v>2106</v>
      </c>
      <c r="B20" s="9" t="s">
        <v>2120</v>
      </c>
      <c r="C20" s="87" t="s">
        <v>1947</v>
      </c>
      <c r="D20" s="63" t="s">
        <v>1967</v>
      </c>
      <c r="E20" s="9" t="s">
        <v>2133</v>
      </c>
      <c r="F20" s="90">
        <v>41799</v>
      </c>
      <c r="G20" s="89" t="s">
        <v>2372</v>
      </c>
      <c r="H20" s="1" t="s">
        <v>1955</v>
      </c>
      <c r="I20" s="1" t="s">
        <v>2137</v>
      </c>
      <c r="J20" s="1" t="s">
        <v>2370</v>
      </c>
    </row>
    <row r="21" spans="1:10" x14ac:dyDescent="0.2">
      <c r="A21" s="88" t="s">
        <v>2107</v>
      </c>
      <c r="B21" s="9" t="s">
        <v>2134</v>
      </c>
      <c r="C21" s="87" t="s">
        <v>1947</v>
      </c>
      <c r="D21" s="63" t="s">
        <v>1967</v>
      </c>
      <c r="E21" s="9" t="s">
        <v>2133</v>
      </c>
      <c r="F21" s="90">
        <v>41796</v>
      </c>
      <c r="G21" s="89" t="s">
        <v>2372</v>
      </c>
      <c r="H21" s="1" t="s">
        <v>1955</v>
      </c>
      <c r="I21" s="1" t="s">
        <v>2138</v>
      </c>
      <c r="J21" s="1" t="s">
        <v>2370</v>
      </c>
    </row>
    <row r="22" spans="1:10" x14ac:dyDescent="0.2">
      <c r="A22" s="88" t="s">
        <v>2111</v>
      </c>
      <c r="B22" s="9" t="s">
        <v>2121</v>
      </c>
      <c r="C22" s="87" t="s">
        <v>1947</v>
      </c>
      <c r="D22" s="63" t="s">
        <v>1967</v>
      </c>
      <c r="E22" s="9" t="s">
        <v>2133</v>
      </c>
      <c r="F22" s="90">
        <v>41799</v>
      </c>
      <c r="G22" s="89" t="s">
        <v>2372</v>
      </c>
      <c r="H22" s="1" t="s">
        <v>1955</v>
      </c>
      <c r="I22" s="1" t="s">
        <v>2139</v>
      </c>
      <c r="J22" s="1" t="s">
        <v>2370</v>
      </c>
    </row>
    <row r="23" spans="1:10" x14ac:dyDescent="0.2">
      <c r="A23" s="88" t="s">
        <v>2108</v>
      </c>
      <c r="B23" s="87" t="s">
        <v>2122</v>
      </c>
      <c r="C23" s="63" t="s">
        <v>1834</v>
      </c>
      <c r="D23" s="63" t="s">
        <v>1967</v>
      </c>
      <c r="E23" s="87" t="s">
        <v>2132</v>
      </c>
      <c r="F23" s="90">
        <v>41796</v>
      </c>
      <c r="G23" s="89" t="s">
        <v>2372</v>
      </c>
      <c r="H23" s="1" t="s">
        <v>1955</v>
      </c>
      <c r="I23" s="1" t="s">
        <v>2140</v>
      </c>
      <c r="J23" s="1" t="s">
        <v>2370</v>
      </c>
    </row>
    <row r="24" spans="1:10" x14ac:dyDescent="0.2">
      <c r="A24" s="88" t="s">
        <v>2109</v>
      </c>
      <c r="B24" s="87" t="s">
        <v>2123</v>
      </c>
      <c r="C24" s="63" t="s">
        <v>1834</v>
      </c>
      <c r="D24" s="63" t="s">
        <v>1967</v>
      </c>
      <c r="E24" s="87" t="s">
        <v>2132</v>
      </c>
      <c r="F24" s="90">
        <v>41796</v>
      </c>
      <c r="G24" s="89" t="s">
        <v>2372</v>
      </c>
      <c r="H24" s="1" t="s">
        <v>1955</v>
      </c>
      <c r="I24" s="1" t="s">
        <v>2141</v>
      </c>
      <c r="J24" s="1" t="s">
        <v>2370</v>
      </c>
    </row>
    <row r="25" spans="1:10" x14ac:dyDescent="0.2">
      <c r="A25" s="88" t="s">
        <v>2110</v>
      </c>
      <c r="B25" s="87" t="s">
        <v>2124</v>
      </c>
      <c r="C25" s="87" t="s">
        <v>1947</v>
      </c>
      <c r="D25" s="63" t="s">
        <v>1967</v>
      </c>
      <c r="E25" s="87" t="s">
        <v>2133</v>
      </c>
      <c r="F25" s="90">
        <v>41799</v>
      </c>
      <c r="G25" s="89" t="s">
        <v>2372</v>
      </c>
      <c r="H25" s="1" t="s">
        <v>1955</v>
      </c>
      <c r="I25" s="1" t="s">
        <v>2142</v>
      </c>
      <c r="J25" s="1" t="s">
        <v>2370</v>
      </c>
    </row>
    <row r="26" spans="1:10" x14ac:dyDescent="0.2">
      <c r="A26" s="88" t="s">
        <v>2112</v>
      </c>
      <c r="B26" s="87" t="s">
        <v>2131</v>
      </c>
      <c r="C26" s="63" t="s">
        <v>1834</v>
      </c>
      <c r="D26" s="63" t="s">
        <v>1967</v>
      </c>
      <c r="E26" s="87" t="s">
        <v>2132</v>
      </c>
      <c r="F26" s="90">
        <v>41796</v>
      </c>
      <c r="G26" s="89" t="s">
        <v>2372</v>
      </c>
      <c r="H26" s="1" t="s">
        <v>1955</v>
      </c>
      <c r="I26" s="1" t="s">
        <v>2143</v>
      </c>
      <c r="J26" s="1" t="s">
        <v>2370</v>
      </c>
    </row>
    <row r="27" spans="1:10" x14ac:dyDescent="0.2">
      <c r="A27" s="88" t="s">
        <v>2113</v>
      </c>
      <c r="B27" s="87" t="s">
        <v>2130</v>
      </c>
      <c r="C27" s="87" t="s">
        <v>2054</v>
      </c>
      <c r="D27" s="63" t="s">
        <v>1967</v>
      </c>
      <c r="E27" s="87" t="s">
        <v>2055</v>
      </c>
      <c r="F27" s="90">
        <v>41799</v>
      </c>
      <c r="G27" s="89">
        <v>42270</v>
      </c>
      <c r="H27" s="1" t="s">
        <v>2056</v>
      </c>
      <c r="I27" s="63" t="s">
        <v>2057</v>
      </c>
      <c r="J27" s="1" t="s">
        <v>2371</v>
      </c>
    </row>
    <row r="28" spans="1:10" x14ac:dyDescent="0.2">
      <c r="A28" s="88" t="s">
        <v>2114</v>
      </c>
      <c r="B28" s="87" t="s">
        <v>2129</v>
      </c>
      <c r="C28" s="63" t="s">
        <v>1834</v>
      </c>
      <c r="D28" s="63" t="s">
        <v>1967</v>
      </c>
      <c r="E28" s="87" t="s">
        <v>2004</v>
      </c>
      <c r="F28" s="90">
        <v>41801</v>
      </c>
      <c r="G28" s="89" t="s">
        <v>2372</v>
      </c>
      <c r="H28" s="1" t="s">
        <v>1955</v>
      </c>
      <c r="I28" s="1" t="s">
        <v>2143</v>
      </c>
      <c r="J28" s="1" t="s">
        <v>2370</v>
      </c>
    </row>
    <row r="29" spans="1:10" x14ac:dyDescent="0.2">
      <c r="A29" s="88" t="s">
        <v>2115</v>
      </c>
      <c r="B29" s="87" t="s">
        <v>2128</v>
      </c>
      <c r="C29" s="87" t="s">
        <v>1947</v>
      </c>
      <c r="D29" s="63" t="s">
        <v>1967</v>
      </c>
      <c r="E29" s="87" t="s">
        <v>2004</v>
      </c>
      <c r="F29" s="90">
        <v>41801</v>
      </c>
      <c r="G29" s="89" t="s">
        <v>2372</v>
      </c>
      <c r="H29" s="1" t="s">
        <v>1955</v>
      </c>
      <c r="I29" s="1" t="s">
        <v>2143</v>
      </c>
      <c r="J29" s="1" t="s">
        <v>2370</v>
      </c>
    </row>
    <row r="30" spans="1:10" x14ac:dyDescent="0.2">
      <c r="A30" s="88" t="s">
        <v>2116</v>
      </c>
      <c r="B30" s="87" t="s">
        <v>2126</v>
      </c>
      <c r="C30" s="87" t="s">
        <v>1947</v>
      </c>
      <c r="D30" s="63" t="s">
        <v>1967</v>
      </c>
      <c r="E30" s="87" t="s">
        <v>2004</v>
      </c>
      <c r="F30" s="90">
        <v>41801</v>
      </c>
      <c r="G30" s="89" t="s">
        <v>2372</v>
      </c>
      <c r="H30" s="1" t="s">
        <v>1955</v>
      </c>
      <c r="I30" s="1" t="s">
        <v>2143</v>
      </c>
      <c r="J30" s="1" t="s">
        <v>2370</v>
      </c>
    </row>
    <row r="31" spans="1:10" x14ac:dyDescent="0.2">
      <c r="A31" s="88" t="s">
        <v>2117</v>
      </c>
      <c r="B31" s="87" t="s">
        <v>2125</v>
      </c>
      <c r="C31" s="87" t="s">
        <v>1947</v>
      </c>
      <c r="D31" s="63" t="s">
        <v>1967</v>
      </c>
      <c r="E31" s="87" t="s">
        <v>2127</v>
      </c>
      <c r="F31" s="90">
        <v>41801</v>
      </c>
      <c r="G31" s="89" t="s">
        <v>2372</v>
      </c>
      <c r="H31" s="1" t="s">
        <v>1955</v>
      </c>
      <c r="I31" s="1" t="s">
        <v>2143</v>
      </c>
      <c r="J31" s="1" t="s">
        <v>2370</v>
      </c>
    </row>
    <row r="32" spans="1:10" x14ac:dyDescent="0.2">
      <c r="A32" s="88"/>
      <c r="B32" s="87"/>
      <c r="C32" s="87"/>
      <c r="D32" s="87"/>
      <c r="E32" s="87"/>
      <c r="F32" s="90"/>
      <c r="G32" s="89"/>
    </row>
    <row r="33" spans="1:9" x14ac:dyDescent="0.2">
      <c r="A33" s="88"/>
      <c r="B33" s="87"/>
      <c r="C33" s="87"/>
      <c r="D33" s="87"/>
      <c r="E33" s="87"/>
      <c r="F33" s="90"/>
      <c r="G33" s="89"/>
    </row>
    <row r="34" spans="1:9" x14ac:dyDescent="0.2">
      <c r="A34" s="88"/>
      <c r="B34" s="87"/>
      <c r="C34" s="87"/>
      <c r="D34" s="87"/>
      <c r="E34" s="87"/>
      <c r="F34" s="90"/>
      <c r="G34" s="89"/>
    </row>
    <row r="35" spans="1:9" x14ac:dyDescent="0.2">
      <c r="A35" s="88"/>
      <c r="B35" s="199" t="s">
        <v>2373</v>
      </c>
      <c r="C35" s="199"/>
      <c r="D35" s="87"/>
      <c r="E35" s="87"/>
      <c r="F35" s="90"/>
      <c r="G35" s="89"/>
      <c r="I35" s="63"/>
    </row>
    <row r="36" spans="1:9" ht="13.5" thickBot="1" x14ac:dyDescent="0.25">
      <c r="A36" s="88"/>
      <c r="B36" s="87"/>
      <c r="C36" s="87"/>
      <c r="D36" s="87"/>
      <c r="E36" s="87"/>
      <c r="F36" s="90"/>
      <c r="G36" s="89"/>
    </row>
    <row r="37" spans="1:9" x14ac:dyDescent="0.2">
      <c r="A37" s="88"/>
      <c r="B37" s="52" t="s">
        <v>2367</v>
      </c>
      <c r="C37" s="53">
        <f>COUNTIF($J$7:$J$31,"Q")</f>
        <v>2</v>
      </c>
      <c r="D37" s="87"/>
      <c r="E37" s="87"/>
      <c r="F37" s="90"/>
      <c r="G37" s="89"/>
    </row>
    <row r="38" spans="1:9" ht="13.5" thickBot="1" x14ac:dyDescent="0.25">
      <c r="A38" s="88"/>
      <c r="B38" s="56" t="s">
        <v>2368</v>
      </c>
      <c r="C38" s="57">
        <f>COUNTIF($J$7:$J$31,"B")</f>
        <v>23</v>
      </c>
      <c r="D38" s="87"/>
      <c r="E38" s="87"/>
      <c r="F38" s="90"/>
      <c r="G38" s="89"/>
    </row>
    <row r="39" spans="1:9" x14ac:dyDescent="0.2">
      <c r="A39" s="88"/>
      <c r="B39" s="87"/>
      <c r="C39" s="87"/>
      <c r="D39" s="87"/>
      <c r="E39" s="87"/>
      <c r="F39" s="90"/>
      <c r="G39" s="89"/>
    </row>
    <row r="40" spans="1:9" x14ac:dyDescent="0.2">
      <c r="A40" s="88"/>
    </row>
    <row r="41" spans="1:9" x14ac:dyDescent="0.2">
      <c r="A41" s="88"/>
    </row>
    <row r="42" spans="1:9" x14ac:dyDescent="0.2">
      <c r="A42" s="88"/>
    </row>
    <row r="43" spans="1:9" x14ac:dyDescent="0.2">
      <c r="A43" s="88"/>
    </row>
    <row r="44" spans="1:9" x14ac:dyDescent="0.2">
      <c r="A44" s="88"/>
    </row>
    <row r="45" spans="1:9" x14ac:dyDescent="0.2">
      <c r="A45" s="88"/>
    </row>
    <row r="46" spans="1:9" x14ac:dyDescent="0.2">
      <c r="A46" s="88"/>
    </row>
    <row r="47" spans="1:9" x14ac:dyDescent="0.2">
      <c r="A47" s="88"/>
    </row>
    <row r="48" spans="1:9" x14ac:dyDescent="0.2">
      <c r="A48" s="88"/>
    </row>
    <row r="49" spans="1:7" x14ac:dyDescent="0.2">
      <c r="A49" s="88"/>
    </row>
    <row r="50" spans="1:7" x14ac:dyDescent="0.2">
      <c r="A50" s="88"/>
      <c r="B50" s="87"/>
      <c r="C50" s="87"/>
      <c r="D50" s="87"/>
      <c r="E50" s="87"/>
      <c r="F50" s="90"/>
      <c r="G50" s="90"/>
    </row>
    <row r="51" spans="1:7" x14ac:dyDescent="0.2">
      <c r="A51" s="88"/>
      <c r="B51" s="87"/>
      <c r="C51" s="87"/>
      <c r="D51" s="87"/>
      <c r="E51" s="87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9"/>
      <c r="D53" s="87"/>
      <c r="E53" s="87"/>
      <c r="F53" s="89"/>
      <c r="G53" s="89"/>
    </row>
    <row r="54" spans="1:7" x14ac:dyDescent="0.2">
      <c r="A54" s="88"/>
      <c r="B54" s="87"/>
      <c r="C54" s="9"/>
      <c r="D54" s="87"/>
      <c r="E54" s="87"/>
      <c r="F54" s="89"/>
      <c r="G54" s="89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9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9"/>
      <c r="C60" s="9"/>
      <c r="D60" s="9"/>
      <c r="E60" s="9"/>
      <c r="F60" s="90"/>
      <c r="G60" s="90"/>
    </row>
    <row r="61" spans="1:7" x14ac:dyDescent="0.2">
      <c r="A61" s="88"/>
      <c r="B61" s="9"/>
      <c r="C61" s="9"/>
      <c r="D61" s="9"/>
      <c r="E61" s="9"/>
      <c r="F61" s="90"/>
      <c r="G61" s="90"/>
    </row>
    <row r="62" spans="1:7" x14ac:dyDescent="0.2">
      <c r="A62" s="88"/>
      <c r="B62" s="9"/>
      <c r="C62" s="90"/>
      <c r="D62" s="9"/>
      <c r="E62" s="9"/>
      <c r="F62" s="90"/>
      <c r="G62" s="90"/>
    </row>
    <row r="63" spans="1:7" x14ac:dyDescent="0.2">
      <c r="A63" s="88"/>
      <c r="B63" s="9"/>
      <c r="C63" s="90"/>
      <c r="D63" s="9"/>
      <c r="E63" s="9"/>
      <c r="F63" s="90"/>
      <c r="G63" s="90"/>
    </row>
    <row r="64" spans="1:7" x14ac:dyDescent="0.2">
      <c r="A64" s="88"/>
      <c r="B64" s="9"/>
      <c r="C64" s="9"/>
      <c r="D64" s="9"/>
      <c r="E64" s="9"/>
      <c r="F64" s="90"/>
      <c r="G64" s="90"/>
    </row>
    <row r="65" spans="1:7" x14ac:dyDescent="0.2">
      <c r="A65" s="88"/>
      <c r="B65" s="9"/>
      <c r="C65" s="9"/>
      <c r="D65" s="9"/>
      <c r="E65" s="9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A67" s="88"/>
      <c r="B67" s="87"/>
      <c r="C67" s="87"/>
      <c r="D67" s="87"/>
      <c r="E67" s="87"/>
      <c r="F67" s="90"/>
      <c r="G67" s="90"/>
    </row>
    <row r="68" spans="1:7" x14ac:dyDescent="0.2">
      <c r="A68" s="88"/>
      <c r="B68" s="87"/>
      <c r="C68" s="87"/>
      <c r="D68" s="87"/>
      <c r="E68" s="87"/>
      <c r="F68" s="90"/>
      <c r="G68" s="90"/>
    </row>
    <row r="69" spans="1:7" x14ac:dyDescent="0.2">
      <c r="A69" s="88"/>
      <c r="B69" s="87"/>
      <c r="C69" s="87"/>
      <c r="D69" s="87"/>
      <c r="E69" s="87"/>
      <c r="F69" s="90"/>
      <c r="G69" s="90"/>
    </row>
    <row r="70" spans="1:7" x14ac:dyDescent="0.2">
      <c r="A70" s="88"/>
      <c r="B70" s="87"/>
      <c r="C70" s="87"/>
      <c r="D70" s="87"/>
      <c r="E70" s="87"/>
      <c r="F70" s="90"/>
      <c r="G70" s="90"/>
    </row>
    <row r="71" spans="1:7" x14ac:dyDescent="0.2">
      <c r="A71" s="88"/>
      <c r="B71" s="87"/>
      <c r="C71" s="87"/>
      <c r="D71" s="87"/>
      <c r="E71" s="87"/>
      <c r="F71" s="90"/>
      <c r="G71" s="90"/>
    </row>
    <row r="72" spans="1:7" x14ac:dyDescent="0.2">
      <c r="A72" s="88"/>
      <c r="B72" s="87"/>
      <c r="C72" s="87"/>
      <c r="D72" s="87"/>
      <c r="E72" s="87"/>
      <c r="F72" s="90"/>
      <c r="G72" s="90"/>
    </row>
    <row r="73" spans="1:7" x14ac:dyDescent="0.2">
      <c r="A73" s="88"/>
      <c r="B73" s="87"/>
      <c r="C73" s="87"/>
      <c r="D73" s="87"/>
      <c r="E73" s="87"/>
      <c r="F73" s="90"/>
      <c r="G73" s="90"/>
    </row>
    <row r="74" spans="1:7" x14ac:dyDescent="0.2">
      <c r="A74" s="88"/>
      <c r="B74" s="87"/>
      <c r="C74" s="87"/>
      <c r="D74" s="87"/>
      <c r="E74" s="87"/>
      <c r="F74" s="90"/>
      <c r="G74" s="90"/>
    </row>
    <row r="75" spans="1:7" x14ac:dyDescent="0.2">
      <c r="A75" s="88"/>
      <c r="B75" s="87"/>
      <c r="C75" s="87"/>
      <c r="D75" s="87"/>
      <c r="E75" s="87"/>
      <c r="F75" s="90"/>
      <c r="G75" s="90"/>
    </row>
    <row r="76" spans="1:7" x14ac:dyDescent="0.2">
      <c r="A76" s="88"/>
      <c r="B76" s="87"/>
      <c r="C76" s="87"/>
      <c r="D76" s="87"/>
      <c r="E76" s="87"/>
      <c r="F76" s="90"/>
      <c r="G76" s="90"/>
    </row>
    <row r="77" spans="1:7" x14ac:dyDescent="0.2">
      <c r="A77" s="88"/>
      <c r="B77" s="87"/>
      <c r="C77" s="87"/>
      <c r="D77" s="87"/>
      <c r="E77" s="87"/>
      <c r="F77" s="90"/>
      <c r="G77" s="90"/>
    </row>
    <row r="78" spans="1:7" x14ac:dyDescent="0.2">
      <c r="A78" s="88"/>
      <c r="B78" s="87"/>
      <c r="C78" s="87"/>
      <c r="D78" s="87"/>
      <c r="E78" s="87"/>
      <c r="F78" s="90"/>
      <c r="G78" s="90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3"/>
      <c r="C95" s="63"/>
      <c r="E95" s="63"/>
      <c r="F95" s="62"/>
      <c r="G95" s="62"/>
    </row>
    <row r="96" spans="2:7" x14ac:dyDescent="0.2">
      <c r="B96" s="63"/>
      <c r="C96" s="63"/>
      <c r="D96" s="63"/>
      <c r="E96" s="63"/>
      <c r="F96" s="62"/>
      <c r="G96" s="62"/>
    </row>
    <row r="97" spans="1:9" x14ac:dyDescent="0.2">
      <c r="B97" s="63"/>
      <c r="C97" s="63"/>
      <c r="D97" s="63"/>
      <c r="E97" s="63"/>
      <c r="F97" s="62"/>
      <c r="G97" s="62"/>
    </row>
    <row r="98" spans="1:9" x14ac:dyDescent="0.2">
      <c r="B98" s="63"/>
      <c r="C98" s="63"/>
      <c r="D98" s="63"/>
      <c r="E98" s="63"/>
      <c r="F98" s="62"/>
      <c r="G98" s="62"/>
    </row>
    <row r="99" spans="1:9" x14ac:dyDescent="0.2">
      <c r="B99" s="63"/>
      <c r="C99" s="63"/>
      <c r="E99" s="63"/>
      <c r="F99" s="62"/>
      <c r="G99" s="62"/>
    </row>
    <row r="100" spans="1:9" x14ac:dyDescent="0.2">
      <c r="B100" s="63"/>
      <c r="C100" s="63"/>
      <c r="E100" s="63"/>
      <c r="F100" s="62"/>
      <c r="G100" s="62"/>
    </row>
    <row r="101" spans="1:9" x14ac:dyDescent="0.2">
      <c r="B101" s="63"/>
      <c r="C101" s="63"/>
      <c r="E101" s="63"/>
      <c r="F101" s="62"/>
      <c r="G101" s="62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5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5"/>
      <c r="C111" s="65"/>
      <c r="D111" s="65"/>
      <c r="E111" s="65"/>
      <c r="F111" s="66"/>
      <c r="G111" s="66"/>
      <c r="H111" s="65"/>
      <c r="I111" s="65"/>
    </row>
    <row r="112" spans="1:9" x14ac:dyDescent="0.2">
      <c r="A112" s="64"/>
      <c r="B112" s="65"/>
      <c r="C112" s="65"/>
      <c r="D112" s="65"/>
      <c r="E112" s="65"/>
      <c r="F112" s="66"/>
      <c r="G112" s="66"/>
      <c r="H112" s="65"/>
      <c r="I112" s="65"/>
    </row>
    <row r="113" spans="1:9" x14ac:dyDescent="0.2">
      <c r="A113" s="64"/>
      <c r="B113" s="65"/>
      <c r="C113" s="65"/>
      <c r="D113" s="65"/>
      <c r="E113" s="65"/>
      <c r="F113" s="66"/>
      <c r="G113" s="66"/>
      <c r="H113" s="65"/>
      <c r="I113" s="65"/>
    </row>
    <row r="114" spans="1:9" x14ac:dyDescent="0.2">
      <c r="A114" s="64"/>
      <c r="B114" s="65"/>
      <c r="C114" s="65"/>
      <c r="D114" s="65"/>
      <c r="E114" s="65"/>
      <c r="F114" s="66"/>
      <c r="G114" s="66"/>
      <c r="H114" s="65"/>
      <c r="I114" s="65"/>
    </row>
    <row r="115" spans="1:9" x14ac:dyDescent="0.2">
      <c r="A115" s="64"/>
      <c r="B115" s="65"/>
      <c r="C115" s="65"/>
      <c r="D115" s="65"/>
      <c r="E115" s="65"/>
      <c r="F115" s="66"/>
      <c r="G115" s="66"/>
      <c r="H115" s="65"/>
      <c r="I115" s="65"/>
    </row>
    <row r="116" spans="1:9" x14ac:dyDescent="0.2">
      <c r="A116" s="64"/>
      <c r="B116" s="65"/>
      <c r="C116" s="65"/>
      <c r="D116" s="65"/>
      <c r="E116" s="65"/>
      <c r="F116" s="66"/>
      <c r="G116" s="66"/>
      <c r="H116" s="65"/>
      <c r="I116" s="65"/>
    </row>
    <row r="117" spans="1:9" x14ac:dyDescent="0.2">
      <c r="A117" s="64"/>
      <c r="B117" s="65"/>
      <c r="C117" s="65"/>
      <c r="D117" s="65"/>
      <c r="E117" s="65"/>
      <c r="F117" s="66"/>
      <c r="G117" s="66"/>
      <c r="H117" s="65"/>
      <c r="I117" s="65"/>
    </row>
    <row r="118" spans="1:9" x14ac:dyDescent="0.2">
      <c r="A118" s="64"/>
      <c r="B118" s="65"/>
      <c r="C118" s="65"/>
      <c r="D118" s="65"/>
      <c r="E118" s="65"/>
      <c r="F118" s="66"/>
      <c r="G118" s="66"/>
      <c r="H118" s="65"/>
      <c r="I118" s="65"/>
    </row>
    <row r="119" spans="1:9" x14ac:dyDescent="0.2">
      <c r="A119" s="64"/>
      <c r="B119" s="65"/>
      <c r="C119" s="65"/>
      <c r="D119" s="65"/>
      <c r="E119" s="65"/>
      <c r="F119" s="66"/>
      <c r="G119" s="66"/>
      <c r="H119" s="65"/>
      <c r="I119" s="65"/>
    </row>
    <row r="120" spans="1:9" x14ac:dyDescent="0.2">
      <c r="A120" s="64"/>
      <c r="B120" s="66"/>
      <c r="C120" s="65"/>
      <c r="D120" s="65"/>
      <c r="E120" s="65"/>
      <c r="F120" s="66"/>
      <c r="G120" s="66"/>
      <c r="H120" s="65"/>
      <c r="I120" s="65"/>
    </row>
    <row r="121" spans="1:9" x14ac:dyDescent="0.2">
      <c r="A121" s="64"/>
      <c r="B121" s="65"/>
      <c r="C121" s="65"/>
      <c r="D121" s="65"/>
      <c r="E121" s="65"/>
      <c r="F121" s="66"/>
      <c r="G121" s="66"/>
      <c r="H121" s="65"/>
      <c r="I121" s="65"/>
    </row>
    <row r="122" spans="1:9" x14ac:dyDescent="0.2">
      <c r="A122" s="64"/>
      <c r="B122" s="65"/>
      <c r="C122" s="65"/>
      <c r="D122" s="65"/>
      <c r="E122" s="65"/>
      <c r="F122" s="66"/>
      <c r="G122" s="66"/>
      <c r="H122" s="65"/>
      <c r="I122" s="65"/>
    </row>
    <row r="123" spans="1:9" x14ac:dyDescent="0.2">
      <c r="A123" s="64"/>
      <c r="B123" s="65"/>
      <c r="C123" s="65"/>
      <c r="D123" s="65"/>
      <c r="E123" s="65"/>
      <c r="F123" s="66"/>
      <c r="G123" s="66"/>
      <c r="H123" s="65"/>
      <c r="I123" s="65"/>
    </row>
    <row r="124" spans="1:9" x14ac:dyDescent="0.2">
      <c r="A124" s="64"/>
      <c r="B124" s="65"/>
      <c r="C124" s="65"/>
      <c r="D124" s="65"/>
      <c r="E124" s="65"/>
      <c r="F124" s="66"/>
      <c r="G124" s="66"/>
      <c r="H124" s="65"/>
      <c r="I124" s="65"/>
    </row>
    <row r="125" spans="1:9" x14ac:dyDescent="0.2">
      <c r="A125" s="64"/>
      <c r="B125" s="63"/>
      <c r="C125" s="63"/>
      <c r="D125" s="63"/>
      <c r="E125" s="63"/>
      <c r="F125" s="62"/>
      <c r="G125" s="62"/>
    </row>
    <row r="126" spans="1:9" x14ac:dyDescent="0.2">
      <c r="A126" s="64"/>
      <c r="B126" s="63"/>
      <c r="C126" s="63"/>
      <c r="D126" s="63"/>
      <c r="E126" s="63"/>
      <c r="F126" s="62"/>
      <c r="G126" s="62"/>
    </row>
    <row r="127" spans="1:9" x14ac:dyDescent="0.2">
      <c r="A127" s="64"/>
      <c r="B127" s="63"/>
      <c r="C127" s="63"/>
      <c r="D127" s="63"/>
      <c r="E127" s="63"/>
      <c r="F127" s="62"/>
      <c r="G127" s="62"/>
    </row>
    <row r="128" spans="1:9" x14ac:dyDescent="0.2">
      <c r="A128" s="64"/>
      <c r="B128" s="63"/>
      <c r="C128" s="63"/>
      <c r="D128" s="63"/>
      <c r="E128" s="63"/>
      <c r="F128" s="62"/>
      <c r="G128" s="62"/>
    </row>
    <row r="129" spans="1:7" x14ac:dyDescent="0.2">
      <c r="A129" s="64"/>
      <c r="B129" s="63"/>
      <c r="C129" s="63"/>
      <c r="D129" s="63"/>
      <c r="E129" s="63"/>
      <c r="F129" s="62"/>
      <c r="G129" s="62"/>
    </row>
    <row r="130" spans="1:7" x14ac:dyDescent="0.2">
      <c r="A130" s="64"/>
      <c r="B130" s="63"/>
      <c r="C130" s="63"/>
      <c r="D130" s="63"/>
      <c r="E130" s="63"/>
      <c r="F130" s="62"/>
      <c r="G130" s="62"/>
    </row>
    <row r="131" spans="1:7" x14ac:dyDescent="0.2">
      <c r="A131" s="64"/>
      <c r="B131" s="63"/>
      <c r="D131" s="63"/>
      <c r="E131" s="63"/>
      <c r="F131" s="62"/>
      <c r="G131" s="62"/>
    </row>
    <row r="132" spans="1:7" x14ac:dyDescent="0.2">
      <c r="A132" s="64"/>
      <c r="B132" s="63"/>
      <c r="D132" s="63"/>
      <c r="F132" s="62"/>
      <c r="G132" s="62"/>
    </row>
    <row r="133" spans="1:7" x14ac:dyDescent="0.2">
      <c r="A133" s="64"/>
      <c r="B133" s="63"/>
      <c r="D133" s="63"/>
      <c r="F133" s="62"/>
      <c r="G133" s="62"/>
    </row>
    <row r="134" spans="1:7" x14ac:dyDescent="0.2">
      <c r="A134" s="64"/>
      <c r="B134" s="63"/>
      <c r="C134" s="63"/>
      <c r="D134" s="63"/>
      <c r="E134" s="63"/>
      <c r="F134" s="62"/>
      <c r="G134" s="62"/>
    </row>
    <row r="135" spans="1:7" x14ac:dyDescent="0.2">
      <c r="A135" s="64"/>
      <c r="B135" s="63"/>
      <c r="C135" s="63"/>
      <c r="D135" s="65"/>
      <c r="E135" s="63"/>
      <c r="F135" s="62"/>
      <c r="G135" s="62"/>
    </row>
    <row r="136" spans="1:7" x14ac:dyDescent="0.2">
      <c r="A136" s="64"/>
      <c r="C136" s="63"/>
      <c r="D136" s="65"/>
      <c r="F136" s="62"/>
      <c r="G136" s="62"/>
    </row>
    <row r="137" spans="1:7" x14ac:dyDescent="0.2">
      <c r="A137" s="64"/>
      <c r="D137" s="63"/>
      <c r="F137" s="62"/>
      <c r="G137" s="62"/>
    </row>
    <row r="138" spans="1:7" x14ac:dyDescent="0.2">
      <c r="A138" s="64"/>
      <c r="D138" s="63"/>
      <c r="F138" s="62"/>
      <c r="G138" s="62"/>
    </row>
    <row r="139" spans="1:7" x14ac:dyDescent="0.2">
      <c r="A139" s="64"/>
      <c r="D139" s="63"/>
      <c r="F139" s="62"/>
      <c r="G139" s="62"/>
    </row>
    <row r="140" spans="1:7" x14ac:dyDescent="0.2">
      <c r="A140" s="64"/>
      <c r="D140" s="63"/>
      <c r="F140" s="62"/>
      <c r="G140" s="62"/>
    </row>
    <row r="141" spans="1:7" x14ac:dyDescent="0.2">
      <c r="A141" s="64"/>
      <c r="D141" s="63"/>
      <c r="F141" s="62"/>
      <c r="G141" s="62"/>
    </row>
    <row r="142" spans="1:7" x14ac:dyDescent="0.2">
      <c r="A142" s="64"/>
      <c r="D142" s="63"/>
      <c r="F142" s="62"/>
      <c r="G142" s="62"/>
    </row>
    <row r="143" spans="1:7" x14ac:dyDescent="0.2">
      <c r="A143" s="64"/>
      <c r="D143" s="63"/>
      <c r="F143" s="62"/>
      <c r="G143" s="62"/>
    </row>
    <row r="144" spans="1:7" x14ac:dyDescent="0.2">
      <c r="A144" s="64"/>
      <c r="D144" s="63"/>
      <c r="F144" s="62"/>
      <c r="G144" s="62"/>
    </row>
    <row r="145" spans="1:8" x14ac:dyDescent="0.2">
      <c r="A145" s="64"/>
      <c r="D145" s="63"/>
      <c r="F145" s="62"/>
      <c r="G145" s="62"/>
    </row>
    <row r="146" spans="1:8" x14ac:dyDescent="0.2">
      <c r="A146" s="64"/>
      <c r="F146" s="62"/>
      <c r="G146" s="62"/>
    </row>
    <row r="147" spans="1:8" x14ac:dyDescent="0.2">
      <c r="A147" s="64"/>
      <c r="D147" s="63"/>
      <c r="F147" s="62"/>
      <c r="G147" s="62"/>
    </row>
    <row r="148" spans="1:8" x14ac:dyDescent="0.2">
      <c r="A148" s="64"/>
      <c r="D148" s="63"/>
      <c r="F148" s="62"/>
      <c r="G148" s="62"/>
    </row>
    <row r="149" spans="1:8" x14ac:dyDescent="0.2">
      <c r="A149" s="64"/>
      <c r="F149" s="62"/>
      <c r="G149" s="62"/>
    </row>
    <row r="150" spans="1:8" x14ac:dyDescent="0.2">
      <c r="A150" s="64"/>
      <c r="D150" s="63"/>
      <c r="F150" s="62"/>
      <c r="G150" s="62"/>
    </row>
    <row r="151" spans="1:8" x14ac:dyDescent="0.2">
      <c r="A151" s="64"/>
      <c r="D151" s="65"/>
      <c r="F151" s="62"/>
      <c r="G151" s="62"/>
      <c r="H151" s="62"/>
    </row>
    <row r="152" spans="1:8" x14ac:dyDescent="0.2">
      <c r="A152" s="64"/>
      <c r="D152" s="65"/>
      <c r="F152" s="62"/>
      <c r="G152" s="62"/>
    </row>
    <row r="153" spans="1:8" x14ac:dyDescent="0.2">
      <c r="A153" s="64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98" t="s">
        <v>833</v>
      </c>
      <c r="C1" s="198"/>
      <c r="D1" s="198"/>
      <c r="E1" s="198"/>
      <c r="F1" s="10"/>
      <c r="G1" s="10"/>
      <c r="H1" s="10"/>
      <c r="I1" s="5"/>
    </row>
    <row r="2" spans="1:10" ht="15" x14ac:dyDescent="0.25">
      <c r="A2" s="1"/>
      <c r="B2" s="198" t="s">
        <v>834</v>
      </c>
      <c r="C2" s="198"/>
      <c r="D2" s="198"/>
      <c r="E2" s="198"/>
      <c r="F2" s="10"/>
      <c r="G2" s="10"/>
      <c r="H2" s="10"/>
      <c r="I2" s="6"/>
    </row>
    <row r="3" spans="1:10" ht="15" x14ac:dyDescent="0.25">
      <c r="A3" s="1"/>
      <c r="B3" s="198" t="s">
        <v>835</v>
      </c>
      <c r="C3" s="198"/>
      <c r="D3" s="198"/>
      <c r="E3" s="198"/>
      <c r="F3" s="10"/>
      <c r="G3" s="10"/>
      <c r="H3" s="10"/>
      <c r="I3" s="7"/>
    </row>
    <row r="4" spans="1:10" x14ac:dyDescent="0.2">
      <c r="A4" s="1"/>
      <c r="B4" s="198" t="s">
        <v>2496</v>
      </c>
      <c r="C4" s="198"/>
      <c r="D4" s="198"/>
      <c r="E4" s="198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2369</v>
      </c>
    </row>
    <row r="7" spans="1:10" x14ac:dyDescent="0.2">
      <c r="A7" s="95" t="s">
        <v>1894</v>
      </c>
      <c r="B7" s="63" t="s">
        <v>1921</v>
      </c>
      <c r="C7" s="63" t="s">
        <v>1834</v>
      </c>
      <c r="D7" s="63" t="s">
        <v>1967</v>
      </c>
      <c r="E7" s="87" t="s">
        <v>874</v>
      </c>
      <c r="F7" s="89">
        <v>41389</v>
      </c>
      <c r="G7" s="89" t="s">
        <v>2372</v>
      </c>
      <c r="H7" s="1" t="s">
        <v>1955</v>
      </c>
      <c r="I7" s="1" t="s">
        <v>1957</v>
      </c>
      <c r="J7" s="1" t="s">
        <v>2370</v>
      </c>
    </row>
    <row r="8" spans="1:10" x14ac:dyDescent="0.2">
      <c r="A8" s="93" t="s">
        <v>1895</v>
      </c>
      <c r="B8" s="87" t="s">
        <v>1922</v>
      </c>
      <c r="C8" s="65" t="s">
        <v>1948</v>
      </c>
      <c r="D8" s="63" t="s">
        <v>1967</v>
      </c>
      <c r="E8" s="87" t="s">
        <v>874</v>
      </c>
      <c r="F8" s="89">
        <v>41389</v>
      </c>
      <c r="G8" s="89" t="s">
        <v>2372</v>
      </c>
      <c r="H8" s="1" t="s">
        <v>1955</v>
      </c>
      <c r="I8" s="1" t="s">
        <v>1957</v>
      </c>
      <c r="J8" s="1" t="s">
        <v>2370</v>
      </c>
    </row>
    <row r="9" spans="1:10" x14ac:dyDescent="0.2">
      <c r="A9" s="95" t="s">
        <v>1896</v>
      </c>
      <c r="B9" s="63" t="s">
        <v>1953</v>
      </c>
      <c r="C9" s="63" t="s">
        <v>1834</v>
      </c>
      <c r="D9" s="63" t="s">
        <v>1967</v>
      </c>
      <c r="E9" s="87" t="s">
        <v>814</v>
      </c>
      <c r="F9" s="89">
        <v>41390</v>
      </c>
      <c r="G9" s="89" t="s">
        <v>2372</v>
      </c>
      <c r="H9" s="1" t="s">
        <v>1955</v>
      </c>
      <c r="I9" s="1" t="s">
        <v>1957</v>
      </c>
      <c r="J9" s="1" t="s">
        <v>2370</v>
      </c>
    </row>
    <row r="10" spans="1:10" x14ac:dyDescent="0.2">
      <c r="A10" s="93" t="s">
        <v>1897</v>
      </c>
      <c r="B10" s="63" t="s">
        <v>1926</v>
      </c>
      <c r="C10" s="78" t="s">
        <v>1947</v>
      </c>
      <c r="D10" s="63" t="s">
        <v>1967</v>
      </c>
      <c r="E10" s="9" t="s">
        <v>1954</v>
      </c>
      <c r="F10" s="89">
        <v>41498</v>
      </c>
      <c r="G10" s="89" t="s">
        <v>2372</v>
      </c>
      <c r="H10" s="1" t="s">
        <v>1955</v>
      </c>
      <c r="I10" s="1" t="s">
        <v>1957</v>
      </c>
      <c r="J10" s="1" t="s">
        <v>2370</v>
      </c>
    </row>
    <row r="11" spans="1:10" x14ac:dyDescent="0.2">
      <c r="A11" s="93" t="s">
        <v>1898</v>
      </c>
      <c r="B11" s="63" t="s">
        <v>1927</v>
      </c>
      <c r="C11" s="78" t="s">
        <v>1947</v>
      </c>
      <c r="D11" s="63" t="s">
        <v>1967</v>
      </c>
      <c r="E11" s="9" t="s">
        <v>1954</v>
      </c>
      <c r="F11" s="89">
        <v>41498</v>
      </c>
      <c r="G11" s="89" t="s">
        <v>2372</v>
      </c>
      <c r="H11" s="1" t="s">
        <v>1955</v>
      </c>
      <c r="I11" s="1" t="s">
        <v>1957</v>
      </c>
      <c r="J11" s="1" t="s">
        <v>2370</v>
      </c>
    </row>
    <row r="12" spans="1:10" x14ac:dyDescent="0.2">
      <c r="A12" s="95" t="s">
        <v>1899</v>
      </c>
      <c r="B12" s="63" t="s">
        <v>1928</v>
      </c>
      <c r="C12" s="63" t="s">
        <v>1834</v>
      </c>
      <c r="D12" s="63" t="s">
        <v>1967</v>
      </c>
      <c r="E12" s="87" t="s">
        <v>874</v>
      </c>
      <c r="F12" s="89">
        <v>41515</v>
      </c>
      <c r="G12" s="89" t="s">
        <v>2372</v>
      </c>
      <c r="H12" s="1" t="s">
        <v>1955</v>
      </c>
      <c r="I12" s="1" t="s">
        <v>1957</v>
      </c>
      <c r="J12" s="1" t="s">
        <v>2370</v>
      </c>
    </row>
    <row r="13" spans="1:10" x14ac:dyDescent="0.2">
      <c r="A13" s="95" t="s">
        <v>1900</v>
      </c>
      <c r="B13" s="65" t="s">
        <v>1929</v>
      </c>
      <c r="C13" s="63" t="s">
        <v>1834</v>
      </c>
      <c r="D13" s="63" t="s">
        <v>1967</v>
      </c>
      <c r="E13" s="87" t="s">
        <v>814</v>
      </c>
      <c r="F13" s="89">
        <v>41528</v>
      </c>
      <c r="G13" s="89" t="s">
        <v>2372</v>
      </c>
      <c r="H13" s="1" t="s">
        <v>1955</v>
      </c>
      <c r="I13" s="1" t="s">
        <v>1957</v>
      </c>
      <c r="J13" s="1" t="s">
        <v>2370</v>
      </c>
    </row>
    <row r="14" spans="1:10" x14ac:dyDescent="0.2">
      <c r="A14" s="95" t="s">
        <v>1901</v>
      </c>
      <c r="B14" s="65" t="s">
        <v>1930</v>
      </c>
      <c r="C14" s="63" t="s">
        <v>1834</v>
      </c>
      <c r="D14" s="63" t="s">
        <v>1967</v>
      </c>
      <c r="E14" s="9" t="s">
        <v>1954</v>
      </c>
      <c r="F14" s="89">
        <v>41536</v>
      </c>
      <c r="G14" s="89" t="s">
        <v>2372</v>
      </c>
      <c r="H14" s="1" t="s">
        <v>1955</v>
      </c>
      <c r="I14" s="1" t="s">
        <v>1957</v>
      </c>
      <c r="J14" s="1" t="s">
        <v>2370</v>
      </c>
    </row>
    <row r="15" spans="1:10" x14ac:dyDescent="0.2">
      <c r="A15" s="93" t="s">
        <v>1902</v>
      </c>
      <c r="B15" s="65" t="s">
        <v>1931</v>
      </c>
      <c r="C15" s="65" t="s">
        <v>1948</v>
      </c>
      <c r="D15" s="63" t="s">
        <v>1967</v>
      </c>
      <c r="E15" s="9" t="s">
        <v>1954</v>
      </c>
      <c r="F15" s="89">
        <v>41536</v>
      </c>
      <c r="G15" s="89" t="s">
        <v>2372</v>
      </c>
      <c r="H15" s="1" t="s">
        <v>1955</v>
      </c>
      <c r="I15" s="1" t="s">
        <v>1957</v>
      </c>
      <c r="J15" s="1" t="s">
        <v>2370</v>
      </c>
    </row>
    <row r="16" spans="1:10" x14ac:dyDescent="0.2">
      <c r="A16" s="93" t="s">
        <v>1903</v>
      </c>
      <c r="B16" s="65" t="s">
        <v>1932</v>
      </c>
      <c r="C16" s="65" t="s">
        <v>1948</v>
      </c>
      <c r="D16" s="63" t="s">
        <v>1967</v>
      </c>
      <c r="E16" s="9" t="s">
        <v>1954</v>
      </c>
      <c r="F16" s="89">
        <v>41536</v>
      </c>
      <c r="G16" s="89" t="s">
        <v>2372</v>
      </c>
      <c r="H16" s="1" t="s">
        <v>1955</v>
      </c>
      <c r="I16" s="1" t="s">
        <v>1957</v>
      </c>
      <c r="J16" s="1" t="s">
        <v>2370</v>
      </c>
    </row>
    <row r="17" spans="1:10" x14ac:dyDescent="0.2">
      <c r="A17" s="93" t="s">
        <v>1904</v>
      </c>
      <c r="B17" s="65" t="s">
        <v>1933</v>
      </c>
      <c r="C17" s="65" t="s">
        <v>1948</v>
      </c>
      <c r="D17" s="63" t="s">
        <v>1967</v>
      </c>
      <c r="E17" s="87" t="s">
        <v>1958</v>
      </c>
      <c r="F17" s="89">
        <v>41547</v>
      </c>
      <c r="G17" s="89" t="s">
        <v>2372</v>
      </c>
      <c r="H17" s="1" t="s">
        <v>1955</v>
      </c>
      <c r="I17" s="1" t="s">
        <v>1957</v>
      </c>
      <c r="J17" s="1" t="s">
        <v>2370</v>
      </c>
    </row>
    <row r="18" spans="1:10" x14ac:dyDescent="0.2">
      <c r="A18" s="93" t="s">
        <v>1905</v>
      </c>
      <c r="B18" s="65" t="s">
        <v>1934</v>
      </c>
      <c r="C18" s="78" t="s">
        <v>1947</v>
      </c>
      <c r="D18" s="63" t="s">
        <v>1967</v>
      </c>
      <c r="E18" s="87" t="s">
        <v>1959</v>
      </c>
      <c r="F18" s="89">
        <v>41550</v>
      </c>
      <c r="G18" s="89" t="s">
        <v>2372</v>
      </c>
      <c r="H18" s="1" t="s">
        <v>1955</v>
      </c>
      <c r="I18" s="1" t="s">
        <v>1957</v>
      </c>
      <c r="J18" s="1" t="s">
        <v>2370</v>
      </c>
    </row>
    <row r="19" spans="1:10" x14ac:dyDescent="0.2">
      <c r="A19" s="93" t="s">
        <v>1906</v>
      </c>
      <c r="B19" s="65" t="s">
        <v>1935</v>
      </c>
      <c r="C19" s="78" t="s">
        <v>1947</v>
      </c>
      <c r="D19" s="63" t="s">
        <v>1967</v>
      </c>
      <c r="E19" s="87" t="s">
        <v>569</v>
      </c>
      <c r="F19" s="89">
        <v>41556</v>
      </c>
      <c r="G19" s="89" t="s">
        <v>2372</v>
      </c>
      <c r="H19" s="1" t="s">
        <v>1955</v>
      </c>
      <c r="I19" s="1" t="s">
        <v>1957</v>
      </c>
      <c r="J19" s="1" t="s">
        <v>2370</v>
      </c>
    </row>
    <row r="20" spans="1:10" x14ac:dyDescent="0.2">
      <c r="A20" s="93" t="s">
        <v>1907</v>
      </c>
      <c r="B20" s="65" t="s">
        <v>1936</v>
      </c>
      <c r="C20" s="78" t="s">
        <v>1947</v>
      </c>
      <c r="D20" s="63" t="s">
        <v>1967</v>
      </c>
      <c r="E20" s="87" t="s">
        <v>1960</v>
      </c>
      <c r="F20" s="89">
        <v>41557</v>
      </c>
      <c r="G20" s="89" t="s">
        <v>2372</v>
      </c>
      <c r="H20" s="1" t="s">
        <v>1955</v>
      </c>
      <c r="I20" s="1" t="s">
        <v>1957</v>
      </c>
      <c r="J20" s="1" t="s">
        <v>2370</v>
      </c>
    </row>
    <row r="21" spans="1:10" x14ac:dyDescent="0.2">
      <c r="A21" s="95" t="s">
        <v>1908</v>
      </c>
      <c r="B21" s="65" t="s">
        <v>1937</v>
      </c>
      <c r="C21" s="63" t="s">
        <v>1834</v>
      </c>
      <c r="D21" s="63" t="s">
        <v>1967</v>
      </c>
      <c r="E21" s="9" t="s">
        <v>194</v>
      </c>
      <c r="F21" s="89">
        <v>41565</v>
      </c>
      <c r="G21" s="89" t="s">
        <v>2372</v>
      </c>
      <c r="H21" s="1" t="s">
        <v>1955</v>
      </c>
      <c r="I21" s="1" t="s">
        <v>1957</v>
      </c>
      <c r="J21" s="1" t="s">
        <v>2370</v>
      </c>
    </row>
    <row r="22" spans="1:10" x14ac:dyDescent="0.2">
      <c r="A22" s="93" t="s">
        <v>1909</v>
      </c>
      <c r="B22" s="65" t="s">
        <v>1949</v>
      </c>
      <c r="C22" s="65" t="s">
        <v>1948</v>
      </c>
      <c r="D22" s="63" t="s">
        <v>1967</v>
      </c>
      <c r="E22" s="9" t="s">
        <v>194</v>
      </c>
      <c r="F22" s="89">
        <v>41568</v>
      </c>
      <c r="G22" s="89" t="s">
        <v>2372</v>
      </c>
      <c r="H22" s="1" t="s">
        <v>1955</v>
      </c>
      <c r="I22" s="1" t="s">
        <v>1957</v>
      </c>
      <c r="J22" s="1" t="s">
        <v>2370</v>
      </c>
    </row>
    <row r="23" spans="1:10" x14ac:dyDescent="0.2">
      <c r="A23" s="94" t="s">
        <v>1910</v>
      </c>
      <c r="B23" s="65" t="s">
        <v>1950</v>
      </c>
      <c r="C23" s="65" t="s">
        <v>1948</v>
      </c>
      <c r="D23" s="63" t="s">
        <v>1967</v>
      </c>
      <c r="E23" s="9" t="s">
        <v>194</v>
      </c>
      <c r="F23" s="89">
        <v>41568</v>
      </c>
      <c r="G23" s="89" t="s">
        <v>2372</v>
      </c>
      <c r="H23" s="1" t="s">
        <v>1955</v>
      </c>
      <c r="I23" s="1" t="s">
        <v>1957</v>
      </c>
      <c r="J23" s="1" t="s">
        <v>2370</v>
      </c>
    </row>
    <row r="24" spans="1:10" x14ac:dyDescent="0.2">
      <c r="A24" s="94" t="s">
        <v>1911</v>
      </c>
      <c r="B24" s="65" t="s">
        <v>1938</v>
      </c>
      <c r="C24" s="65" t="s">
        <v>1164</v>
      </c>
      <c r="D24" s="63" t="s">
        <v>1967</v>
      </c>
      <c r="E24" s="9" t="s">
        <v>1954</v>
      </c>
      <c r="F24" s="62">
        <v>41578</v>
      </c>
      <c r="G24" s="89">
        <v>41916</v>
      </c>
      <c r="H24" s="1" t="s">
        <v>1964</v>
      </c>
      <c r="I24" s="1" t="s">
        <v>1965</v>
      </c>
      <c r="J24" s="1" t="s">
        <v>2371</v>
      </c>
    </row>
    <row r="25" spans="1:10" x14ac:dyDescent="0.2">
      <c r="A25" s="94" t="s">
        <v>1912</v>
      </c>
      <c r="B25" s="65" t="s">
        <v>1939</v>
      </c>
      <c r="C25" s="65" t="s">
        <v>1948</v>
      </c>
      <c r="D25" s="63" t="s">
        <v>1967</v>
      </c>
      <c r="E25" s="9" t="s">
        <v>1954</v>
      </c>
      <c r="F25" s="89">
        <v>41582</v>
      </c>
      <c r="G25" s="89" t="s">
        <v>2372</v>
      </c>
      <c r="H25" s="1" t="s">
        <v>1955</v>
      </c>
      <c r="I25" s="1" t="s">
        <v>1957</v>
      </c>
      <c r="J25" s="1" t="s">
        <v>2370</v>
      </c>
    </row>
    <row r="26" spans="1:10" x14ac:dyDescent="0.2">
      <c r="A26" s="94" t="s">
        <v>1913</v>
      </c>
      <c r="B26" s="65" t="s">
        <v>1940</v>
      </c>
      <c r="C26" s="65" t="s">
        <v>298</v>
      </c>
      <c r="D26" s="63" t="s">
        <v>1967</v>
      </c>
      <c r="E26" s="9" t="s">
        <v>1722</v>
      </c>
      <c r="F26" s="89">
        <v>41582</v>
      </c>
      <c r="G26" s="89" t="s">
        <v>2372</v>
      </c>
      <c r="H26" s="1" t="s">
        <v>1955</v>
      </c>
      <c r="I26" s="1" t="s">
        <v>1957</v>
      </c>
      <c r="J26" s="1" t="s">
        <v>2371</v>
      </c>
    </row>
    <row r="27" spans="1:10" x14ac:dyDescent="0.2">
      <c r="A27" s="94" t="s">
        <v>1914</v>
      </c>
      <c r="B27" s="65" t="s">
        <v>1941</v>
      </c>
      <c r="C27" s="78" t="s">
        <v>1947</v>
      </c>
      <c r="D27" s="63" t="s">
        <v>1967</v>
      </c>
      <c r="E27" s="9" t="s">
        <v>1961</v>
      </c>
      <c r="F27" s="89">
        <v>41591</v>
      </c>
      <c r="G27" s="89" t="s">
        <v>2372</v>
      </c>
      <c r="H27" s="1" t="s">
        <v>1955</v>
      </c>
      <c r="I27" s="1" t="s">
        <v>1957</v>
      </c>
      <c r="J27" s="1" t="s">
        <v>2370</v>
      </c>
    </row>
    <row r="28" spans="1:10" x14ac:dyDescent="0.2">
      <c r="A28" s="94" t="s">
        <v>1915</v>
      </c>
      <c r="B28" s="65" t="s">
        <v>1952</v>
      </c>
      <c r="C28" s="65" t="s">
        <v>732</v>
      </c>
      <c r="D28" s="63" t="s">
        <v>1967</v>
      </c>
      <c r="E28" s="9" t="s">
        <v>1722</v>
      </c>
      <c r="F28" s="89">
        <v>41606</v>
      </c>
      <c r="G28" s="89" t="s">
        <v>2372</v>
      </c>
      <c r="H28" s="1" t="s">
        <v>1955</v>
      </c>
      <c r="I28" s="1" t="s">
        <v>1957</v>
      </c>
      <c r="J28" s="1" t="s">
        <v>2371</v>
      </c>
    </row>
    <row r="29" spans="1:10" x14ac:dyDescent="0.2">
      <c r="A29" s="94" t="s">
        <v>1916</v>
      </c>
      <c r="B29" s="65" t="s">
        <v>1942</v>
      </c>
      <c r="C29" s="65" t="s">
        <v>1947</v>
      </c>
      <c r="D29" s="63" t="s">
        <v>1967</v>
      </c>
      <c r="E29" s="9" t="s">
        <v>878</v>
      </c>
      <c r="F29" s="89">
        <v>41626</v>
      </c>
      <c r="G29" s="89" t="s">
        <v>2372</v>
      </c>
      <c r="H29" s="1" t="s">
        <v>1955</v>
      </c>
      <c r="I29" s="1" t="s">
        <v>1957</v>
      </c>
      <c r="J29" s="1" t="s">
        <v>2370</v>
      </c>
    </row>
    <row r="30" spans="1:10" x14ac:dyDescent="0.2">
      <c r="A30" s="94" t="s">
        <v>1917</v>
      </c>
      <c r="B30" s="66" t="s">
        <v>1943</v>
      </c>
      <c r="C30" s="65" t="s">
        <v>1948</v>
      </c>
      <c r="D30" s="63" t="s">
        <v>1967</v>
      </c>
      <c r="E30" s="9" t="s">
        <v>874</v>
      </c>
      <c r="F30" s="92">
        <v>41626</v>
      </c>
      <c r="G30" s="92">
        <v>42081</v>
      </c>
      <c r="H30" s="63" t="s">
        <v>2007</v>
      </c>
      <c r="I30" s="1" t="s">
        <v>2008</v>
      </c>
      <c r="J30" s="1" t="s">
        <v>2370</v>
      </c>
    </row>
    <row r="31" spans="1:10" x14ac:dyDescent="0.2">
      <c r="A31" s="94" t="s">
        <v>1918</v>
      </c>
      <c r="B31" s="65" t="s">
        <v>1944</v>
      </c>
      <c r="C31" s="65" t="s">
        <v>1948</v>
      </c>
      <c r="D31" s="63" t="s">
        <v>1967</v>
      </c>
      <c r="E31" s="87" t="s">
        <v>1954</v>
      </c>
      <c r="F31" s="92">
        <v>41627</v>
      </c>
      <c r="G31" s="92">
        <v>42081</v>
      </c>
      <c r="H31" s="63" t="s">
        <v>2007</v>
      </c>
      <c r="I31" s="1" t="s">
        <v>2008</v>
      </c>
      <c r="J31" s="1" t="s">
        <v>2370</v>
      </c>
    </row>
    <row r="32" spans="1:10" x14ac:dyDescent="0.2">
      <c r="A32" s="94" t="s">
        <v>1919</v>
      </c>
      <c r="B32" s="65" t="s">
        <v>1946</v>
      </c>
      <c r="C32" s="65" t="s">
        <v>1948</v>
      </c>
      <c r="D32" s="63" t="s">
        <v>1967</v>
      </c>
      <c r="E32" s="9" t="s">
        <v>1954</v>
      </c>
      <c r="F32" s="92">
        <v>41627</v>
      </c>
      <c r="G32" s="92">
        <v>42081</v>
      </c>
      <c r="H32" s="63" t="s">
        <v>2007</v>
      </c>
      <c r="I32" s="1" t="s">
        <v>2008</v>
      </c>
      <c r="J32" s="1" t="s">
        <v>2370</v>
      </c>
    </row>
    <row r="33" spans="1:10" x14ac:dyDescent="0.2">
      <c r="A33" s="94" t="s">
        <v>1920</v>
      </c>
      <c r="B33" s="87" t="s">
        <v>1945</v>
      </c>
      <c r="C33" s="65" t="s">
        <v>1948</v>
      </c>
      <c r="D33" s="63" t="s">
        <v>1967</v>
      </c>
      <c r="E33" s="9" t="s">
        <v>874</v>
      </c>
      <c r="F33" s="90">
        <v>41627</v>
      </c>
      <c r="G33" s="89" t="s">
        <v>2372</v>
      </c>
      <c r="H33" s="1" t="s">
        <v>1955</v>
      </c>
      <c r="I33" s="1" t="s">
        <v>1957</v>
      </c>
      <c r="J33" s="1" t="s">
        <v>2370</v>
      </c>
    </row>
    <row r="34" spans="1:10" x14ac:dyDescent="0.2">
      <c r="A34" s="94" t="s">
        <v>2006</v>
      </c>
      <c r="B34" s="65" t="s">
        <v>1951</v>
      </c>
      <c r="C34" s="65" t="s">
        <v>732</v>
      </c>
      <c r="D34" s="63" t="s">
        <v>1967</v>
      </c>
      <c r="E34" s="9" t="s">
        <v>1722</v>
      </c>
      <c r="F34" s="89">
        <v>41606</v>
      </c>
      <c r="G34" s="89" t="s">
        <v>2372</v>
      </c>
      <c r="H34" s="1" t="s">
        <v>1955</v>
      </c>
      <c r="I34" s="1" t="s">
        <v>1957</v>
      </c>
      <c r="J34" s="1" t="s">
        <v>2371</v>
      </c>
    </row>
    <row r="35" spans="1:10" x14ac:dyDescent="0.2">
      <c r="A35" s="88"/>
      <c r="B35" s="87"/>
      <c r="C35" s="87"/>
      <c r="D35" s="87"/>
      <c r="E35" s="9"/>
      <c r="F35" s="90"/>
      <c r="G35" s="90"/>
    </row>
    <row r="36" spans="1:10" x14ac:dyDescent="0.2">
      <c r="A36" s="88"/>
      <c r="B36" s="87"/>
      <c r="C36" s="63"/>
      <c r="D36" s="87"/>
      <c r="E36" s="90"/>
      <c r="F36" s="89"/>
    </row>
    <row r="37" spans="1:10" ht="14.25" x14ac:dyDescent="0.2">
      <c r="A37" s="88"/>
      <c r="B37" s="199" t="s">
        <v>2373</v>
      </c>
      <c r="C37" s="199"/>
      <c r="D37" s="91"/>
      <c r="E37" s="90"/>
      <c r="F37" s="89"/>
    </row>
    <row r="38" spans="1:10" ht="15" thickBot="1" x14ac:dyDescent="0.25">
      <c r="A38" s="88"/>
      <c r="B38" s="87"/>
      <c r="C38" s="63"/>
      <c r="D38" s="91"/>
      <c r="E38" s="90"/>
      <c r="F38" s="89"/>
    </row>
    <row r="39" spans="1:10" x14ac:dyDescent="0.2">
      <c r="A39" s="88"/>
      <c r="B39" s="52" t="s">
        <v>2367</v>
      </c>
      <c r="C39" s="53">
        <f>COUNTIF($J$7:$J$34,"Q")</f>
        <v>4</v>
      </c>
      <c r="D39" s="63"/>
      <c r="E39" s="87"/>
      <c r="F39" s="90"/>
      <c r="G39" s="89"/>
    </row>
    <row r="40" spans="1:10" ht="13.5" thickBot="1" x14ac:dyDescent="0.25">
      <c r="A40" s="88"/>
      <c r="B40" s="56" t="s">
        <v>2368</v>
      </c>
      <c r="C40" s="57">
        <f>COUNTIF($J$7:$J$34,"B")</f>
        <v>24</v>
      </c>
      <c r="D40" s="63"/>
      <c r="E40" s="87"/>
      <c r="F40" s="90"/>
      <c r="G40" s="89"/>
    </row>
    <row r="41" spans="1:10" x14ac:dyDescent="0.2">
      <c r="A41" s="88"/>
      <c r="B41" s="87"/>
      <c r="C41" s="87"/>
      <c r="D41" s="63"/>
      <c r="E41" s="87"/>
      <c r="F41" s="90"/>
      <c r="G41" s="89"/>
    </row>
    <row r="42" spans="1:10" x14ac:dyDescent="0.2">
      <c r="A42" s="88"/>
      <c r="B42" s="87"/>
      <c r="C42" s="87"/>
      <c r="D42" s="63"/>
      <c r="E42" s="87"/>
      <c r="F42" s="90"/>
      <c r="G42" s="89"/>
    </row>
    <row r="43" spans="1:10" x14ac:dyDescent="0.2">
      <c r="A43" s="88"/>
      <c r="B43" s="87"/>
      <c r="C43" s="87"/>
      <c r="D43" s="63"/>
      <c r="E43" s="87"/>
      <c r="F43" s="90"/>
      <c r="G43" s="89"/>
    </row>
    <row r="44" spans="1:10" x14ac:dyDescent="0.2">
      <c r="A44" s="88"/>
      <c r="B44" s="9"/>
      <c r="D44" s="63"/>
      <c r="F44" s="62"/>
      <c r="G44" s="62"/>
    </row>
    <row r="45" spans="1:10" ht="14.25" x14ac:dyDescent="0.2">
      <c r="A45" s="88"/>
      <c r="B45" s="9"/>
      <c r="E45" s="91"/>
    </row>
    <row r="46" spans="1:10" x14ac:dyDescent="0.2">
      <c r="A46" s="88"/>
      <c r="B46" s="87"/>
      <c r="C46" s="87"/>
      <c r="D46" s="87"/>
      <c r="E46" s="87"/>
      <c r="F46" s="90"/>
      <c r="G46" s="89"/>
    </row>
    <row r="47" spans="1:10" x14ac:dyDescent="0.2">
      <c r="A47" s="88"/>
      <c r="B47" s="87"/>
      <c r="C47" s="87"/>
      <c r="D47" s="87"/>
      <c r="E47" s="87"/>
      <c r="F47" s="90"/>
      <c r="G47" s="89"/>
    </row>
    <row r="48" spans="1:10" x14ac:dyDescent="0.2">
      <c r="A48" s="88"/>
      <c r="B48" s="87"/>
      <c r="C48" s="87"/>
      <c r="D48" s="87"/>
      <c r="E48" s="87"/>
      <c r="F48" s="90"/>
      <c r="G48" s="89"/>
    </row>
    <row r="49" spans="1:9" x14ac:dyDescent="0.2">
      <c r="A49" s="88"/>
      <c r="B49" s="9"/>
      <c r="C49" s="87"/>
      <c r="D49" s="87"/>
      <c r="E49" s="9"/>
      <c r="F49" s="90"/>
      <c r="G49" s="90"/>
    </row>
    <row r="50" spans="1:9" x14ac:dyDescent="0.2">
      <c r="A50" s="88"/>
      <c r="B50" s="9"/>
      <c r="C50" s="78"/>
      <c r="D50" s="87"/>
      <c r="E50" s="9"/>
      <c r="F50" s="90"/>
      <c r="G50" s="89"/>
    </row>
    <row r="51" spans="1:9" x14ac:dyDescent="0.2">
      <c r="A51" s="88"/>
      <c r="B51" s="9"/>
      <c r="C51" s="87"/>
      <c r="D51" s="87"/>
      <c r="E51" s="9"/>
      <c r="F51" s="90"/>
      <c r="G51" s="89"/>
    </row>
    <row r="52" spans="1:9" x14ac:dyDescent="0.2">
      <c r="A52" s="88"/>
      <c r="B52" s="87"/>
      <c r="C52" s="87"/>
      <c r="D52" s="87"/>
      <c r="E52" s="87"/>
      <c r="F52" s="90"/>
      <c r="G52" s="89"/>
    </row>
    <row r="53" spans="1:9" x14ac:dyDescent="0.2">
      <c r="A53" s="88"/>
      <c r="B53" s="87"/>
      <c r="C53" s="87"/>
      <c r="D53" s="87"/>
      <c r="E53" s="87"/>
      <c r="F53" s="90"/>
      <c r="G53" s="89"/>
    </row>
    <row r="54" spans="1:9" x14ac:dyDescent="0.2">
      <c r="A54" s="88"/>
      <c r="B54" s="87"/>
      <c r="C54" s="87"/>
      <c r="D54" s="87"/>
      <c r="E54" s="87"/>
      <c r="F54" s="90"/>
      <c r="G54" s="89"/>
    </row>
    <row r="55" spans="1:9" x14ac:dyDescent="0.2">
      <c r="A55" s="88"/>
      <c r="B55" s="87"/>
      <c r="C55" s="87"/>
      <c r="D55" s="87"/>
      <c r="E55" s="87"/>
      <c r="F55" s="90"/>
      <c r="G55" s="89"/>
    </row>
    <row r="56" spans="1:9" x14ac:dyDescent="0.2">
      <c r="A56" s="88"/>
      <c r="B56" s="87"/>
      <c r="C56" s="87"/>
      <c r="D56" s="87"/>
      <c r="E56" s="87"/>
      <c r="F56" s="90"/>
      <c r="G56" s="89"/>
    </row>
    <row r="57" spans="1:9" x14ac:dyDescent="0.2">
      <c r="A57" s="88"/>
      <c r="B57" s="87"/>
      <c r="C57" s="78"/>
      <c r="D57" s="87"/>
      <c r="E57" s="87"/>
      <c r="F57" s="90"/>
      <c r="G57" s="89"/>
    </row>
    <row r="58" spans="1:9" x14ac:dyDescent="0.2">
      <c r="A58" s="88"/>
      <c r="B58" s="87"/>
      <c r="C58" s="87"/>
      <c r="D58" s="87"/>
      <c r="E58" s="87"/>
      <c r="F58" s="90"/>
      <c r="G58" s="89"/>
    </row>
    <row r="59" spans="1:9" x14ac:dyDescent="0.2">
      <c r="A59" s="88"/>
      <c r="B59" s="87"/>
      <c r="C59" s="87"/>
      <c r="D59" s="87"/>
      <c r="E59" s="87"/>
      <c r="F59" s="90"/>
      <c r="G59" s="89"/>
    </row>
    <row r="60" spans="1:9" x14ac:dyDescent="0.2">
      <c r="A60" s="88"/>
      <c r="B60" s="87"/>
      <c r="C60" s="87"/>
      <c r="D60" s="87"/>
      <c r="E60" s="87"/>
      <c r="F60" s="90"/>
      <c r="G60" s="89"/>
    </row>
    <row r="61" spans="1:9" x14ac:dyDescent="0.2">
      <c r="A61" s="88"/>
      <c r="B61" s="87"/>
      <c r="C61" s="87"/>
      <c r="D61" s="87"/>
      <c r="E61" s="87"/>
      <c r="F61" s="90"/>
      <c r="G61" s="89"/>
    </row>
    <row r="62" spans="1:9" x14ac:dyDescent="0.2">
      <c r="A62" s="88"/>
      <c r="B62" s="87"/>
      <c r="C62" s="87"/>
      <c r="D62" s="87"/>
      <c r="E62" s="87"/>
      <c r="F62" s="90"/>
      <c r="G62" s="89"/>
    </row>
    <row r="63" spans="1:9" x14ac:dyDescent="0.2">
      <c r="A63" s="88"/>
      <c r="B63" s="87"/>
      <c r="C63" s="87"/>
      <c r="D63" s="87"/>
      <c r="E63" s="87"/>
      <c r="F63" s="90"/>
      <c r="G63" s="89"/>
    </row>
    <row r="64" spans="1:9" x14ac:dyDescent="0.2">
      <c r="A64" s="88"/>
      <c r="B64" s="87"/>
      <c r="C64" s="87"/>
      <c r="D64" s="87"/>
      <c r="E64" s="87"/>
      <c r="F64" s="90"/>
      <c r="G64" s="89"/>
      <c r="I64" s="63"/>
    </row>
    <row r="65" spans="1:7" x14ac:dyDescent="0.2">
      <c r="A65" s="88"/>
      <c r="B65" s="87"/>
      <c r="C65" s="87"/>
      <c r="D65" s="87"/>
      <c r="E65" s="87"/>
      <c r="F65" s="90"/>
      <c r="G65" s="89"/>
    </row>
    <row r="66" spans="1:7" x14ac:dyDescent="0.2">
      <c r="A66" s="88"/>
      <c r="B66" s="87"/>
      <c r="C66" s="87"/>
      <c r="D66" s="87"/>
      <c r="E66" s="87"/>
      <c r="F66" s="90"/>
      <c r="G66" s="89"/>
    </row>
    <row r="67" spans="1:7" x14ac:dyDescent="0.2">
      <c r="A67" s="88"/>
      <c r="B67" s="87"/>
      <c r="C67" s="87"/>
      <c r="D67" s="87"/>
      <c r="E67" s="87"/>
      <c r="F67" s="90"/>
      <c r="G67" s="89"/>
    </row>
    <row r="68" spans="1:7" x14ac:dyDescent="0.2">
      <c r="A68" s="88"/>
      <c r="B68" s="87"/>
      <c r="C68" s="87"/>
      <c r="D68" s="87"/>
      <c r="E68" s="87"/>
      <c r="F68" s="90"/>
      <c r="G68" s="89"/>
    </row>
    <row r="69" spans="1:7" x14ac:dyDescent="0.2">
      <c r="A69" s="88"/>
    </row>
    <row r="70" spans="1:7" x14ac:dyDescent="0.2">
      <c r="A70" s="88"/>
    </row>
    <row r="71" spans="1:7" x14ac:dyDescent="0.2">
      <c r="A71" s="88"/>
    </row>
    <row r="72" spans="1:7" x14ac:dyDescent="0.2">
      <c r="A72" s="88"/>
    </row>
    <row r="73" spans="1:7" x14ac:dyDescent="0.2">
      <c r="A73" s="88"/>
    </row>
    <row r="74" spans="1:7" x14ac:dyDescent="0.2">
      <c r="A74" s="88"/>
    </row>
    <row r="75" spans="1:7" x14ac:dyDescent="0.2">
      <c r="A75" s="88"/>
    </row>
    <row r="76" spans="1:7" x14ac:dyDescent="0.2">
      <c r="A76" s="88"/>
    </row>
    <row r="77" spans="1:7" x14ac:dyDescent="0.2">
      <c r="A77" s="88"/>
    </row>
    <row r="78" spans="1:7" x14ac:dyDescent="0.2">
      <c r="A78" s="88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1:7" x14ac:dyDescent="0.2">
      <c r="A81" s="88"/>
      <c r="B81" s="87"/>
      <c r="C81" s="87"/>
      <c r="D81" s="87"/>
      <c r="E81" s="87"/>
      <c r="F81" s="90"/>
      <c r="G81" s="90"/>
    </row>
    <row r="82" spans="1:7" x14ac:dyDescent="0.2">
      <c r="A82" s="88"/>
      <c r="B82" s="87"/>
      <c r="C82" s="9"/>
      <c r="D82" s="87"/>
      <c r="E82" s="87"/>
      <c r="F82" s="89"/>
      <c r="G82" s="89"/>
    </row>
    <row r="83" spans="1:7" x14ac:dyDescent="0.2">
      <c r="A83" s="88"/>
      <c r="B83" s="87"/>
      <c r="C83" s="9"/>
      <c r="D83" s="87"/>
      <c r="E83" s="87"/>
      <c r="F83" s="89"/>
      <c r="G83" s="89"/>
    </row>
    <row r="84" spans="1:7" x14ac:dyDescent="0.2">
      <c r="A84" s="88"/>
      <c r="B84" s="87"/>
      <c r="C84" s="87"/>
      <c r="D84" s="87"/>
      <c r="E84" s="87"/>
      <c r="F84" s="90"/>
      <c r="G84" s="90"/>
    </row>
    <row r="85" spans="1:7" x14ac:dyDescent="0.2">
      <c r="A85" s="88"/>
      <c r="B85" s="87"/>
      <c r="C85" s="87"/>
      <c r="D85" s="87"/>
      <c r="E85" s="87"/>
      <c r="F85" s="90"/>
      <c r="G85" s="90"/>
    </row>
    <row r="86" spans="1:7" x14ac:dyDescent="0.2">
      <c r="A86" s="88"/>
      <c r="B86" s="87"/>
      <c r="C86" s="87"/>
      <c r="D86" s="87"/>
      <c r="E86" s="89"/>
      <c r="F86" s="90"/>
      <c r="G86" s="90"/>
    </row>
    <row r="87" spans="1:7" x14ac:dyDescent="0.2">
      <c r="A87" s="88"/>
      <c r="B87" s="87"/>
      <c r="C87" s="87"/>
      <c r="D87" s="87"/>
      <c r="E87" s="87"/>
      <c r="F87" s="90"/>
      <c r="G87" s="90"/>
    </row>
    <row r="88" spans="1:7" x14ac:dyDescent="0.2">
      <c r="A88" s="88"/>
      <c r="B88" s="87"/>
      <c r="C88" s="87"/>
      <c r="D88" s="87"/>
      <c r="E88" s="87"/>
      <c r="F88" s="90"/>
      <c r="G88" s="90"/>
    </row>
    <row r="89" spans="1:7" x14ac:dyDescent="0.2">
      <c r="A89" s="88"/>
      <c r="B89" s="9"/>
      <c r="C89" s="9"/>
      <c r="D89" s="9"/>
      <c r="E89" s="9"/>
      <c r="F89" s="90"/>
      <c r="G89" s="90"/>
    </row>
    <row r="90" spans="1:7" x14ac:dyDescent="0.2">
      <c r="A90" s="88"/>
      <c r="B90" s="9"/>
      <c r="C90" s="9"/>
      <c r="D90" s="9"/>
      <c r="E90" s="9"/>
      <c r="F90" s="90"/>
      <c r="G90" s="90"/>
    </row>
    <row r="91" spans="1:7" x14ac:dyDescent="0.2">
      <c r="A91" s="88"/>
      <c r="B91" s="9"/>
      <c r="C91" s="90"/>
      <c r="D91" s="9"/>
      <c r="E91" s="9"/>
      <c r="F91" s="90"/>
      <c r="G91" s="90"/>
    </row>
    <row r="92" spans="1:7" x14ac:dyDescent="0.2">
      <c r="A92" s="88"/>
      <c r="B92" s="9"/>
      <c r="C92" s="90"/>
      <c r="D92" s="9"/>
      <c r="E92" s="9"/>
      <c r="F92" s="90"/>
      <c r="G92" s="90"/>
    </row>
    <row r="93" spans="1:7" x14ac:dyDescent="0.2">
      <c r="A93" s="88"/>
      <c r="B93" s="9"/>
      <c r="C93" s="9"/>
      <c r="D93" s="9"/>
      <c r="E93" s="9"/>
      <c r="F93" s="90"/>
      <c r="G93" s="90"/>
    </row>
    <row r="94" spans="1:7" x14ac:dyDescent="0.2">
      <c r="A94" s="88"/>
      <c r="B94" s="9"/>
      <c r="C94" s="9"/>
      <c r="D94" s="9"/>
      <c r="E94" s="9"/>
      <c r="F94" s="90"/>
      <c r="G94" s="90"/>
    </row>
    <row r="95" spans="1:7" x14ac:dyDescent="0.2">
      <c r="A95" s="88"/>
      <c r="B95" s="87"/>
      <c r="C95" s="87"/>
      <c r="D95" s="87"/>
      <c r="E95" s="87"/>
      <c r="F95" s="90"/>
      <c r="G95" s="90"/>
    </row>
    <row r="96" spans="1:7" x14ac:dyDescent="0.2">
      <c r="A96" s="88"/>
      <c r="B96" s="87"/>
      <c r="C96" s="87"/>
      <c r="D96" s="87"/>
      <c r="E96" s="87"/>
      <c r="F96" s="90"/>
      <c r="G96" s="90"/>
    </row>
    <row r="97" spans="1:7" x14ac:dyDescent="0.2">
      <c r="A97" s="88"/>
      <c r="B97" s="87"/>
      <c r="C97" s="87"/>
      <c r="D97" s="87"/>
      <c r="E97" s="87"/>
      <c r="F97" s="90"/>
      <c r="G97" s="90"/>
    </row>
    <row r="98" spans="1:7" x14ac:dyDescent="0.2">
      <c r="A98" s="88"/>
      <c r="B98" s="87"/>
      <c r="C98" s="87"/>
      <c r="D98" s="87"/>
      <c r="E98" s="87"/>
      <c r="F98" s="90"/>
      <c r="G98" s="90"/>
    </row>
    <row r="99" spans="1:7" x14ac:dyDescent="0.2">
      <c r="A99" s="88"/>
      <c r="B99" s="87"/>
      <c r="C99" s="87"/>
      <c r="D99" s="87"/>
      <c r="E99" s="87"/>
      <c r="F99" s="90"/>
      <c r="G99" s="90"/>
    </row>
    <row r="100" spans="1:7" x14ac:dyDescent="0.2">
      <c r="A100" s="88"/>
      <c r="B100" s="87"/>
      <c r="C100" s="87"/>
      <c r="D100" s="87"/>
      <c r="E100" s="87"/>
      <c r="F100" s="90"/>
      <c r="G100" s="90"/>
    </row>
    <row r="101" spans="1:7" x14ac:dyDescent="0.2">
      <c r="A101" s="88"/>
      <c r="B101" s="87"/>
      <c r="C101" s="87"/>
      <c r="D101" s="87"/>
      <c r="E101" s="87"/>
      <c r="F101" s="90"/>
      <c r="G101" s="90"/>
    </row>
    <row r="102" spans="1:7" x14ac:dyDescent="0.2">
      <c r="A102" s="88"/>
      <c r="B102" s="87"/>
      <c r="C102" s="87"/>
      <c r="D102" s="87"/>
      <c r="E102" s="87"/>
      <c r="F102" s="90"/>
      <c r="G102" s="90"/>
    </row>
    <row r="103" spans="1:7" x14ac:dyDescent="0.2">
      <c r="A103" s="88"/>
      <c r="B103" s="87"/>
      <c r="C103" s="87"/>
      <c r="D103" s="87"/>
      <c r="E103" s="87"/>
      <c r="F103" s="90"/>
      <c r="G103" s="90"/>
    </row>
    <row r="104" spans="1:7" x14ac:dyDescent="0.2">
      <c r="A104" s="88"/>
      <c r="B104" s="87"/>
      <c r="C104" s="87"/>
      <c r="D104" s="87"/>
      <c r="E104" s="87"/>
      <c r="F104" s="90"/>
      <c r="G104" s="90"/>
    </row>
    <row r="105" spans="1:7" x14ac:dyDescent="0.2">
      <c r="A105" s="88"/>
      <c r="B105" s="87"/>
      <c r="C105" s="87"/>
      <c r="D105" s="87"/>
      <c r="E105" s="87"/>
      <c r="F105" s="90"/>
      <c r="G105" s="90"/>
    </row>
    <row r="106" spans="1:7" x14ac:dyDescent="0.2">
      <c r="A106" s="88"/>
      <c r="B106" s="87"/>
      <c r="C106" s="87"/>
      <c r="D106" s="87"/>
      <c r="E106" s="87"/>
      <c r="F106" s="90"/>
      <c r="G106" s="90"/>
    </row>
    <row r="107" spans="1:7" x14ac:dyDescent="0.2">
      <c r="A107" s="88"/>
      <c r="B107" s="87"/>
      <c r="C107" s="87"/>
      <c r="D107" s="87"/>
      <c r="E107" s="87"/>
      <c r="F107" s="90"/>
      <c r="G107" s="90"/>
    </row>
    <row r="108" spans="1:7" x14ac:dyDescent="0.2">
      <c r="A108" s="88"/>
      <c r="B108" s="87"/>
      <c r="C108" s="87"/>
      <c r="D108" s="87"/>
      <c r="E108" s="87"/>
      <c r="F108" s="90"/>
      <c r="G108" s="90"/>
    </row>
    <row r="109" spans="1:7" x14ac:dyDescent="0.2">
      <c r="A109" s="88"/>
      <c r="B109" s="87"/>
      <c r="C109" s="87"/>
      <c r="D109" s="87"/>
      <c r="E109" s="87"/>
      <c r="F109" s="90"/>
      <c r="G109" s="90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3"/>
      <c r="C124" s="63"/>
      <c r="E124" s="63"/>
      <c r="F124" s="62"/>
      <c r="G124" s="62"/>
    </row>
    <row r="125" spans="2:7" x14ac:dyDescent="0.2">
      <c r="B125" s="63"/>
      <c r="C125" s="63"/>
      <c r="D125" s="63"/>
      <c r="E125" s="63"/>
      <c r="F125" s="62"/>
      <c r="G125" s="62"/>
    </row>
    <row r="126" spans="2:7" x14ac:dyDescent="0.2">
      <c r="B126" s="63"/>
      <c r="C126" s="63"/>
      <c r="D126" s="63"/>
      <c r="E126" s="63"/>
      <c r="F126" s="62"/>
      <c r="G126" s="62"/>
    </row>
    <row r="127" spans="2:7" x14ac:dyDescent="0.2">
      <c r="B127" s="63"/>
      <c r="C127" s="63"/>
      <c r="D127" s="63"/>
      <c r="E127" s="63"/>
      <c r="F127" s="62"/>
      <c r="G127" s="62"/>
    </row>
    <row r="128" spans="2:7" x14ac:dyDescent="0.2">
      <c r="B128" s="63"/>
      <c r="C128" s="63"/>
      <c r="E128" s="63"/>
      <c r="F128" s="62"/>
      <c r="G128" s="62"/>
    </row>
    <row r="129" spans="1:9" x14ac:dyDescent="0.2">
      <c r="B129" s="63"/>
      <c r="C129" s="63"/>
      <c r="E129" s="63"/>
      <c r="F129" s="62"/>
      <c r="G129" s="62"/>
    </row>
    <row r="130" spans="1:9" x14ac:dyDescent="0.2">
      <c r="B130" s="63"/>
      <c r="C130" s="63"/>
      <c r="E130" s="63"/>
      <c r="F130" s="62"/>
      <c r="G130" s="62"/>
    </row>
    <row r="131" spans="1:9" x14ac:dyDescent="0.2">
      <c r="A131" s="64"/>
      <c r="B131" s="65"/>
      <c r="C131" s="65"/>
      <c r="D131" s="65"/>
      <c r="E131" s="65"/>
      <c r="F131" s="66"/>
      <c r="G131" s="66"/>
      <c r="H131" s="65"/>
      <c r="I131" s="65"/>
    </row>
    <row r="132" spans="1:9" x14ac:dyDescent="0.2">
      <c r="A132" s="64"/>
      <c r="B132" s="65"/>
      <c r="C132" s="65"/>
      <c r="D132" s="65"/>
      <c r="E132" s="65"/>
      <c r="F132" s="66"/>
      <c r="G132" s="66"/>
      <c r="H132" s="65"/>
      <c r="I132" s="65"/>
    </row>
    <row r="133" spans="1:9" x14ac:dyDescent="0.2">
      <c r="A133" s="64"/>
      <c r="B133" s="65"/>
      <c r="C133" s="65"/>
      <c r="D133" s="65"/>
      <c r="E133" s="65"/>
      <c r="F133" s="66"/>
      <c r="G133" s="66"/>
      <c r="H133" s="65"/>
      <c r="I133" s="65"/>
    </row>
    <row r="134" spans="1:9" x14ac:dyDescent="0.2">
      <c r="A134" s="64"/>
      <c r="B134" s="65"/>
      <c r="C134" s="65"/>
      <c r="D134" s="65"/>
      <c r="E134" s="65"/>
      <c r="F134" s="66"/>
      <c r="G134" s="66"/>
      <c r="H134" s="65"/>
      <c r="I134" s="65"/>
    </row>
    <row r="135" spans="1:9" x14ac:dyDescent="0.2">
      <c r="A135" s="64"/>
      <c r="B135" s="65"/>
      <c r="C135" s="65"/>
      <c r="D135" s="65"/>
      <c r="E135" s="65"/>
      <c r="F135" s="66"/>
      <c r="G135" s="66"/>
      <c r="H135" s="65"/>
      <c r="I135" s="65"/>
    </row>
    <row r="136" spans="1:9" x14ac:dyDescent="0.2">
      <c r="A136" s="64"/>
      <c r="B136" s="65"/>
      <c r="C136" s="65"/>
      <c r="D136" s="65"/>
      <c r="E136" s="65"/>
      <c r="F136" s="66"/>
      <c r="G136" s="66"/>
      <c r="H136" s="65"/>
      <c r="I136" s="65"/>
    </row>
    <row r="137" spans="1:9" x14ac:dyDescent="0.2">
      <c r="A137" s="64"/>
      <c r="B137" s="65"/>
      <c r="C137" s="65"/>
      <c r="D137" s="65"/>
      <c r="E137" s="65"/>
      <c r="F137" s="66"/>
      <c r="G137" s="66"/>
      <c r="H137" s="65"/>
      <c r="I137" s="65"/>
    </row>
    <row r="138" spans="1:9" x14ac:dyDescent="0.2">
      <c r="A138" s="64"/>
      <c r="B138" s="65"/>
      <c r="C138" s="65"/>
      <c r="D138" s="65"/>
      <c r="E138" s="65"/>
      <c r="F138" s="66"/>
      <c r="G138" s="66"/>
      <c r="H138" s="65"/>
      <c r="I138" s="65"/>
    </row>
    <row r="139" spans="1:9" x14ac:dyDescent="0.2">
      <c r="A139" s="64"/>
      <c r="B139" s="65"/>
      <c r="C139" s="65"/>
      <c r="D139" s="65"/>
      <c r="E139" s="65"/>
      <c r="F139" s="66"/>
      <c r="G139" s="66"/>
      <c r="H139" s="65"/>
      <c r="I139" s="65"/>
    </row>
    <row r="140" spans="1:9" x14ac:dyDescent="0.2">
      <c r="A140" s="64"/>
      <c r="B140" s="65"/>
      <c r="C140" s="65"/>
      <c r="D140" s="65"/>
      <c r="E140" s="65"/>
      <c r="F140" s="66"/>
      <c r="G140" s="66"/>
      <c r="H140" s="65"/>
      <c r="I140" s="65"/>
    </row>
    <row r="141" spans="1:9" x14ac:dyDescent="0.2">
      <c r="A141" s="64"/>
      <c r="B141" s="65"/>
      <c r="C141" s="65"/>
      <c r="D141" s="65"/>
      <c r="E141" s="65"/>
      <c r="F141" s="66"/>
      <c r="G141" s="66"/>
      <c r="H141" s="65"/>
      <c r="I141" s="65"/>
    </row>
    <row r="142" spans="1:9" x14ac:dyDescent="0.2">
      <c r="A142" s="64"/>
      <c r="B142" s="65"/>
      <c r="C142" s="65"/>
      <c r="D142" s="65"/>
      <c r="E142" s="65"/>
      <c r="F142" s="66"/>
      <c r="G142" s="66"/>
      <c r="H142" s="65"/>
      <c r="I142" s="65"/>
    </row>
    <row r="143" spans="1:9" x14ac:dyDescent="0.2">
      <c r="A143" s="64"/>
      <c r="B143" s="65"/>
      <c r="C143" s="65"/>
      <c r="D143" s="65"/>
      <c r="E143" s="65"/>
      <c r="F143" s="66"/>
      <c r="G143" s="66"/>
      <c r="H143" s="65"/>
      <c r="I143" s="65"/>
    </row>
    <row r="144" spans="1:9" x14ac:dyDescent="0.2">
      <c r="A144" s="64"/>
      <c r="B144" s="65"/>
      <c r="C144" s="65"/>
      <c r="D144" s="65"/>
      <c r="E144" s="65"/>
      <c r="F144" s="66"/>
      <c r="G144" s="66"/>
      <c r="H144" s="65"/>
      <c r="I144" s="65"/>
    </row>
    <row r="145" spans="1:9" x14ac:dyDescent="0.2">
      <c r="A145" s="64"/>
      <c r="B145" s="65"/>
      <c r="C145" s="65"/>
      <c r="D145" s="65"/>
      <c r="E145" s="65"/>
      <c r="F145" s="66"/>
      <c r="G145" s="66"/>
      <c r="H145" s="65"/>
      <c r="I145" s="65"/>
    </row>
    <row r="146" spans="1:9" x14ac:dyDescent="0.2">
      <c r="A146" s="64"/>
      <c r="B146" s="65"/>
      <c r="C146" s="65"/>
      <c r="D146" s="65"/>
      <c r="E146" s="65"/>
      <c r="F146" s="66"/>
      <c r="G146" s="66"/>
      <c r="H146" s="65"/>
      <c r="I146" s="65"/>
    </row>
    <row r="147" spans="1:9" x14ac:dyDescent="0.2">
      <c r="A147" s="64"/>
      <c r="B147" s="65"/>
      <c r="C147" s="65"/>
      <c r="D147" s="65"/>
      <c r="E147" s="65"/>
      <c r="F147" s="66"/>
      <c r="G147" s="66"/>
      <c r="H147" s="65"/>
      <c r="I147" s="65"/>
    </row>
    <row r="148" spans="1:9" x14ac:dyDescent="0.2">
      <c r="A148" s="64"/>
      <c r="B148" s="65"/>
      <c r="C148" s="65"/>
      <c r="D148" s="65"/>
      <c r="E148" s="65"/>
      <c r="F148" s="66"/>
      <c r="G148" s="66"/>
      <c r="H148" s="65"/>
      <c r="I148" s="65"/>
    </row>
    <row r="149" spans="1:9" x14ac:dyDescent="0.2">
      <c r="A149" s="64"/>
      <c r="B149" s="66"/>
      <c r="C149" s="65"/>
      <c r="D149" s="65"/>
      <c r="E149" s="65"/>
      <c r="F149" s="66"/>
      <c r="G149" s="66"/>
      <c r="H149" s="65"/>
      <c r="I149" s="65"/>
    </row>
    <row r="150" spans="1:9" x14ac:dyDescent="0.2">
      <c r="A150" s="64"/>
      <c r="B150" s="65"/>
      <c r="C150" s="65"/>
      <c r="D150" s="65"/>
      <c r="E150" s="65"/>
      <c r="F150" s="66"/>
      <c r="G150" s="66"/>
      <c r="H150" s="65"/>
      <c r="I150" s="65"/>
    </row>
    <row r="151" spans="1:9" x14ac:dyDescent="0.2">
      <c r="A151" s="64"/>
      <c r="B151" s="65"/>
      <c r="C151" s="65"/>
      <c r="D151" s="65"/>
      <c r="E151" s="65"/>
      <c r="F151" s="66"/>
      <c r="G151" s="66"/>
      <c r="H151" s="65"/>
      <c r="I151" s="65"/>
    </row>
    <row r="152" spans="1:9" x14ac:dyDescent="0.2">
      <c r="A152" s="64"/>
      <c r="B152" s="65"/>
      <c r="C152" s="65"/>
      <c r="D152" s="65"/>
      <c r="E152" s="65"/>
      <c r="F152" s="66"/>
      <c r="G152" s="66"/>
      <c r="H152" s="65"/>
      <c r="I152" s="65"/>
    </row>
    <row r="153" spans="1:9" x14ac:dyDescent="0.2">
      <c r="A153" s="64"/>
      <c r="B153" s="65"/>
      <c r="C153" s="65"/>
      <c r="D153" s="65"/>
      <c r="E153" s="65"/>
      <c r="F153" s="66"/>
      <c r="G153" s="66"/>
      <c r="H153" s="65"/>
      <c r="I153" s="65"/>
    </row>
    <row r="154" spans="1:9" x14ac:dyDescent="0.2">
      <c r="A154" s="64"/>
      <c r="B154" s="63"/>
      <c r="C154" s="63"/>
      <c r="D154" s="63"/>
      <c r="E154" s="63"/>
      <c r="F154" s="62"/>
      <c r="G154" s="62"/>
    </row>
    <row r="155" spans="1:9" x14ac:dyDescent="0.2">
      <c r="A155" s="64"/>
      <c r="B155" s="63"/>
      <c r="C155" s="63"/>
      <c r="D155" s="63"/>
      <c r="E155" s="63"/>
      <c r="F155" s="62"/>
      <c r="G155" s="62"/>
    </row>
    <row r="156" spans="1:9" x14ac:dyDescent="0.2">
      <c r="A156" s="64"/>
      <c r="B156" s="63"/>
      <c r="C156" s="63"/>
      <c r="D156" s="63"/>
      <c r="E156" s="63"/>
      <c r="F156" s="62"/>
      <c r="G156" s="62"/>
    </row>
    <row r="157" spans="1:9" x14ac:dyDescent="0.2">
      <c r="A157" s="64"/>
      <c r="B157" s="63"/>
      <c r="C157" s="63"/>
      <c r="D157" s="63"/>
      <c r="E157" s="63"/>
      <c r="F157" s="62"/>
      <c r="G157" s="62"/>
    </row>
    <row r="158" spans="1:9" x14ac:dyDescent="0.2">
      <c r="A158" s="64"/>
      <c r="B158" s="63"/>
      <c r="C158" s="63"/>
      <c r="D158" s="63"/>
      <c r="E158" s="63"/>
      <c r="F158" s="62"/>
      <c r="G158" s="62"/>
    </row>
    <row r="159" spans="1:9" x14ac:dyDescent="0.2">
      <c r="A159" s="64"/>
      <c r="B159" s="63"/>
      <c r="C159" s="63"/>
      <c r="D159" s="63"/>
      <c r="E159" s="63"/>
      <c r="F159" s="62"/>
      <c r="G159" s="62"/>
    </row>
    <row r="160" spans="1:9" x14ac:dyDescent="0.2">
      <c r="A160" s="64"/>
      <c r="B160" s="63"/>
      <c r="D160" s="63"/>
      <c r="E160" s="63"/>
      <c r="F160" s="62"/>
      <c r="G160" s="62"/>
    </row>
    <row r="161" spans="1:7" x14ac:dyDescent="0.2">
      <c r="A161" s="64"/>
      <c r="B161" s="63"/>
      <c r="D161" s="63"/>
      <c r="F161" s="62"/>
      <c r="G161" s="62"/>
    </row>
    <row r="162" spans="1:7" x14ac:dyDescent="0.2">
      <c r="A162" s="64"/>
      <c r="B162" s="63"/>
      <c r="D162" s="63"/>
      <c r="F162" s="62"/>
      <c r="G162" s="62"/>
    </row>
    <row r="163" spans="1:7" x14ac:dyDescent="0.2">
      <c r="A163" s="64"/>
      <c r="B163" s="63"/>
      <c r="C163" s="63"/>
      <c r="D163" s="63"/>
      <c r="E163" s="63"/>
      <c r="F163" s="62"/>
      <c r="G163" s="62"/>
    </row>
    <row r="164" spans="1:7" x14ac:dyDescent="0.2">
      <c r="A164" s="64"/>
      <c r="B164" s="63"/>
      <c r="C164" s="63"/>
      <c r="D164" s="65"/>
      <c r="E164" s="63"/>
      <c r="F164" s="62"/>
      <c r="G164" s="62"/>
    </row>
    <row r="165" spans="1:7" x14ac:dyDescent="0.2">
      <c r="A165" s="64"/>
      <c r="C165" s="63"/>
      <c r="D165" s="65"/>
      <c r="F165" s="62"/>
      <c r="G165" s="62"/>
    </row>
    <row r="166" spans="1:7" x14ac:dyDescent="0.2">
      <c r="A166" s="64"/>
      <c r="D166" s="63"/>
      <c r="F166" s="62"/>
      <c r="G166" s="62"/>
    </row>
    <row r="167" spans="1:7" x14ac:dyDescent="0.2">
      <c r="A167" s="64"/>
      <c r="D167" s="63"/>
      <c r="F167" s="62"/>
      <c r="G167" s="62"/>
    </row>
    <row r="168" spans="1:7" x14ac:dyDescent="0.2">
      <c r="A168" s="64"/>
      <c r="D168" s="63"/>
      <c r="F168" s="62"/>
      <c r="G168" s="62"/>
    </row>
    <row r="169" spans="1:7" x14ac:dyDescent="0.2">
      <c r="A169" s="64"/>
      <c r="D169" s="63"/>
      <c r="F169" s="62"/>
      <c r="G169" s="62"/>
    </row>
    <row r="170" spans="1:7" x14ac:dyDescent="0.2">
      <c r="A170" s="64"/>
      <c r="D170" s="63"/>
      <c r="F170" s="62"/>
      <c r="G170" s="62"/>
    </row>
    <row r="171" spans="1:7" x14ac:dyDescent="0.2">
      <c r="A171" s="64"/>
      <c r="D171" s="63"/>
      <c r="F171" s="62"/>
      <c r="G171" s="62"/>
    </row>
    <row r="172" spans="1:7" x14ac:dyDescent="0.2">
      <c r="A172" s="64"/>
      <c r="D172" s="63"/>
      <c r="F172" s="62"/>
      <c r="G172" s="62"/>
    </row>
    <row r="173" spans="1:7" x14ac:dyDescent="0.2">
      <c r="A173" s="64"/>
      <c r="D173" s="63"/>
      <c r="F173" s="62"/>
      <c r="G173" s="62"/>
    </row>
    <row r="174" spans="1:7" x14ac:dyDescent="0.2">
      <c r="A174" s="64"/>
      <c r="D174" s="63"/>
      <c r="F174" s="62"/>
      <c r="G174" s="62"/>
    </row>
    <row r="175" spans="1:7" x14ac:dyDescent="0.2">
      <c r="A175" s="64"/>
      <c r="F175" s="62"/>
      <c r="G175" s="62"/>
    </row>
    <row r="176" spans="1:7" x14ac:dyDescent="0.2">
      <c r="A176" s="64"/>
      <c r="D176" s="63"/>
      <c r="F176" s="62"/>
      <c r="G176" s="62"/>
    </row>
    <row r="177" spans="1:8" x14ac:dyDescent="0.2">
      <c r="A177" s="64"/>
      <c r="D177" s="63"/>
      <c r="F177" s="62"/>
      <c r="G177" s="62"/>
    </row>
    <row r="178" spans="1:8" x14ac:dyDescent="0.2">
      <c r="A178" s="64"/>
      <c r="F178" s="62"/>
      <c r="G178" s="62"/>
    </row>
    <row r="179" spans="1:8" x14ac:dyDescent="0.2">
      <c r="A179" s="64"/>
      <c r="D179" s="63"/>
      <c r="F179" s="62"/>
      <c r="G179" s="62"/>
    </row>
    <row r="180" spans="1:8" x14ac:dyDescent="0.2">
      <c r="A180" s="64"/>
      <c r="D180" s="65"/>
      <c r="F180" s="62"/>
      <c r="G180" s="62"/>
      <c r="H180" s="62"/>
    </row>
    <row r="181" spans="1:8" x14ac:dyDescent="0.2">
      <c r="A181" s="64"/>
      <c r="D181" s="65"/>
      <c r="F181" s="62"/>
      <c r="G181" s="62"/>
    </row>
    <row r="182" spans="1:8" x14ac:dyDescent="0.2">
      <c r="A182" s="64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280"/>
  <sheetViews>
    <sheetView zoomScale="70" zoomScaleNormal="70" workbookViewId="0">
      <pane ySplit="1" topLeftCell="A2" activePane="bottomLeft" state="frozen"/>
      <selection pane="bottomLeft" activeCell="B11" sqref="B11"/>
    </sheetView>
  </sheetViews>
  <sheetFormatPr defaultColWidth="9.140625" defaultRowHeight="12.75" x14ac:dyDescent="0.2"/>
  <cols>
    <col min="1" max="1" width="18.85546875" style="279" customWidth="1"/>
    <col min="2" max="2" width="46.7109375" style="280" bestFit="1" customWidth="1"/>
    <col min="3" max="3" width="63.140625" style="280" bestFit="1" customWidth="1"/>
    <col min="4" max="4" width="15.42578125" style="280" bestFit="1" customWidth="1"/>
    <col min="5" max="5" width="30.28515625" style="280" bestFit="1" customWidth="1"/>
    <col min="6" max="6" width="13.140625" style="280" bestFit="1" customWidth="1"/>
    <col min="7" max="7" width="7.7109375" style="272" customWidth="1"/>
    <col min="8" max="8" width="22.140625" style="271" customWidth="1"/>
    <col min="9" max="9" width="9.85546875" style="271" customWidth="1"/>
    <col min="10" max="10" width="3.42578125" style="271" bestFit="1" customWidth="1"/>
    <col min="11" max="11" width="17.85546875" style="271" customWidth="1"/>
    <col min="12" max="12" width="19.7109375" style="271" customWidth="1"/>
    <col min="13" max="16384" width="9.140625" style="271"/>
  </cols>
  <sheetData>
    <row r="1" spans="1:12" s="230" customFormat="1" ht="18.75" thickBot="1" x14ac:dyDescent="0.25">
      <c r="A1" s="228" t="s">
        <v>836</v>
      </c>
      <c r="B1" s="229" t="s">
        <v>791</v>
      </c>
      <c r="C1" s="229" t="s">
        <v>837</v>
      </c>
      <c r="D1" s="229" t="s">
        <v>861</v>
      </c>
      <c r="E1" s="229" t="s">
        <v>792</v>
      </c>
      <c r="F1" s="229" t="s">
        <v>793</v>
      </c>
    </row>
    <row r="2" spans="1:12" s="237" customFormat="1" ht="15" x14ac:dyDescent="0.2">
      <c r="A2" s="231">
        <v>118</v>
      </c>
      <c r="B2" s="232" t="s">
        <v>3352</v>
      </c>
      <c r="C2" s="232" t="s">
        <v>2732</v>
      </c>
      <c r="D2" s="232" t="s">
        <v>1199</v>
      </c>
      <c r="E2" s="232" t="s">
        <v>240</v>
      </c>
      <c r="F2" s="233">
        <v>43103</v>
      </c>
      <c r="G2" s="234"/>
      <c r="H2" s="235" t="s">
        <v>1204</v>
      </c>
      <c r="I2" s="236">
        <f>COUNTIF($D$2:$D$4747,"PTE")</f>
        <v>3</v>
      </c>
    </row>
    <row r="3" spans="1:12" s="237" customFormat="1" ht="15" x14ac:dyDescent="0.2">
      <c r="A3" s="238">
        <v>218</v>
      </c>
      <c r="B3" s="239" t="s">
        <v>3353</v>
      </c>
      <c r="C3" s="232" t="s">
        <v>2732</v>
      </c>
      <c r="D3" s="232" t="s">
        <v>1199</v>
      </c>
      <c r="E3" s="232" t="s">
        <v>240</v>
      </c>
      <c r="F3" s="233">
        <v>43103</v>
      </c>
      <c r="G3" s="234"/>
      <c r="H3" s="240" t="s">
        <v>1203</v>
      </c>
      <c r="I3" s="241">
        <f>COUNTIF($D$2:$D$4747,"PT")</f>
        <v>0</v>
      </c>
    </row>
    <row r="4" spans="1:12" s="237" customFormat="1" ht="15" x14ac:dyDescent="0.2">
      <c r="A4" s="238">
        <v>318</v>
      </c>
      <c r="B4" s="239" t="s">
        <v>3354</v>
      </c>
      <c r="C4" s="239" t="s">
        <v>1139</v>
      </c>
      <c r="D4" s="239" t="s">
        <v>1199</v>
      </c>
      <c r="E4" s="239" t="s">
        <v>3343</v>
      </c>
      <c r="F4" s="242">
        <v>43103</v>
      </c>
      <c r="G4" s="234"/>
      <c r="H4" s="240" t="s">
        <v>1202</v>
      </c>
      <c r="I4" s="241">
        <f>COUNTIF($D$2:$D$4747,"PF")</f>
        <v>0</v>
      </c>
    </row>
    <row r="5" spans="1:12" s="237" customFormat="1" ht="15" x14ac:dyDescent="0.2">
      <c r="A5" s="238">
        <v>418</v>
      </c>
      <c r="B5" s="239" t="s">
        <v>3358</v>
      </c>
      <c r="C5" s="239" t="s">
        <v>1139</v>
      </c>
      <c r="D5" s="239" t="s">
        <v>862</v>
      </c>
      <c r="E5" s="239" t="s">
        <v>1858</v>
      </c>
      <c r="F5" s="242">
        <v>43104</v>
      </c>
      <c r="G5" s="234"/>
      <c r="H5" s="240" t="s">
        <v>1201</v>
      </c>
      <c r="I5" s="241">
        <f>COUNTIF($D$2:$D$4747,"PF/PTE")</f>
        <v>6</v>
      </c>
    </row>
    <row r="6" spans="1:12" s="237" customFormat="1" ht="15" x14ac:dyDescent="0.2">
      <c r="A6" s="231">
        <v>518</v>
      </c>
      <c r="B6" s="239" t="s">
        <v>3359</v>
      </c>
      <c r="C6" s="239" t="s">
        <v>3360</v>
      </c>
      <c r="D6" s="239" t="s">
        <v>862</v>
      </c>
      <c r="E6" s="239" t="s">
        <v>1724</v>
      </c>
      <c r="F6" s="242">
        <v>43108</v>
      </c>
      <c r="G6" s="243"/>
      <c r="H6" s="240" t="s">
        <v>1200</v>
      </c>
      <c r="I6" s="241">
        <f>COUNTIF($D$2:$D$4747,"Pré-Mistura")</f>
        <v>0</v>
      </c>
    </row>
    <row r="7" spans="1:12" s="237" customFormat="1" ht="15" x14ac:dyDescent="0.2">
      <c r="A7" s="238">
        <v>618</v>
      </c>
      <c r="B7" s="239" t="s">
        <v>3361</v>
      </c>
      <c r="C7" s="239" t="s">
        <v>992</v>
      </c>
      <c r="D7" s="239" t="s">
        <v>1199</v>
      </c>
      <c r="E7" s="239" t="s">
        <v>808</v>
      </c>
      <c r="F7" s="242">
        <v>43108</v>
      </c>
      <c r="G7" s="234"/>
      <c r="H7" s="240" t="s">
        <v>3163</v>
      </c>
      <c r="I7" s="241">
        <f>COUNTIF($D$2:$D$4747,"Bio")</f>
        <v>0</v>
      </c>
    </row>
    <row r="8" spans="1:12" s="237" customFormat="1" ht="15" x14ac:dyDescent="0.2">
      <c r="A8" s="238">
        <v>718</v>
      </c>
      <c r="B8" s="239" t="s">
        <v>3362</v>
      </c>
      <c r="C8" s="239" t="s">
        <v>1670</v>
      </c>
      <c r="D8" s="239" t="s">
        <v>862</v>
      </c>
      <c r="E8" s="239" t="s">
        <v>2581</v>
      </c>
      <c r="F8" s="242">
        <v>43108</v>
      </c>
      <c r="G8" s="234"/>
      <c r="H8" s="240" t="s">
        <v>2442</v>
      </c>
      <c r="I8" s="241">
        <f>COUNTIF($D$2:$D$4747,"Extrato/Org")</f>
        <v>0</v>
      </c>
    </row>
    <row r="9" spans="1:12" s="237" customFormat="1" ht="15" x14ac:dyDescent="0.2">
      <c r="A9" s="238">
        <v>818</v>
      </c>
      <c r="B9" s="239" t="s">
        <v>3372</v>
      </c>
      <c r="C9" s="239" t="s">
        <v>1667</v>
      </c>
      <c r="D9" s="239" t="s">
        <v>1199</v>
      </c>
      <c r="E9" s="239" t="s">
        <v>812</v>
      </c>
      <c r="F9" s="242">
        <v>43110</v>
      </c>
      <c r="G9" s="234"/>
      <c r="H9" s="240" t="s">
        <v>2782</v>
      </c>
      <c r="I9" s="241">
        <f>COUNTIF($D$2:$D$4747,"Extrato")</f>
        <v>0</v>
      </c>
    </row>
    <row r="10" spans="1:12" s="237" customFormat="1" ht="15.75" thickBot="1" x14ac:dyDescent="0.25">
      <c r="A10" s="231">
        <v>918</v>
      </c>
      <c r="B10" s="239" t="s">
        <v>3373</v>
      </c>
      <c r="C10" s="239" t="s">
        <v>1667</v>
      </c>
      <c r="D10" s="239" t="s">
        <v>1199</v>
      </c>
      <c r="E10" s="239" t="s">
        <v>812</v>
      </c>
      <c r="F10" s="242">
        <v>43110</v>
      </c>
      <c r="G10" s="243"/>
      <c r="H10" s="240" t="s">
        <v>3164</v>
      </c>
      <c r="I10" s="241">
        <f>COUNTIF($D$2:$D$4747,"Bio/Org")</f>
        <v>0</v>
      </c>
      <c r="K10" s="244" t="s">
        <v>1027</v>
      </c>
      <c r="L10" s="244">
        <f>I2+I3+I6</f>
        <v>3</v>
      </c>
    </row>
    <row r="11" spans="1:12" s="237" customFormat="1" ht="16.5" thickBot="1" x14ac:dyDescent="0.25">
      <c r="A11" s="238">
        <v>1018</v>
      </c>
      <c r="B11" s="239"/>
      <c r="C11" s="239"/>
      <c r="D11" s="239"/>
      <c r="E11" s="245"/>
      <c r="F11" s="242"/>
      <c r="G11" s="243"/>
      <c r="H11" s="246" t="s">
        <v>3150</v>
      </c>
      <c r="I11" s="247">
        <f>SUM(I2:I10)</f>
        <v>9</v>
      </c>
      <c r="K11" s="244" t="s">
        <v>863</v>
      </c>
      <c r="L11" s="244">
        <f>I4+I5+I7+I8+I9+I10</f>
        <v>6</v>
      </c>
    </row>
    <row r="12" spans="1:12" s="237" customFormat="1" ht="15.75" thickBot="1" x14ac:dyDescent="0.25">
      <c r="A12" s="238">
        <v>1118</v>
      </c>
      <c r="B12" s="239"/>
      <c r="C12" s="239"/>
      <c r="D12" s="239"/>
      <c r="E12" s="239"/>
      <c r="F12" s="242"/>
      <c r="G12" s="234"/>
    </row>
    <row r="13" spans="1:12" s="237" customFormat="1" ht="15" x14ac:dyDescent="0.2">
      <c r="A13" s="238">
        <v>1218</v>
      </c>
      <c r="B13" s="239"/>
      <c r="C13" s="239"/>
      <c r="D13" s="239"/>
      <c r="E13" s="239"/>
      <c r="F13" s="242"/>
      <c r="G13" s="234"/>
      <c r="H13" s="248" t="s">
        <v>1028</v>
      </c>
      <c r="I13" s="249"/>
      <c r="J13" s="249"/>
      <c r="K13" s="249"/>
      <c r="L13" s="250"/>
    </row>
    <row r="14" spans="1:12" s="237" customFormat="1" ht="15" customHeight="1" thickBot="1" x14ac:dyDescent="0.25">
      <c r="A14" s="231">
        <v>1318</v>
      </c>
      <c r="B14" s="239"/>
      <c r="C14" s="239"/>
      <c r="D14" s="239"/>
      <c r="E14" s="239"/>
      <c r="F14" s="242"/>
      <c r="G14" s="234"/>
      <c r="H14" s="251"/>
      <c r="I14" s="252"/>
      <c r="J14" s="252"/>
      <c r="K14" s="252"/>
      <c r="L14" s="253"/>
    </row>
    <row r="15" spans="1:12" s="237" customFormat="1" ht="15.75" customHeight="1" x14ac:dyDescent="0.2">
      <c r="A15" s="238">
        <v>1418</v>
      </c>
      <c r="B15" s="239"/>
      <c r="C15" s="239"/>
      <c r="D15" s="239"/>
      <c r="E15" s="239"/>
      <c r="F15" s="242"/>
      <c r="G15" s="234"/>
      <c r="H15" s="254" t="s">
        <v>3363</v>
      </c>
      <c r="I15" s="255"/>
      <c r="J15" s="255"/>
      <c r="K15" s="255"/>
      <c r="L15" s="256"/>
    </row>
    <row r="16" spans="1:12" s="237" customFormat="1" ht="15" x14ac:dyDescent="0.2">
      <c r="A16" s="238">
        <v>1518</v>
      </c>
      <c r="B16" s="239"/>
      <c r="C16" s="239"/>
      <c r="D16" s="239"/>
      <c r="E16" s="239"/>
      <c r="F16" s="242"/>
      <c r="G16" s="234"/>
      <c r="H16" s="257" t="s">
        <v>3364</v>
      </c>
      <c r="I16" s="258"/>
      <c r="J16" s="258"/>
      <c r="K16" s="258"/>
      <c r="L16" s="259"/>
    </row>
    <row r="17" spans="1:12" s="237" customFormat="1" ht="15" x14ac:dyDescent="0.2">
      <c r="A17" s="238">
        <v>1618</v>
      </c>
      <c r="B17" s="239"/>
      <c r="C17" s="239"/>
      <c r="D17" s="239"/>
      <c r="E17" s="239"/>
      <c r="F17" s="242"/>
      <c r="G17" s="234"/>
      <c r="H17" s="257" t="s">
        <v>3365</v>
      </c>
      <c r="I17" s="258"/>
      <c r="J17" s="258"/>
      <c r="K17" s="258"/>
      <c r="L17" s="259"/>
    </row>
    <row r="18" spans="1:12" s="237" customFormat="1" ht="15" x14ac:dyDescent="0.2">
      <c r="A18" s="231">
        <v>1718</v>
      </c>
      <c r="B18" s="239"/>
      <c r="C18" s="239"/>
      <c r="D18" s="239"/>
      <c r="E18" s="239"/>
      <c r="F18" s="242"/>
      <c r="G18" s="234"/>
      <c r="H18" s="257" t="s">
        <v>3366</v>
      </c>
      <c r="I18" s="258"/>
      <c r="J18" s="258"/>
      <c r="K18" s="258"/>
      <c r="L18" s="259"/>
    </row>
    <row r="19" spans="1:12" s="237" customFormat="1" ht="15" x14ac:dyDescent="0.2">
      <c r="A19" s="238">
        <v>1818</v>
      </c>
      <c r="B19" s="239"/>
      <c r="C19" s="260"/>
      <c r="D19" s="239"/>
      <c r="E19" s="239"/>
      <c r="F19" s="242"/>
      <c r="G19" s="234"/>
      <c r="H19" s="257" t="s">
        <v>3367</v>
      </c>
      <c r="I19" s="258"/>
      <c r="J19" s="258"/>
      <c r="K19" s="258"/>
      <c r="L19" s="259"/>
    </row>
    <row r="20" spans="1:12" s="237" customFormat="1" ht="15" x14ac:dyDescent="0.2">
      <c r="A20" s="238">
        <v>1918</v>
      </c>
      <c r="B20" s="239"/>
      <c r="C20" s="261"/>
      <c r="D20" s="239"/>
      <c r="E20" s="239"/>
      <c r="F20" s="242"/>
      <c r="G20" s="234"/>
      <c r="H20" s="262" t="s">
        <v>3368</v>
      </c>
      <c r="I20" s="263"/>
      <c r="J20" s="263"/>
      <c r="K20" s="263"/>
      <c r="L20" s="264"/>
    </row>
    <row r="21" spans="1:12" s="237" customFormat="1" ht="15" x14ac:dyDescent="0.2">
      <c r="A21" s="238">
        <v>2018</v>
      </c>
      <c r="B21" s="239"/>
      <c r="C21" s="239"/>
      <c r="D21" s="239"/>
      <c r="E21" s="239"/>
      <c r="F21" s="242"/>
      <c r="G21" s="234"/>
      <c r="H21" s="257" t="s">
        <v>3369</v>
      </c>
      <c r="I21" s="258"/>
      <c r="J21" s="258"/>
      <c r="K21" s="258"/>
      <c r="L21" s="259"/>
    </row>
    <row r="22" spans="1:12" s="237" customFormat="1" ht="15" x14ac:dyDescent="0.2">
      <c r="A22" s="231">
        <v>2118</v>
      </c>
      <c r="B22" s="239"/>
      <c r="C22" s="239"/>
      <c r="D22" s="239"/>
      <c r="E22" s="239"/>
      <c r="F22" s="242"/>
      <c r="G22" s="234"/>
      <c r="H22" s="257" t="s">
        <v>3370</v>
      </c>
      <c r="I22" s="258"/>
      <c r="J22" s="258"/>
      <c r="K22" s="258"/>
      <c r="L22" s="259"/>
    </row>
    <row r="23" spans="1:12" s="237" customFormat="1" ht="15.75" thickBot="1" x14ac:dyDescent="0.25">
      <c r="A23" s="238">
        <v>2218</v>
      </c>
      <c r="B23" s="239"/>
      <c r="C23" s="239"/>
      <c r="D23" s="239"/>
      <c r="E23" s="239"/>
      <c r="F23" s="242"/>
      <c r="G23" s="234"/>
      <c r="H23" s="265" t="s">
        <v>3371</v>
      </c>
      <c r="I23" s="266"/>
      <c r="J23" s="266"/>
      <c r="K23" s="266"/>
      <c r="L23" s="267"/>
    </row>
    <row r="24" spans="1:12" s="237" customFormat="1" ht="15" x14ac:dyDescent="0.2">
      <c r="A24" s="238">
        <v>2318</v>
      </c>
      <c r="B24" s="239"/>
      <c r="C24" s="260"/>
      <c r="D24" s="239"/>
      <c r="E24" s="239"/>
      <c r="F24" s="242"/>
      <c r="G24" s="234"/>
      <c r="L24" s="234"/>
    </row>
    <row r="25" spans="1:12" s="237" customFormat="1" ht="15" x14ac:dyDescent="0.2">
      <c r="A25" s="238">
        <v>2418</v>
      </c>
      <c r="B25" s="239"/>
      <c r="C25" s="260"/>
      <c r="D25" s="239"/>
      <c r="E25" s="239"/>
      <c r="F25" s="242"/>
      <c r="G25" s="234"/>
    </row>
    <row r="26" spans="1:12" s="237" customFormat="1" ht="15" x14ac:dyDescent="0.2">
      <c r="A26" s="231">
        <v>2518</v>
      </c>
      <c r="B26" s="239"/>
      <c r="C26" s="268"/>
      <c r="D26" s="239"/>
      <c r="E26" s="239"/>
      <c r="F26" s="242"/>
      <c r="G26" s="234"/>
      <c r="L26" s="234"/>
    </row>
    <row r="27" spans="1:12" s="237" customFormat="1" ht="15" x14ac:dyDescent="0.2">
      <c r="A27" s="238">
        <v>2618</v>
      </c>
      <c r="B27" s="239"/>
      <c r="C27" s="268"/>
      <c r="D27" s="239"/>
      <c r="E27" s="239"/>
      <c r="F27" s="242"/>
      <c r="G27" s="234"/>
      <c r="L27" s="234"/>
    </row>
    <row r="28" spans="1:12" s="237" customFormat="1" ht="15" x14ac:dyDescent="0.2">
      <c r="A28" s="238">
        <v>2718</v>
      </c>
      <c r="B28" s="239"/>
      <c r="C28" s="239"/>
      <c r="D28" s="239"/>
      <c r="E28" s="239"/>
      <c r="F28" s="242"/>
      <c r="G28" s="234"/>
      <c r="J28" s="234"/>
      <c r="K28" s="234"/>
      <c r="L28" s="234"/>
    </row>
    <row r="29" spans="1:12" s="237" customFormat="1" ht="15" x14ac:dyDescent="0.2">
      <c r="A29" s="238">
        <v>2818</v>
      </c>
      <c r="B29" s="239"/>
      <c r="C29" s="239"/>
      <c r="D29" s="239"/>
      <c r="E29" s="239"/>
      <c r="F29" s="242"/>
      <c r="G29" s="234"/>
    </row>
    <row r="30" spans="1:12" s="237" customFormat="1" ht="15" x14ac:dyDescent="0.2">
      <c r="A30" s="231">
        <v>2918</v>
      </c>
      <c r="B30" s="239"/>
      <c r="C30" s="239"/>
      <c r="D30" s="239"/>
      <c r="E30" s="239"/>
      <c r="F30" s="242"/>
      <c r="G30" s="234"/>
    </row>
    <row r="31" spans="1:12" s="237" customFormat="1" ht="15" x14ac:dyDescent="0.2">
      <c r="A31" s="238">
        <v>3018</v>
      </c>
      <c r="B31" s="239"/>
      <c r="C31" s="239"/>
      <c r="D31" s="239"/>
      <c r="E31" s="239"/>
      <c r="F31" s="242"/>
      <c r="G31" s="234"/>
    </row>
    <row r="32" spans="1:12" s="237" customFormat="1" ht="15" x14ac:dyDescent="0.2">
      <c r="A32" s="238">
        <v>3118</v>
      </c>
      <c r="B32" s="239"/>
      <c r="C32" s="239"/>
      <c r="D32" s="239"/>
      <c r="E32" s="239"/>
      <c r="F32" s="242"/>
      <c r="G32" s="234"/>
    </row>
    <row r="33" spans="1:7" s="237" customFormat="1" ht="15" x14ac:dyDescent="0.2">
      <c r="A33" s="238">
        <v>3218</v>
      </c>
      <c r="B33" s="239"/>
      <c r="C33" s="239"/>
      <c r="D33" s="239"/>
      <c r="E33" s="239"/>
      <c r="F33" s="242"/>
      <c r="G33" s="234"/>
    </row>
    <row r="34" spans="1:7" s="237" customFormat="1" ht="15" x14ac:dyDescent="0.2">
      <c r="A34" s="231">
        <v>3318</v>
      </c>
      <c r="B34" s="239"/>
      <c r="C34" s="239"/>
      <c r="D34" s="239"/>
      <c r="E34" s="239"/>
      <c r="F34" s="242"/>
      <c r="G34" s="234"/>
    </row>
    <row r="35" spans="1:7" s="237" customFormat="1" ht="15" x14ac:dyDescent="0.2">
      <c r="A35" s="238">
        <v>3418</v>
      </c>
      <c r="B35" s="239"/>
      <c r="C35" s="239"/>
      <c r="D35" s="239"/>
      <c r="E35" s="239"/>
      <c r="F35" s="242"/>
      <c r="G35" s="234"/>
    </row>
    <row r="36" spans="1:7" s="237" customFormat="1" ht="15" x14ac:dyDescent="0.2">
      <c r="A36" s="238">
        <v>3518</v>
      </c>
      <c r="B36" s="239"/>
      <c r="C36" s="239"/>
      <c r="D36" s="239"/>
      <c r="E36" s="239"/>
      <c r="F36" s="242"/>
      <c r="G36" s="234"/>
    </row>
    <row r="37" spans="1:7" s="237" customFormat="1" ht="15" x14ac:dyDescent="0.2">
      <c r="A37" s="238">
        <v>3618</v>
      </c>
      <c r="B37" s="239"/>
      <c r="C37" s="239"/>
      <c r="D37" s="239"/>
      <c r="E37" s="239"/>
      <c r="F37" s="242"/>
      <c r="G37" s="234"/>
    </row>
    <row r="38" spans="1:7" s="237" customFormat="1" ht="15" x14ac:dyDescent="0.2">
      <c r="A38" s="231">
        <v>3718</v>
      </c>
      <c r="B38" s="239"/>
      <c r="C38" s="239"/>
      <c r="D38" s="239"/>
      <c r="E38" s="239"/>
      <c r="F38" s="242"/>
      <c r="G38" s="243"/>
    </row>
    <row r="39" spans="1:7" s="237" customFormat="1" ht="15" x14ac:dyDescent="0.2">
      <c r="A39" s="238">
        <v>3818</v>
      </c>
      <c r="B39" s="239"/>
      <c r="C39" s="239"/>
      <c r="D39" s="239"/>
      <c r="E39" s="239"/>
      <c r="F39" s="242"/>
      <c r="G39" s="234"/>
    </row>
    <row r="40" spans="1:7" s="237" customFormat="1" ht="15" x14ac:dyDescent="0.2">
      <c r="A40" s="238">
        <v>3918</v>
      </c>
      <c r="B40" s="239"/>
      <c r="C40" s="239"/>
      <c r="D40" s="239"/>
      <c r="E40" s="239"/>
      <c r="F40" s="242"/>
      <c r="G40" s="234"/>
    </row>
    <row r="41" spans="1:7" s="237" customFormat="1" ht="15" x14ac:dyDescent="0.2">
      <c r="A41" s="238">
        <v>4018</v>
      </c>
      <c r="B41" s="239"/>
      <c r="C41" s="239"/>
      <c r="D41" s="239"/>
      <c r="E41" s="245"/>
      <c r="F41" s="242"/>
      <c r="G41" s="234"/>
    </row>
    <row r="42" spans="1:7" s="237" customFormat="1" ht="15" x14ac:dyDescent="0.2">
      <c r="A42" s="231">
        <v>4118</v>
      </c>
      <c r="B42" s="239"/>
      <c r="C42" s="239"/>
      <c r="D42" s="239"/>
      <c r="E42" s="239"/>
      <c r="F42" s="242"/>
      <c r="G42" s="234"/>
    </row>
    <row r="43" spans="1:7" s="237" customFormat="1" ht="15" x14ac:dyDescent="0.2">
      <c r="A43" s="238">
        <v>4218</v>
      </c>
      <c r="B43" s="239"/>
      <c r="C43" s="239"/>
      <c r="D43" s="239"/>
      <c r="E43" s="239"/>
      <c r="F43" s="242"/>
      <c r="G43" s="234"/>
    </row>
    <row r="44" spans="1:7" s="237" customFormat="1" ht="15" x14ac:dyDescent="0.2">
      <c r="A44" s="238">
        <v>4318</v>
      </c>
      <c r="B44" s="239"/>
      <c r="C44" s="239"/>
      <c r="D44" s="239"/>
      <c r="E44" s="239"/>
      <c r="F44" s="242"/>
      <c r="G44" s="234"/>
    </row>
    <row r="45" spans="1:7" s="237" customFormat="1" ht="15" x14ac:dyDescent="0.2">
      <c r="A45" s="238">
        <v>4418</v>
      </c>
      <c r="B45" s="239"/>
      <c r="C45" s="239"/>
      <c r="D45" s="239"/>
      <c r="E45" s="239"/>
      <c r="F45" s="242"/>
      <c r="G45" s="234"/>
    </row>
    <row r="46" spans="1:7" s="237" customFormat="1" ht="15" x14ac:dyDescent="0.2">
      <c r="A46" s="231">
        <v>4518</v>
      </c>
      <c r="B46" s="239"/>
      <c r="C46" s="239"/>
      <c r="D46" s="239"/>
      <c r="E46" s="239"/>
      <c r="F46" s="242"/>
      <c r="G46" s="234"/>
    </row>
    <row r="47" spans="1:7" s="237" customFormat="1" ht="15" x14ac:dyDescent="0.2">
      <c r="A47" s="238">
        <v>4618</v>
      </c>
      <c r="B47" s="239"/>
      <c r="C47" s="239"/>
      <c r="D47" s="239"/>
      <c r="E47" s="239"/>
      <c r="F47" s="242"/>
      <c r="G47" s="243"/>
    </row>
    <row r="48" spans="1:7" s="237" customFormat="1" ht="15" x14ac:dyDescent="0.2">
      <c r="A48" s="238">
        <v>4718</v>
      </c>
      <c r="B48" s="239"/>
      <c r="C48" s="239"/>
      <c r="D48" s="239"/>
      <c r="E48" s="239"/>
      <c r="F48" s="242"/>
      <c r="G48" s="234"/>
    </row>
    <row r="49" spans="1:9" s="237" customFormat="1" ht="15" x14ac:dyDescent="0.2">
      <c r="A49" s="238">
        <v>4818</v>
      </c>
      <c r="B49" s="239"/>
      <c r="C49" s="239"/>
      <c r="D49" s="239"/>
      <c r="E49" s="239"/>
      <c r="F49" s="242"/>
      <c r="G49" s="234"/>
    </row>
    <row r="50" spans="1:9" s="237" customFormat="1" ht="15" x14ac:dyDescent="0.2">
      <c r="A50" s="231">
        <v>4918</v>
      </c>
      <c r="B50" s="239"/>
      <c r="C50" s="239"/>
      <c r="D50" s="239"/>
      <c r="E50" s="239"/>
      <c r="F50" s="242"/>
      <c r="G50" s="234"/>
    </row>
    <row r="51" spans="1:9" s="237" customFormat="1" ht="15" x14ac:dyDescent="0.2">
      <c r="A51" s="238">
        <v>5018</v>
      </c>
      <c r="B51" s="239"/>
      <c r="C51" s="239"/>
      <c r="D51" s="239"/>
      <c r="E51" s="239"/>
      <c r="F51" s="242"/>
      <c r="G51" s="234"/>
    </row>
    <row r="52" spans="1:9" s="237" customFormat="1" ht="15" x14ac:dyDescent="0.2">
      <c r="A52" s="238">
        <v>5118</v>
      </c>
      <c r="B52" s="239"/>
      <c r="C52" s="239"/>
      <c r="D52" s="239"/>
      <c r="E52" s="239"/>
      <c r="F52" s="242"/>
      <c r="G52" s="234"/>
    </row>
    <row r="53" spans="1:9" s="237" customFormat="1" ht="15" x14ac:dyDescent="0.2">
      <c r="A53" s="238">
        <v>5218</v>
      </c>
      <c r="B53" s="239"/>
      <c r="C53" s="239"/>
      <c r="D53" s="239"/>
      <c r="E53" s="239"/>
      <c r="F53" s="242"/>
      <c r="G53" s="234"/>
      <c r="H53" s="234"/>
      <c r="I53" s="234"/>
    </row>
    <row r="54" spans="1:9" s="234" customFormat="1" ht="15" x14ac:dyDescent="0.2">
      <c r="A54" s="231">
        <v>5318</v>
      </c>
      <c r="B54" s="239"/>
      <c r="C54" s="239"/>
      <c r="D54" s="239"/>
      <c r="E54" s="239"/>
      <c r="F54" s="242"/>
      <c r="H54" s="237"/>
      <c r="I54" s="237"/>
    </row>
    <row r="55" spans="1:9" s="237" customFormat="1" ht="15" x14ac:dyDescent="0.2">
      <c r="A55" s="238">
        <v>5418</v>
      </c>
      <c r="B55" s="239"/>
      <c r="C55" s="239"/>
      <c r="D55" s="239"/>
      <c r="E55" s="239"/>
      <c r="F55" s="242"/>
      <c r="G55" s="234"/>
    </row>
    <row r="56" spans="1:9" s="237" customFormat="1" ht="15" x14ac:dyDescent="0.2">
      <c r="A56" s="238">
        <v>5518</v>
      </c>
      <c r="B56" s="239"/>
      <c r="C56" s="239"/>
      <c r="D56" s="239"/>
      <c r="E56" s="239"/>
      <c r="F56" s="242"/>
      <c r="G56" s="234"/>
    </row>
    <row r="57" spans="1:9" s="237" customFormat="1" ht="15" x14ac:dyDescent="0.2">
      <c r="A57" s="238">
        <v>5618</v>
      </c>
      <c r="B57" s="239"/>
      <c r="C57" s="239"/>
      <c r="D57" s="239"/>
      <c r="E57" s="239"/>
      <c r="F57" s="242"/>
      <c r="G57" s="234"/>
    </row>
    <row r="58" spans="1:9" s="237" customFormat="1" ht="15" x14ac:dyDescent="0.2">
      <c r="A58" s="231">
        <v>5718</v>
      </c>
      <c r="B58" s="239"/>
      <c r="C58" s="239"/>
      <c r="D58" s="239"/>
      <c r="E58" s="239"/>
      <c r="F58" s="242"/>
      <c r="G58" s="234"/>
    </row>
    <row r="59" spans="1:9" s="237" customFormat="1" ht="15" x14ac:dyDescent="0.2">
      <c r="A59" s="238">
        <v>5818</v>
      </c>
      <c r="B59" s="239"/>
      <c r="C59" s="239"/>
      <c r="D59" s="239"/>
      <c r="E59" s="239"/>
      <c r="F59" s="242"/>
      <c r="G59" s="234"/>
    </row>
    <row r="60" spans="1:9" s="237" customFormat="1" ht="15" x14ac:dyDescent="0.2">
      <c r="A60" s="238">
        <v>5918</v>
      </c>
      <c r="B60" s="239"/>
      <c r="C60" s="261"/>
      <c r="D60" s="239"/>
      <c r="E60" s="239"/>
      <c r="F60" s="242"/>
      <c r="G60" s="234"/>
    </row>
    <row r="61" spans="1:9" s="237" customFormat="1" ht="15" x14ac:dyDescent="0.2">
      <c r="A61" s="238">
        <v>6018</v>
      </c>
      <c r="B61" s="239"/>
      <c r="C61" s="239"/>
      <c r="D61" s="239"/>
      <c r="E61" s="239"/>
      <c r="F61" s="242"/>
      <c r="G61" s="234"/>
    </row>
    <row r="62" spans="1:9" s="237" customFormat="1" ht="15" x14ac:dyDescent="0.2">
      <c r="A62" s="231">
        <v>6118</v>
      </c>
      <c r="B62" s="239"/>
      <c r="C62" s="239"/>
      <c r="D62" s="239"/>
      <c r="E62" s="239"/>
      <c r="F62" s="242"/>
      <c r="G62" s="234"/>
    </row>
    <row r="63" spans="1:9" s="237" customFormat="1" ht="15" x14ac:dyDescent="0.2">
      <c r="A63" s="238">
        <v>6218</v>
      </c>
      <c r="B63" s="239"/>
      <c r="C63" s="239"/>
      <c r="D63" s="239"/>
      <c r="E63" s="239"/>
      <c r="F63" s="242"/>
      <c r="G63" s="234"/>
    </row>
    <row r="64" spans="1:9" s="237" customFormat="1" ht="15" x14ac:dyDescent="0.2">
      <c r="A64" s="238">
        <v>6318</v>
      </c>
      <c r="B64" s="239"/>
      <c r="C64" s="239"/>
      <c r="D64" s="239"/>
      <c r="E64" s="239"/>
      <c r="F64" s="242"/>
      <c r="G64" s="234"/>
    </row>
    <row r="65" spans="1:7" s="237" customFormat="1" ht="15" x14ac:dyDescent="0.2">
      <c r="A65" s="238">
        <v>6418</v>
      </c>
      <c r="B65" s="239"/>
      <c r="C65" s="239"/>
      <c r="D65" s="239"/>
      <c r="E65" s="239"/>
      <c r="F65" s="242"/>
      <c r="G65" s="234"/>
    </row>
    <row r="66" spans="1:7" s="237" customFormat="1" ht="15" x14ac:dyDescent="0.2">
      <c r="A66" s="231">
        <v>6518</v>
      </c>
      <c r="B66" s="239"/>
      <c r="C66" s="239"/>
      <c r="D66" s="239"/>
      <c r="E66" s="239"/>
      <c r="F66" s="242"/>
      <c r="G66" s="234"/>
    </row>
    <row r="67" spans="1:7" s="237" customFormat="1" ht="15" x14ac:dyDescent="0.2">
      <c r="A67" s="238">
        <v>6618</v>
      </c>
      <c r="B67" s="239"/>
      <c r="C67" s="239"/>
      <c r="D67" s="239"/>
      <c r="E67" s="239"/>
      <c r="F67" s="242"/>
      <c r="G67" s="234"/>
    </row>
    <row r="68" spans="1:7" s="237" customFormat="1" ht="15" x14ac:dyDescent="0.2">
      <c r="A68" s="238">
        <v>6718</v>
      </c>
      <c r="B68" s="239"/>
      <c r="C68" s="239"/>
      <c r="D68" s="239"/>
      <c r="E68" s="239"/>
      <c r="F68" s="242"/>
      <c r="G68" s="234"/>
    </row>
    <row r="69" spans="1:7" s="237" customFormat="1" ht="15" x14ac:dyDescent="0.2">
      <c r="A69" s="238">
        <v>6818</v>
      </c>
      <c r="B69" s="239"/>
      <c r="C69" s="239"/>
      <c r="D69" s="239"/>
      <c r="E69" s="239"/>
      <c r="F69" s="242"/>
      <c r="G69" s="234"/>
    </row>
    <row r="70" spans="1:7" s="237" customFormat="1" ht="15" x14ac:dyDescent="0.2">
      <c r="A70" s="231">
        <v>6918</v>
      </c>
      <c r="B70" s="239"/>
      <c r="C70" s="239"/>
      <c r="D70" s="239"/>
      <c r="E70" s="239"/>
      <c r="F70" s="242"/>
      <c r="G70" s="234"/>
    </row>
    <row r="71" spans="1:7" s="237" customFormat="1" ht="15" x14ac:dyDescent="0.2">
      <c r="A71" s="238">
        <v>7018</v>
      </c>
      <c r="B71" s="239"/>
      <c r="C71" s="239"/>
      <c r="D71" s="239"/>
      <c r="E71" s="239"/>
      <c r="F71" s="242"/>
      <c r="G71" s="234"/>
    </row>
    <row r="72" spans="1:7" s="237" customFormat="1" ht="15" x14ac:dyDescent="0.2">
      <c r="A72" s="238">
        <v>7118</v>
      </c>
      <c r="B72" s="239"/>
      <c r="C72" s="239"/>
      <c r="D72" s="239"/>
      <c r="E72" s="239"/>
      <c r="F72" s="242"/>
      <c r="G72" s="234"/>
    </row>
    <row r="73" spans="1:7" s="237" customFormat="1" ht="15" x14ac:dyDescent="0.2">
      <c r="A73" s="238">
        <v>7218</v>
      </c>
      <c r="B73" s="239"/>
      <c r="C73" s="239"/>
      <c r="D73" s="239"/>
      <c r="E73" s="239"/>
      <c r="F73" s="242"/>
      <c r="G73" s="234"/>
    </row>
    <row r="74" spans="1:7" s="237" customFormat="1" ht="15" x14ac:dyDescent="0.2">
      <c r="A74" s="231">
        <v>7318</v>
      </c>
      <c r="B74" s="239"/>
      <c r="C74" s="239"/>
      <c r="D74" s="239"/>
      <c r="E74" s="239"/>
      <c r="F74" s="242"/>
      <c r="G74" s="234"/>
    </row>
    <row r="75" spans="1:7" s="237" customFormat="1" ht="15" x14ac:dyDescent="0.2">
      <c r="A75" s="238">
        <v>7418</v>
      </c>
      <c r="B75" s="239"/>
      <c r="C75" s="239"/>
      <c r="D75" s="239"/>
      <c r="E75" s="239"/>
      <c r="F75" s="242"/>
      <c r="G75" s="234"/>
    </row>
    <row r="76" spans="1:7" s="237" customFormat="1" ht="15" x14ac:dyDescent="0.2">
      <c r="A76" s="238">
        <v>7518</v>
      </c>
      <c r="B76" s="239"/>
      <c r="C76" s="239"/>
      <c r="D76" s="239"/>
      <c r="E76" s="239"/>
      <c r="F76" s="242"/>
      <c r="G76" s="234"/>
    </row>
    <row r="77" spans="1:7" s="237" customFormat="1" ht="15" x14ac:dyDescent="0.2">
      <c r="A77" s="238">
        <v>7618</v>
      </c>
      <c r="B77" s="239"/>
      <c r="C77" s="239"/>
      <c r="D77" s="239"/>
      <c r="E77" s="239"/>
      <c r="F77" s="242"/>
      <c r="G77" s="234"/>
    </row>
    <row r="78" spans="1:7" s="237" customFormat="1" ht="15" x14ac:dyDescent="0.2">
      <c r="A78" s="231">
        <v>7718</v>
      </c>
      <c r="B78" s="239"/>
      <c r="C78" s="239"/>
      <c r="D78" s="239"/>
      <c r="E78" s="239"/>
      <c r="F78" s="242"/>
      <c r="G78" s="234"/>
    </row>
    <row r="79" spans="1:7" s="237" customFormat="1" ht="15" x14ac:dyDescent="0.2">
      <c r="A79" s="238">
        <v>7818</v>
      </c>
      <c r="B79" s="239"/>
      <c r="C79" s="239"/>
      <c r="D79" s="239"/>
      <c r="E79" s="239"/>
      <c r="F79" s="242"/>
      <c r="G79" s="234"/>
    </row>
    <row r="80" spans="1:7" s="237" customFormat="1" ht="15" x14ac:dyDescent="0.2">
      <c r="A80" s="238">
        <v>7918</v>
      </c>
      <c r="B80" s="239"/>
      <c r="C80" s="239"/>
      <c r="D80" s="239"/>
      <c r="E80" s="239"/>
      <c r="F80" s="242"/>
      <c r="G80" s="234"/>
    </row>
    <row r="81" spans="1:7" s="237" customFormat="1" ht="15" x14ac:dyDescent="0.2">
      <c r="A81" s="238">
        <v>8018</v>
      </c>
      <c r="B81" s="239"/>
      <c r="C81" s="239"/>
      <c r="D81" s="239"/>
      <c r="E81" s="239"/>
      <c r="F81" s="242"/>
      <c r="G81" s="234"/>
    </row>
    <row r="82" spans="1:7" s="237" customFormat="1" ht="15" x14ac:dyDescent="0.2">
      <c r="A82" s="231">
        <v>8118</v>
      </c>
      <c r="B82" s="239"/>
      <c r="C82" s="239"/>
      <c r="D82" s="239"/>
      <c r="E82" s="239"/>
      <c r="F82" s="242"/>
      <c r="G82" s="234"/>
    </row>
    <row r="83" spans="1:7" s="237" customFormat="1" ht="15" x14ac:dyDescent="0.2">
      <c r="A83" s="238">
        <v>8218</v>
      </c>
      <c r="B83" s="239"/>
      <c r="C83" s="239"/>
      <c r="D83" s="239"/>
      <c r="E83" s="239"/>
      <c r="F83" s="242"/>
      <c r="G83" s="234"/>
    </row>
    <row r="84" spans="1:7" s="237" customFormat="1" ht="15" x14ac:dyDescent="0.2">
      <c r="A84" s="238">
        <v>8318</v>
      </c>
      <c r="B84" s="239"/>
      <c r="C84" s="239"/>
      <c r="D84" s="239"/>
      <c r="E84" s="239"/>
      <c r="F84" s="242"/>
      <c r="G84" s="234"/>
    </row>
    <row r="85" spans="1:7" s="237" customFormat="1" ht="15" x14ac:dyDescent="0.2">
      <c r="A85" s="238">
        <v>8418</v>
      </c>
      <c r="B85" s="239"/>
      <c r="C85" s="239"/>
      <c r="D85" s="239"/>
      <c r="E85" s="239"/>
      <c r="F85" s="242"/>
      <c r="G85" s="234"/>
    </row>
    <row r="86" spans="1:7" s="237" customFormat="1" ht="15" x14ac:dyDescent="0.2">
      <c r="A86" s="231">
        <v>8518</v>
      </c>
      <c r="B86" s="239"/>
      <c r="C86" s="239"/>
      <c r="D86" s="239"/>
      <c r="E86" s="239"/>
      <c r="F86" s="242"/>
      <c r="G86" s="234"/>
    </row>
    <row r="87" spans="1:7" s="237" customFormat="1" ht="15" x14ac:dyDescent="0.2">
      <c r="A87" s="238">
        <v>8618</v>
      </c>
      <c r="B87" s="239"/>
      <c r="C87" s="239"/>
      <c r="D87" s="239"/>
      <c r="E87" s="239"/>
      <c r="F87" s="242"/>
      <c r="G87" s="234"/>
    </row>
    <row r="88" spans="1:7" s="237" customFormat="1" ht="15" x14ac:dyDescent="0.2">
      <c r="A88" s="238">
        <v>8718</v>
      </c>
      <c r="B88" s="239"/>
      <c r="C88" s="239"/>
      <c r="D88" s="239"/>
      <c r="E88" s="239"/>
      <c r="F88" s="242"/>
      <c r="G88" s="234"/>
    </row>
    <row r="89" spans="1:7" s="237" customFormat="1" ht="15" x14ac:dyDescent="0.2">
      <c r="A89" s="238">
        <v>8818</v>
      </c>
      <c r="B89" s="239"/>
      <c r="C89" s="239"/>
      <c r="D89" s="239"/>
      <c r="E89" s="239"/>
      <c r="F89" s="242"/>
      <c r="G89" s="234"/>
    </row>
    <row r="90" spans="1:7" s="237" customFormat="1" ht="15" x14ac:dyDescent="0.2">
      <c r="A90" s="231">
        <v>8918</v>
      </c>
      <c r="B90" s="239"/>
      <c r="C90" s="239"/>
      <c r="D90" s="239"/>
      <c r="E90" s="239"/>
      <c r="F90" s="242"/>
      <c r="G90" s="234"/>
    </row>
    <row r="91" spans="1:7" s="237" customFormat="1" ht="15" x14ac:dyDescent="0.2">
      <c r="A91" s="238">
        <v>9018</v>
      </c>
      <c r="B91" s="239"/>
      <c r="C91" s="260"/>
      <c r="D91" s="239"/>
      <c r="E91" s="239"/>
      <c r="F91" s="242"/>
      <c r="G91" s="234"/>
    </row>
    <row r="92" spans="1:7" s="237" customFormat="1" ht="15" x14ac:dyDescent="0.2">
      <c r="A92" s="238">
        <v>9118</v>
      </c>
      <c r="B92" s="239"/>
      <c r="C92" s="239"/>
      <c r="D92" s="239"/>
      <c r="E92" s="239"/>
      <c r="F92" s="242"/>
      <c r="G92" s="234"/>
    </row>
    <row r="93" spans="1:7" s="237" customFormat="1" ht="15" x14ac:dyDescent="0.2">
      <c r="A93" s="238">
        <v>9218</v>
      </c>
      <c r="B93" s="239"/>
      <c r="C93" s="239"/>
      <c r="D93" s="239"/>
      <c r="E93" s="239"/>
      <c r="F93" s="242"/>
      <c r="G93" s="234"/>
    </row>
    <row r="94" spans="1:7" s="237" customFormat="1" ht="15" x14ac:dyDescent="0.2">
      <c r="A94" s="231">
        <v>9318</v>
      </c>
      <c r="B94" s="239"/>
      <c r="C94" s="239"/>
      <c r="D94" s="239"/>
      <c r="E94" s="239"/>
      <c r="F94" s="242"/>
      <c r="G94" s="234"/>
    </row>
    <row r="95" spans="1:7" s="237" customFormat="1" ht="15" x14ac:dyDescent="0.2">
      <c r="A95" s="238">
        <v>9418</v>
      </c>
      <c r="B95" s="239"/>
      <c r="C95" s="239"/>
      <c r="D95" s="239"/>
      <c r="E95" s="239"/>
      <c r="F95" s="242"/>
      <c r="G95" s="234"/>
    </row>
    <row r="96" spans="1:7" s="237" customFormat="1" ht="15" x14ac:dyDescent="0.2">
      <c r="A96" s="238">
        <v>9518</v>
      </c>
      <c r="B96" s="239"/>
      <c r="C96" s="239"/>
      <c r="D96" s="239"/>
      <c r="E96" s="239"/>
      <c r="F96" s="242"/>
      <c r="G96" s="234"/>
    </row>
    <row r="97" spans="1:7" s="237" customFormat="1" ht="15" x14ac:dyDescent="0.2">
      <c r="A97" s="238">
        <v>9618</v>
      </c>
      <c r="B97" s="239"/>
      <c r="C97" s="239"/>
      <c r="D97" s="239"/>
      <c r="E97" s="239"/>
      <c r="F97" s="242"/>
      <c r="G97" s="234"/>
    </row>
    <row r="98" spans="1:7" s="237" customFormat="1" ht="15" x14ac:dyDescent="0.2">
      <c r="A98" s="231">
        <v>9718</v>
      </c>
      <c r="B98" s="239"/>
      <c r="C98" s="239"/>
      <c r="D98" s="239"/>
      <c r="E98" s="239"/>
      <c r="F98" s="242"/>
      <c r="G98" s="234"/>
    </row>
    <row r="99" spans="1:7" s="237" customFormat="1" ht="15" x14ac:dyDescent="0.2">
      <c r="A99" s="238">
        <v>9818</v>
      </c>
      <c r="B99" s="239"/>
      <c r="C99" s="239"/>
      <c r="D99" s="239"/>
      <c r="E99" s="239"/>
      <c r="F99" s="242"/>
      <c r="G99" s="234"/>
    </row>
    <row r="100" spans="1:7" s="237" customFormat="1" ht="15" x14ac:dyDescent="0.2">
      <c r="A100" s="238">
        <v>9918</v>
      </c>
      <c r="B100" s="239"/>
      <c r="C100" s="269"/>
      <c r="D100" s="239"/>
      <c r="E100" s="239"/>
      <c r="F100" s="242"/>
      <c r="G100" s="234"/>
    </row>
    <row r="101" spans="1:7" s="237" customFormat="1" ht="15" x14ac:dyDescent="0.2">
      <c r="A101" s="238">
        <v>10018</v>
      </c>
      <c r="B101" s="239"/>
      <c r="C101" s="239"/>
      <c r="D101" s="239"/>
      <c r="E101" s="239"/>
      <c r="F101" s="242"/>
      <c r="G101" s="234"/>
    </row>
    <row r="102" spans="1:7" s="237" customFormat="1" ht="15" x14ac:dyDescent="0.2">
      <c r="A102" s="231">
        <v>10118</v>
      </c>
      <c r="B102" s="239"/>
      <c r="C102" s="239"/>
      <c r="D102" s="239"/>
      <c r="E102" s="239"/>
      <c r="F102" s="242"/>
      <c r="G102" s="234"/>
    </row>
    <row r="103" spans="1:7" s="237" customFormat="1" ht="15" x14ac:dyDescent="0.2">
      <c r="A103" s="238">
        <v>10218</v>
      </c>
      <c r="B103" s="239"/>
      <c r="C103" s="239"/>
      <c r="D103" s="239"/>
      <c r="E103" s="239"/>
      <c r="F103" s="242"/>
      <c r="G103" s="234"/>
    </row>
    <row r="104" spans="1:7" s="237" customFormat="1" ht="15" x14ac:dyDescent="0.2">
      <c r="A104" s="238">
        <v>10318</v>
      </c>
      <c r="B104" s="239"/>
      <c r="C104" s="239"/>
      <c r="D104" s="239"/>
      <c r="E104" s="239"/>
      <c r="F104" s="242"/>
      <c r="G104" s="234"/>
    </row>
    <row r="105" spans="1:7" s="237" customFormat="1" ht="15" x14ac:dyDescent="0.2">
      <c r="A105" s="238">
        <v>10418</v>
      </c>
      <c r="B105" s="239"/>
      <c r="C105" s="239"/>
      <c r="D105" s="239"/>
      <c r="E105" s="239"/>
      <c r="F105" s="242"/>
      <c r="G105" s="234"/>
    </row>
    <row r="106" spans="1:7" s="237" customFormat="1" ht="15" x14ac:dyDescent="0.2">
      <c r="A106" s="231">
        <v>10518</v>
      </c>
      <c r="B106" s="239"/>
      <c r="C106" s="239"/>
      <c r="D106" s="239"/>
      <c r="E106" s="239"/>
      <c r="F106" s="242"/>
      <c r="G106" s="234"/>
    </row>
    <row r="107" spans="1:7" s="237" customFormat="1" ht="15" x14ac:dyDescent="0.2">
      <c r="A107" s="238">
        <v>10618</v>
      </c>
      <c r="B107" s="239"/>
      <c r="C107" s="239"/>
      <c r="D107" s="239"/>
      <c r="E107" s="239"/>
      <c r="F107" s="242"/>
      <c r="G107" s="234"/>
    </row>
    <row r="108" spans="1:7" s="237" customFormat="1" ht="15" x14ac:dyDescent="0.2">
      <c r="A108" s="238">
        <v>10718</v>
      </c>
      <c r="B108" s="239"/>
      <c r="C108" s="239"/>
      <c r="D108" s="239"/>
      <c r="E108" s="239"/>
      <c r="F108" s="242"/>
      <c r="G108" s="234"/>
    </row>
    <row r="109" spans="1:7" s="237" customFormat="1" ht="15" x14ac:dyDescent="0.2">
      <c r="A109" s="238">
        <v>10818</v>
      </c>
      <c r="B109" s="239"/>
      <c r="C109" s="239"/>
      <c r="D109" s="239"/>
      <c r="E109" s="239"/>
      <c r="F109" s="242"/>
      <c r="G109" s="234"/>
    </row>
    <row r="110" spans="1:7" s="237" customFormat="1" ht="15" x14ac:dyDescent="0.2">
      <c r="A110" s="231">
        <v>10918</v>
      </c>
      <c r="B110" s="239"/>
      <c r="C110" s="239"/>
      <c r="D110" s="239"/>
      <c r="E110" s="239"/>
      <c r="F110" s="242"/>
      <c r="G110" s="234"/>
    </row>
    <row r="111" spans="1:7" s="237" customFormat="1" ht="15" x14ac:dyDescent="0.2">
      <c r="A111" s="238">
        <v>11018</v>
      </c>
      <c r="B111" s="239"/>
      <c r="C111" s="239"/>
      <c r="D111" s="239"/>
      <c r="E111" s="239"/>
      <c r="F111" s="242"/>
      <c r="G111" s="234"/>
    </row>
    <row r="112" spans="1:7" s="237" customFormat="1" ht="15" x14ac:dyDescent="0.2">
      <c r="A112" s="238">
        <v>11118</v>
      </c>
      <c r="B112" s="239"/>
      <c r="C112" s="239"/>
      <c r="D112" s="239"/>
      <c r="E112" s="239"/>
      <c r="F112" s="242"/>
      <c r="G112" s="234"/>
    </row>
    <row r="113" spans="1:7" s="237" customFormat="1" ht="15" x14ac:dyDescent="0.2">
      <c r="A113" s="238">
        <v>11218</v>
      </c>
      <c r="B113" s="239"/>
      <c r="C113" s="239"/>
      <c r="D113" s="239"/>
      <c r="E113" s="239"/>
      <c r="F113" s="242"/>
      <c r="G113" s="234"/>
    </row>
    <row r="114" spans="1:7" s="237" customFormat="1" ht="15" x14ac:dyDescent="0.2">
      <c r="A114" s="231">
        <v>11318</v>
      </c>
      <c r="B114" s="239"/>
      <c r="C114" s="239"/>
      <c r="D114" s="239"/>
      <c r="E114" s="239"/>
      <c r="F114" s="242"/>
      <c r="G114" s="234"/>
    </row>
    <row r="115" spans="1:7" s="237" customFormat="1" ht="15" x14ac:dyDescent="0.2">
      <c r="A115" s="238">
        <v>11418</v>
      </c>
      <c r="B115" s="239"/>
      <c r="C115" s="239"/>
      <c r="D115" s="239"/>
      <c r="E115" s="239"/>
      <c r="F115" s="242"/>
      <c r="G115" s="234"/>
    </row>
    <row r="116" spans="1:7" s="237" customFormat="1" ht="15" x14ac:dyDescent="0.2">
      <c r="A116" s="238">
        <v>11518</v>
      </c>
      <c r="B116" s="239"/>
      <c r="C116" s="239"/>
      <c r="D116" s="239"/>
      <c r="E116" s="239"/>
      <c r="F116" s="242"/>
      <c r="G116" s="234"/>
    </row>
    <row r="117" spans="1:7" s="237" customFormat="1" ht="15" x14ac:dyDescent="0.2">
      <c r="A117" s="238">
        <v>11618</v>
      </c>
      <c r="B117" s="239"/>
      <c r="C117" s="239"/>
      <c r="D117" s="239"/>
      <c r="E117" s="239"/>
      <c r="F117" s="242"/>
      <c r="G117" s="234"/>
    </row>
    <row r="118" spans="1:7" s="237" customFormat="1" ht="15" x14ac:dyDescent="0.2">
      <c r="A118" s="231">
        <v>11718</v>
      </c>
      <c r="B118" s="239"/>
      <c r="C118" s="239"/>
      <c r="D118" s="239"/>
      <c r="E118" s="239"/>
      <c r="F118" s="242"/>
      <c r="G118" s="234"/>
    </row>
    <row r="119" spans="1:7" s="237" customFormat="1" ht="15" x14ac:dyDescent="0.2">
      <c r="A119" s="238">
        <v>11818</v>
      </c>
      <c r="B119" s="239"/>
      <c r="C119" s="239"/>
      <c r="D119" s="239"/>
      <c r="E119" s="239"/>
      <c r="F119" s="242"/>
      <c r="G119" s="234"/>
    </row>
    <row r="120" spans="1:7" s="237" customFormat="1" ht="15" x14ac:dyDescent="0.2">
      <c r="A120" s="238">
        <v>11918</v>
      </c>
      <c r="B120" s="239"/>
      <c r="C120" s="239"/>
      <c r="D120" s="239"/>
      <c r="E120" s="239"/>
      <c r="F120" s="242"/>
      <c r="G120" s="234"/>
    </row>
    <row r="121" spans="1:7" s="237" customFormat="1" ht="15" x14ac:dyDescent="0.2">
      <c r="A121" s="238">
        <v>12018</v>
      </c>
      <c r="B121" s="239"/>
      <c r="C121" s="239"/>
      <c r="D121" s="239"/>
      <c r="E121" s="239"/>
      <c r="F121" s="242"/>
      <c r="G121" s="234"/>
    </row>
    <row r="122" spans="1:7" s="237" customFormat="1" ht="15" x14ac:dyDescent="0.2">
      <c r="A122" s="231">
        <v>12118</v>
      </c>
      <c r="B122" s="239"/>
      <c r="C122" s="239"/>
      <c r="D122" s="239"/>
      <c r="E122" s="239"/>
      <c r="F122" s="242"/>
      <c r="G122" s="234"/>
    </row>
    <row r="123" spans="1:7" s="237" customFormat="1" ht="15" x14ac:dyDescent="0.2">
      <c r="A123" s="238">
        <v>12218</v>
      </c>
      <c r="B123" s="239"/>
      <c r="C123" s="239"/>
      <c r="D123" s="239"/>
      <c r="E123" s="239"/>
      <c r="F123" s="242"/>
      <c r="G123" s="234"/>
    </row>
    <row r="124" spans="1:7" s="237" customFormat="1" ht="15" x14ac:dyDescent="0.2">
      <c r="A124" s="238">
        <v>12318</v>
      </c>
      <c r="B124" s="239"/>
      <c r="C124" s="239"/>
      <c r="D124" s="239"/>
      <c r="E124" s="239"/>
      <c r="F124" s="242"/>
      <c r="G124" s="234"/>
    </row>
    <row r="125" spans="1:7" s="237" customFormat="1" ht="15" x14ac:dyDescent="0.2">
      <c r="A125" s="238">
        <v>12418</v>
      </c>
      <c r="B125" s="239"/>
      <c r="C125" s="239"/>
      <c r="D125" s="239"/>
      <c r="E125" s="239"/>
      <c r="F125" s="242"/>
      <c r="G125" s="234"/>
    </row>
    <row r="126" spans="1:7" s="237" customFormat="1" ht="15" x14ac:dyDescent="0.2">
      <c r="A126" s="231">
        <v>12518</v>
      </c>
      <c r="B126" s="239"/>
      <c r="C126" s="239"/>
      <c r="D126" s="239"/>
      <c r="E126" s="239"/>
      <c r="F126" s="242"/>
      <c r="G126" s="234"/>
    </row>
    <row r="127" spans="1:7" s="237" customFormat="1" ht="15" x14ac:dyDescent="0.2">
      <c r="A127" s="238">
        <v>12618</v>
      </c>
      <c r="B127" s="239"/>
      <c r="C127" s="239"/>
      <c r="D127" s="239"/>
      <c r="E127" s="239"/>
      <c r="F127" s="242"/>
      <c r="G127" s="234"/>
    </row>
    <row r="128" spans="1:7" s="237" customFormat="1" ht="15" x14ac:dyDescent="0.2">
      <c r="A128" s="238">
        <v>12718</v>
      </c>
      <c r="B128" s="239"/>
      <c r="C128" s="239"/>
      <c r="D128" s="239"/>
      <c r="E128" s="245"/>
      <c r="F128" s="242"/>
      <c r="G128" s="234"/>
    </row>
    <row r="129" spans="1:7" s="237" customFormat="1" ht="15" x14ac:dyDescent="0.2">
      <c r="A129" s="238">
        <v>12818</v>
      </c>
      <c r="B129" s="239"/>
      <c r="C129" s="239"/>
      <c r="D129" s="239"/>
      <c r="E129" s="245"/>
      <c r="F129" s="242"/>
      <c r="G129" s="234"/>
    </row>
    <row r="130" spans="1:7" s="237" customFormat="1" ht="15" x14ac:dyDescent="0.2">
      <c r="A130" s="231">
        <v>12918</v>
      </c>
      <c r="B130" s="239"/>
      <c r="C130" s="239"/>
      <c r="D130" s="239"/>
      <c r="E130" s="239"/>
      <c r="F130" s="242"/>
      <c r="G130" s="234"/>
    </row>
    <row r="131" spans="1:7" s="237" customFormat="1" ht="15" x14ac:dyDescent="0.2">
      <c r="A131" s="238">
        <v>13018</v>
      </c>
      <c r="B131" s="239"/>
      <c r="C131" s="239"/>
      <c r="D131" s="239"/>
      <c r="E131" s="239"/>
      <c r="F131" s="242"/>
      <c r="G131" s="234"/>
    </row>
    <row r="132" spans="1:7" s="237" customFormat="1" ht="15" x14ac:dyDescent="0.2">
      <c r="A132" s="238">
        <v>13118</v>
      </c>
      <c r="B132" s="239"/>
      <c r="C132" s="239"/>
      <c r="D132" s="239"/>
      <c r="E132" s="239"/>
      <c r="F132" s="242"/>
      <c r="G132" s="234"/>
    </row>
    <row r="133" spans="1:7" s="237" customFormat="1" ht="15" x14ac:dyDescent="0.2">
      <c r="A133" s="238">
        <v>13218</v>
      </c>
      <c r="B133" s="239"/>
      <c r="C133" s="239"/>
      <c r="D133" s="239"/>
      <c r="E133" s="239"/>
      <c r="F133" s="242"/>
      <c r="G133" s="234"/>
    </row>
    <row r="134" spans="1:7" s="237" customFormat="1" ht="15" x14ac:dyDescent="0.2">
      <c r="A134" s="231">
        <v>13318</v>
      </c>
      <c r="B134" s="239"/>
      <c r="C134" s="239"/>
      <c r="D134" s="239"/>
      <c r="E134" s="239"/>
      <c r="F134" s="242"/>
      <c r="G134" s="234"/>
    </row>
    <row r="135" spans="1:7" s="237" customFormat="1" ht="15" x14ac:dyDescent="0.2">
      <c r="A135" s="238">
        <v>13418</v>
      </c>
      <c r="B135" s="239"/>
      <c r="C135" s="239"/>
      <c r="D135" s="239"/>
      <c r="E135" s="239"/>
      <c r="F135" s="242"/>
      <c r="G135" s="234"/>
    </row>
    <row r="136" spans="1:7" s="237" customFormat="1" ht="15" x14ac:dyDescent="0.2">
      <c r="A136" s="238">
        <v>13518</v>
      </c>
      <c r="B136" s="239"/>
      <c r="C136" s="239"/>
      <c r="D136" s="239"/>
      <c r="E136" s="239"/>
      <c r="F136" s="242"/>
      <c r="G136" s="234"/>
    </row>
    <row r="137" spans="1:7" s="237" customFormat="1" ht="15" x14ac:dyDescent="0.2">
      <c r="A137" s="238">
        <v>13618</v>
      </c>
      <c r="B137" s="239"/>
      <c r="C137" s="239"/>
      <c r="D137" s="239"/>
      <c r="E137" s="239"/>
      <c r="F137" s="242"/>
      <c r="G137" s="234"/>
    </row>
    <row r="138" spans="1:7" s="237" customFormat="1" ht="15" x14ac:dyDescent="0.2">
      <c r="A138" s="231">
        <v>13718</v>
      </c>
      <c r="B138" s="239"/>
      <c r="C138" s="239"/>
      <c r="D138" s="239"/>
      <c r="E138" s="239"/>
      <c r="F138" s="242"/>
      <c r="G138" s="234"/>
    </row>
    <row r="139" spans="1:7" s="237" customFormat="1" ht="15" x14ac:dyDescent="0.2">
      <c r="A139" s="238">
        <v>13818</v>
      </c>
      <c r="B139" s="239"/>
      <c r="C139" s="260"/>
      <c r="D139" s="239"/>
      <c r="E139" s="239"/>
      <c r="F139" s="242"/>
      <c r="G139" s="234"/>
    </row>
    <row r="140" spans="1:7" s="237" customFormat="1" ht="15" x14ac:dyDescent="0.2">
      <c r="A140" s="238">
        <v>13918</v>
      </c>
      <c r="B140" s="239"/>
      <c r="C140" s="239"/>
      <c r="D140" s="239"/>
      <c r="E140" s="239"/>
      <c r="F140" s="242"/>
      <c r="G140" s="234"/>
    </row>
    <row r="141" spans="1:7" s="237" customFormat="1" ht="15" x14ac:dyDescent="0.2">
      <c r="A141" s="238">
        <v>14018</v>
      </c>
      <c r="B141" s="239"/>
      <c r="C141" s="239"/>
      <c r="D141" s="239"/>
      <c r="E141" s="239"/>
      <c r="F141" s="242"/>
      <c r="G141" s="234"/>
    </row>
    <row r="142" spans="1:7" s="237" customFormat="1" ht="15" x14ac:dyDescent="0.2">
      <c r="A142" s="231">
        <v>14118</v>
      </c>
      <c r="B142" s="239"/>
      <c r="C142" s="239"/>
      <c r="D142" s="239"/>
      <c r="E142" s="239"/>
      <c r="F142" s="242"/>
      <c r="G142" s="234"/>
    </row>
    <row r="143" spans="1:7" s="237" customFormat="1" ht="15" x14ac:dyDescent="0.2">
      <c r="A143" s="238">
        <v>14218</v>
      </c>
      <c r="B143" s="239"/>
      <c r="C143" s="239"/>
      <c r="D143" s="239"/>
      <c r="E143" s="239"/>
      <c r="F143" s="242"/>
      <c r="G143" s="234"/>
    </row>
    <row r="144" spans="1:7" s="237" customFormat="1" ht="15" x14ac:dyDescent="0.2">
      <c r="A144" s="238">
        <v>14318</v>
      </c>
      <c r="B144" s="239"/>
      <c r="C144" s="239"/>
      <c r="D144" s="239"/>
      <c r="E144" s="239"/>
      <c r="F144" s="242"/>
      <c r="G144" s="234"/>
    </row>
    <row r="145" spans="1:7" s="237" customFormat="1" ht="15" x14ac:dyDescent="0.2">
      <c r="A145" s="238">
        <v>14418</v>
      </c>
      <c r="B145" s="239"/>
      <c r="C145" s="245"/>
      <c r="D145" s="239"/>
      <c r="E145" s="239"/>
      <c r="F145" s="242"/>
      <c r="G145" s="234"/>
    </row>
    <row r="146" spans="1:7" s="237" customFormat="1" ht="15" x14ac:dyDescent="0.2">
      <c r="A146" s="231">
        <v>14518</v>
      </c>
      <c r="B146" s="239"/>
      <c r="C146" s="260"/>
      <c r="D146" s="239"/>
      <c r="E146" s="239"/>
      <c r="F146" s="242"/>
      <c r="G146" s="234"/>
    </row>
    <row r="147" spans="1:7" s="237" customFormat="1" ht="15" x14ac:dyDescent="0.2">
      <c r="A147" s="238">
        <v>14618</v>
      </c>
      <c r="B147" s="239"/>
      <c r="C147" s="239"/>
      <c r="D147" s="239"/>
      <c r="E147" s="239"/>
      <c r="F147" s="242"/>
      <c r="G147" s="234"/>
    </row>
    <row r="148" spans="1:7" s="237" customFormat="1" ht="15" x14ac:dyDescent="0.2">
      <c r="A148" s="238">
        <v>14718</v>
      </c>
      <c r="B148" s="239"/>
      <c r="C148" s="239"/>
      <c r="D148" s="239"/>
      <c r="E148" s="239"/>
      <c r="F148" s="242"/>
      <c r="G148" s="234"/>
    </row>
    <row r="149" spans="1:7" s="237" customFormat="1" ht="15" x14ac:dyDescent="0.2">
      <c r="A149" s="238">
        <v>14818</v>
      </c>
      <c r="B149" s="239"/>
      <c r="C149" s="239"/>
      <c r="D149" s="239"/>
      <c r="E149" s="239"/>
      <c r="F149" s="242"/>
      <c r="G149" s="234"/>
    </row>
    <row r="150" spans="1:7" s="237" customFormat="1" ht="15" x14ac:dyDescent="0.2">
      <c r="A150" s="231">
        <v>14918</v>
      </c>
      <c r="B150" s="239"/>
      <c r="C150" s="239"/>
      <c r="D150" s="239"/>
      <c r="E150" s="239"/>
      <c r="F150" s="242"/>
      <c r="G150" s="234"/>
    </row>
    <row r="151" spans="1:7" s="237" customFormat="1" ht="15" x14ac:dyDescent="0.2">
      <c r="A151" s="238">
        <v>15018</v>
      </c>
      <c r="B151" s="239"/>
      <c r="C151" s="239"/>
      <c r="D151" s="239"/>
      <c r="E151" s="239"/>
      <c r="F151" s="242"/>
      <c r="G151" s="234"/>
    </row>
    <row r="152" spans="1:7" s="237" customFormat="1" ht="15" x14ac:dyDescent="0.2">
      <c r="A152" s="238">
        <v>15118</v>
      </c>
      <c r="B152" s="239"/>
      <c r="C152" s="239"/>
      <c r="D152" s="239"/>
      <c r="E152" s="239"/>
      <c r="F152" s="242"/>
      <c r="G152" s="234"/>
    </row>
    <row r="153" spans="1:7" s="237" customFormat="1" ht="15" x14ac:dyDescent="0.2">
      <c r="A153" s="238">
        <v>15218</v>
      </c>
      <c r="B153" s="239"/>
      <c r="C153" s="239"/>
      <c r="D153" s="239"/>
      <c r="E153" s="239"/>
      <c r="F153" s="242"/>
      <c r="G153" s="234"/>
    </row>
    <row r="154" spans="1:7" s="237" customFormat="1" ht="15" x14ac:dyDescent="0.2">
      <c r="A154" s="231">
        <v>15318</v>
      </c>
      <c r="B154" s="239"/>
      <c r="C154" s="239"/>
      <c r="D154" s="239"/>
      <c r="E154" s="239"/>
      <c r="F154" s="242"/>
      <c r="G154" s="234"/>
    </row>
    <row r="155" spans="1:7" s="237" customFormat="1" ht="15" x14ac:dyDescent="0.2">
      <c r="A155" s="238">
        <v>15418</v>
      </c>
      <c r="B155" s="239"/>
      <c r="C155" s="239"/>
      <c r="D155" s="239"/>
      <c r="E155" s="239"/>
      <c r="F155" s="242"/>
      <c r="G155" s="234"/>
    </row>
    <row r="156" spans="1:7" s="237" customFormat="1" ht="15" x14ac:dyDescent="0.2">
      <c r="A156" s="238">
        <v>15518</v>
      </c>
      <c r="B156" s="239"/>
      <c r="C156" s="239"/>
      <c r="D156" s="239"/>
      <c r="E156" s="245"/>
      <c r="F156" s="242"/>
      <c r="G156" s="234"/>
    </row>
    <row r="157" spans="1:7" s="237" customFormat="1" ht="15" x14ac:dyDescent="0.2">
      <c r="A157" s="238">
        <v>15618</v>
      </c>
      <c r="B157" s="239"/>
      <c r="C157" s="239"/>
      <c r="D157" s="239"/>
      <c r="E157" s="239"/>
      <c r="F157" s="242"/>
      <c r="G157" s="234"/>
    </row>
    <row r="158" spans="1:7" s="237" customFormat="1" ht="15" x14ac:dyDescent="0.2">
      <c r="A158" s="231">
        <v>15718</v>
      </c>
      <c r="B158" s="239"/>
      <c r="C158" s="239"/>
      <c r="D158" s="239"/>
      <c r="E158" s="239"/>
      <c r="F158" s="242"/>
      <c r="G158" s="234"/>
    </row>
    <row r="159" spans="1:7" s="237" customFormat="1" ht="15" x14ac:dyDescent="0.2">
      <c r="A159" s="238">
        <v>15818</v>
      </c>
      <c r="B159" s="239"/>
      <c r="C159" s="239"/>
      <c r="D159" s="239"/>
      <c r="E159" s="239"/>
      <c r="F159" s="242"/>
      <c r="G159" s="234"/>
    </row>
    <row r="160" spans="1:7" s="237" customFormat="1" ht="15" x14ac:dyDescent="0.2">
      <c r="A160" s="238">
        <v>15918</v>
      </c>
      <c r="B160" s="239"/>
      <c r="C160" s="239"/>
      <c r="D160" s="239"/>
      <c r="E160" s="239"/>
      <c r="F160" s="242"/>
      <c r="G160" s="234"/>
    </row>
    <row r="161" spans="1:7" s="237" customFormat="1" ht="15" x14ac:dyDescent="0.2">
      <c r="A161" s="238">
        <v>16018</v>
      </c>
      <c r="B161" s="239"/>
      <c r="C161" s="239"/>
      <c r="D161" s="239"/>
      <c r="E161" s="239"/>
      <c r="F161" s="242"/>
      <c r="G161" s="234"/>
    </row>
    <row r="162" spans="1:7" s="237" customFormat="1" ht="15" x14ac:dyDescent="0.2">
      <c r="A162" s="231">
        <v>16118</v>
      </c>
      <c r="B162" s="239"/>
      <c r="C162" s="239"/>
      <c r="D162" s="239"/>
      <c r="E162" s="239"/>
      <c r="F162" s="242"/>
      <c r="G162" s="234"/>
    </row>
    <row r="163" spans="1:7" s="237" customFormat="1" ht="15" x14ac:dyDescent="0.2">
      <c r="A163" s="238">
        <v>16218</v>
      </c>
      <c r="B163" s="239"/>
      <c r="C163" s="261"/>
      <c r="D163" s="239"/>
      <c r="E163" s="245"/>
      <c r="F163" s="242"/>
      <c r="G163" s="234"/>
    </row>
    <row r="164" spans="1:7" s="237" customFormat="1" ht="15" x14ac:dyDescent="0.2">
      <c r="A164" s="238">
        <v>16318</v>
      </c>
      <c r="B164" s="239"/>
      <c r="C164" s="239"/>
      <c r="D164" s="239"/>
      <c r="E164" s="239"/>
      <c r="F164" s="242"/>
      <c r="G164" s="234"/>
    </row>
    <row r="165" spans="1:7" s="237" customFormat="1" ht="15" x14ac:dyDescent="0.2">
      <c r="A165" s="238">
        <v>16418</v>
      </c>
      <c r="B165" s="239"/>
      <c r="C165" s="239"/>
      <c r="D165" s="239"/>
      <c r="E165" s="239"/>
      <c r="F165" s="242"/>
      <c r="G165" s="234"/>
    </row>
    <row r="166" spans="1:7" s="237" customFormat="1" ht="15" x14ac:dyDescent="0.2">
      <c r="A166" s="231">
        <v>16518</v>
      </c>
      <c r="B166" s="239"/>
      <c r="C166" s="260"/>
      <c r="D166" s="239"/>
      <c r="E166" s="239"/>
      <c r="F166" s="242"/>
      <c r="G166" s="234"/>
    </row>
    <row r="167" spans="1:7" s="237" customFormat="1" ht="15" x14ac:dyDescent="0.2">
      <c r="A167" s="238">
        <v>16618</v>
      </c>
      <c r="B167" s="239"/>
      <c r="C167" s="245"/>
      <c r="D167" s="239"/>
      <c r="E167" s="239"/>
      <c r="F167" s="242"/>
      <c r="G167" s="234"/>
    </row>
    <row r="168" spans="1:7" s="237" customFormat="1" ht="15.75" customHeight="1" x14ac:dyDescent="0.2">
      <c r="A168" s="238">
        <v>16718</v>
      </c>
      <c r="B168" s="239"/>
      <c r="C168" s="239"/>
      <c r="D168" s="239"/>
      <c r="E168" s="239"/>
      <c r="F168" s="242"/>
      <c r="G168" s="234"/>
    </row>
    <row r="169" spans="1:7" s="237" customFormat="1" ht="15" x14ac:dyDescent="0.2">
      <c r="A169" s="238">
        <v>16818</v>
      </c>
      <c r="B169" s="239"/>
      <c r="C169" s="239"/>
      <c r="D169" s="239"/>
      <c r="E169" s="239"/>
      <c r="F169" s="242"/>
      <c r="G169" s="234"/>
    </row>
    <row r="170" spans="1:7" s="237" customFormat="1" ht="15" x14ac:dyDescent="0.2">
      <c r="A170" s="231">
        <v>16918</v>
      </c>
      <c r="B170" s="239"/>
      <c r="C170" s="261"/>
      <c r="D170" s="239"/>
      <c r="E170" s="239"/>
      <c r="F170" s="242"/>
      <c r="G170" s="234"/>
    </row>
    <row r="171" spans="1:7" s="237" customFormat="1" ht="15" x14ac:dyDescent="0.2">
      <c r="A171" s="238">
        <v>17018</v>
      </c>
      <c r="B171" s="239"/>
      <c r="C171" s="239"/>
      <c r="D171" s="239"/>
      <c r="E171" s="239"/>
      <c r="F171" s="242"/>
      <c r="G171" s="234"/>
    </row>
    <row r="172" spans="1:7" s="237" customFormat="1" ht="15" x14ac:dyDescent="0.2">
      <c r="A172" s="238">
        <v>17118</v>
      </c>
      <c r="B172" s="239"/>
      <c r="C172" s="239"/>
      <c r="D172" s="239"/>
      <c r="E172" s="239"/>
      <c r="F172" s="242"/>
      <c r="G172" s="234"/>
    </row>
    <row r="173" spans="1:7" s="237" customFormat="1" ht="15" x14ac:dyDescent="0.2">
      <c r="A173" s="238">
        <v>17218</v>
      </c>
      <c r="B173" s="239"/>
      <c r="C173" s="239"/>
      <c r="D173" s="239"/>
      <c r="E173" s="239"/>
      <c r="F173" s="242"/>
      <c r="G173" s="234"/>
    </row>
    <row r="174" spans="1:7" s="237" customFormat="1" ht="15" x14ac:dyDescent="0.2">
      <c r="A174" s="231">
        <v>17318</v>
      </c>
      <c r="B174" s="239"/>
      <c r="C174" s="239"/>
      <c r="D174" s="239"/>
      <c r="E174" s="239"/>
      <c r="F174" s="242"/>
      <c r="G174" s="234"/>
    </row>
    <row r="175" spans="1:7" s="237" customFormat="1" ht="15" x14ac:dyDescent="0.2">
      <c r="A175" s="238">
        <v>17418</v>
      </c>
      <c r="B175" s="239"/>
      <c r="C175" s="239"/>
      <c r="D175" s="239"/>
      <c r="E175" s="239"/>
      <c r="F175" s="242"/>
      <c r="G175" s="234"/>
    </row>
    <row r="176" spans="1:7" s="237" customFormat="1" ht="15" x14ac:dyDescent="0.2">
      <c r="A176" s="238">
        <v>17518</v>
      </c>
      <c r="B176" s="239"/>
      <c r="C176" s="239"/>
      <c r="D176" s="239"/>
      <c r="E176" s="239"/>
      <c r="F176" s="242"/>
      <c r="G176" s="234"/>
    </row>
    <row r="177" spans="1:7" s="237" customFormat="1" ht="15" x14ac:dyDescent="0.2">
      <c r="A177" s="238">
        <v>17618</v>
      </c>
      <c r="B177" s="239"/>
      <c r="C177" s="239"/>
      <c r="D177" s="239"/>
      <c r="E177" s="239"/>
      <c r="F177" s="242"/>
      <c r="G177" s="234"/>
    </row>
    <row r="178" spans="1:7" s="237" customFormat="1" ht="15" x14ac:dyDescent="0.2">
      <c r="A178" s="231">
        <v>17718</v>
      </c>
      <c r="B178" s="239"/>
      <c r="C178" s="239"/>
      <c r="D178" s="239"/>
      <c r="E178" s="245"/>
      <c r="F178" s="242"/>
      <c r="G178" s="234"/>
    </row>
    <row r="179" spans="1:7" s="237" customFormat="1" ht="15" x14ac:dyDescent="0.2">
      <c r="A179" s="238">
        <v>17818</v>
      </c>
      <c r="B179" s="239"/>
      <c r="C179" s="239"/>
      <c r="D179" s="239"/>
      <c r="E179" s="239"/>
      <c r="F179" s="242"/>
      <c r="G179" s="234"/>
    </row>
    <row r="180" spans="1:7" s="237" customFormat="1" ht="15" x14ac:dyDescent="0.2">
      <c r="A180" s="238">
        <v>17918</v>
      </c>
      <c r="B180" s="239"/>
      <c r="C180" s="239"/>
      <c r="D180" s="239"/>
      <c r="E180" s="239"/>
      <c r="F180" s="242"/>
      <c r="G180" s="234"/>
    </row>
    <row r="181" spans="1:7" s="237" customFormat="1" ht="15" x14ac:dyDescent="0.2">
      <c r="A181" s="238">
        <v>18018</v>
      </c>
      <c r="B181" s="239"/>
      <c r="C181" s="239"/>
      <c r="D181" s="239"/>
      <c r="E181" s="239"/>
      <c r="F181" s="242"/>
      <c r="G181" s="234"/>
    </row>
    <row r="182" spans="1:7" s="237" customFormat="1" ht="15" x14ac:dyDescent="0.2">
      <c r="A182" s="231">
        <v>18118</v>
      </c>
      <c r="B182" s="239"/>
      <c r="C182" s="239"/>
      <c r="D182" s="239"/>
      <c r="E182" s="239"/>
      <c r="F182" s="242"/>
      <c r="G182" s="234"/>
    </row>
    <row r="183" spans="1:7" s="237" customFormat="1" ht="15" x14ac:dyDescent="0.2">
      <c r="A183" s="238">
        <v>18218</v>
      </c>
      <c r="B183" s="239"/>
      <c r="C183" s="239"/>
      <c r="D183" s="239"/>
      <c r="E183" s="245"/>
      <c r="F183" s="242"/>
      <c r="G183" s="234"/>
    </row>
    <row r="184" spans="1:7" s="237" customFormat="1" ht="14.25" customHeight="1" x14ac:dyDescent="0.2">
      <c r="A184" s="238">
        <v>18318</v>
      </c>
      <c r="B184" s="239"/>
      <c r="C184" s="239"/>
      <c r="D184" s="239"/>
      <c r="E184" s="239"/>
      <c r="F184" s="242"/>
      <c r="G184" s="234"/>
    </row>
    <row r="185" spans="1:7" s="237" customFormat="1" ht="15" x14ac:dyDescent="0.2">
      <c r="A185" s="238">
        <v>18418</v>
      </c>
      <c r="B185" s="239"/>
      <c r="C185" s="239"/>
      <c r="D185" s="239"/>
      <c r="E185" s="245"/>
      <c r="F185" s="242"/>
      <c r="G185" s="234"/>
    </row>
    <row r="186" spans="1:7" s="237" customFormat="1" ht="15" x14ac:dyDescent="0.2">
      <c r="A186" s="231">
        <v>18518</v>
      </c>
      <c r="B186" s="239"/>
      <c r="C186" s="239"/>
      <c r="D186" s="239"/>
      <c r="E186" s="239"/>
      <c r="F186" s="242"/>
      <c r="G186" s="234"/>
    </row>
    <row r="187" spans="1:7" s="237" customFormat="1" ht="15" x14ac:dyDescent="0.2">
      <c r="A187" s="238">
        <v>18618</v>
      </c>
      <c r="B187" s="239"/>
      <c r="C187" s="239"/>
      <c r="D187" s="239"/>
      <c r="E187" s="239"/>
      <c r="F187" s="242"/>
      <c r="G187" s="234"/>
    </row>
    <row r="188" spans="1:7" s="237" customFormat="1" ht="15" x14ac:dyDescent="0.2">
      <c r="A188" s="238">
        <v>18718</v>
      </c>
      <c r="B188" s="239"/>
      <c r="C188" s="239"/>
      <c r="D188" s="239"/>
      <c r="E188" s="239"/>
      <c r="F188" s="242"/>
      <c r="G188" s="234"/>
    </row>
    <row r="189" spans="1:7" s="237" customFormat="1" ht="15" x14ac:dyDescent="0.2">
      <c r="A189" s="238">
        <v>18818</v>
      </c>
      <c r="B189" s="239"/>
      <c r="C189" s="245"/>
      <c r="D189" s="239"/>
      <c r="E189" s="239"/>
      <c r="F189" s="242"/>
      <c r="G189" s="234"/>
    </row>
    <row r="190" spans="1:7" s="237" customFormat="1" ht="15" x14ac:dyDescent="0.2">
      <c r="A190" s="231">
        <v>18918</v>
      </c>
      <c r="B190" s="239"/>
      <c r="C190" s="239"/>
      <c r="D190" s="239"/>
      <c r="E190" s="239"/>
      <c r="F190" s="242"/>
      <c r="G190" s="234"/>
    </row>
    <row r="191" spans="1:7" s="237" customFormat="1" ht="15" x14ac:dyDescent="0.2">
      <c r="A191" s="238">
        <v>19018</v>
      </c>
      <c r="B191" s="239"/>
      <c r="C191" s="239"/>
      <c r="D191" s="239"/>
      <c r="E191" s="239"/>
      <c r="F191" s="242"/>
      <c r="G191" s="234"/>
    </row>
    <row r="192" spans="1:7" s="237" customFormat="1" ht="15" x14ac:dyDescent="0.2">
      <c r="A192" s="238">
        <v>19118</v>
      </c>
      <c r="B192" s="239"/>
      <c r="C192" s="239"/>
      <c r="D192" s="239"/>
      <c r="E192" s="239"/>
      <c r="F192" s="242"/>
      <c r="G192" s="234"/>
    </row>
    <row r="193" spans="1:7" s="237" customFormat="1" ht="15" x14ac:dyDescent="0.2">
      <c r="A193" s="238">
        <v>19218</v>
      </c>
      <c r="B193" s="239"/>
      <c r="C193" s="239"/>
      <c r="D193" s="239"/>
      <c r="E193" s="239"/>
      <c r="F193" s="242"/>
      <c r="G193" s="234"/>
    </row>
    <row r="194" spans="1:7" s="237" customFormat="1" ht="15" x14ac:dyDescent="0.2">
      <c r="A194" s="231">
        <v>19318</v>
      </c>
      <c r="B194" s="239"/>
      <c r="C194" s="239"/>
      <c r="D194" s="239"/>
      <c r="E194" s="239"/>
      <c r="F194" s="242"/>
      <c r="G194" s="234"/>
    </row>
    <row r="195" spans="1:7" s="237" customFormat="1" ht="15" x14ac:dyDescent="0.2">
      <c r="A195" s="238">
        <v>19418</v>
      </c>
      <c r="B195" s="239"/>
      <c r="C195" s="239"/>
      <c r="D195" s="239"/>
      <c r="E195" s="239"/>
      <c r="F195" s="242"/>
      <c r="G195" s="234"/>
    </row>
    <row r="196" spans="1:7" s="237" customFormat="1" ht="15" x14ac:dyDescent="0.2">
      <c r="A196" s="238">
        <v>19518</v>
      </c>
      <c r="B196" s="239"/>
      <c r="C196" s="239"/>
      <c r="D196" s="239"/>
      <c r="E196" s="239"/>
      <c r="F196" s="242"/>
      <c r="G196" s="234"/>
    </row>
    <row r="197" spans="1:7" s="237" customFormat="1" ht="15" x14ac:dyDescent="0.2">
      <c r="A197" s="238">
        <v>19618</v>
      </c>
      <c r="B197" s="245"/>
      <c r="C197" s="245"/>
      <c r="D197" s="239"/>
      <c r="E197" s="239"/>
      <c r="F197" s="242"/>
      <c r="G197" s="234"/>
    </row>
    <row r="198" spans="1:7" s="237" customFormat="1" ht="15" x14ac:dyDescent="0.2">
      <c r="A198" s="231">
        <v>19718</v>
      </c>
      <c r="B198" s="245"/>
      <c r="C198" s="239"/>
      <c r="D198" s="239"/>
      <c r="E198" s="239"/>
      <c r="F198" s="242"/>
      <c r="G198" s="234"/>
    </row>
    <row r="199" spans="1:7" s="237" customFormat="1" ht="15" x14ac:dyDescent="0.2">
      <c r="A199" s="238">
        <v>19818</v>
      </c>
      <c r="B199" s="239"/>
      <c r="C199" s="239"/>
      <c r="D199" s="239"/>
      <c r="E199" s="239"/>
      <c r="F199" s="242"/>
      <c r="G199" s="234"/>
    </row>
    <row r="200" spans="1:7" s="237" customFormat="1" ht="15" x14ac:dyDescent="0.2">
      <c r="A200" s="238">
        <v>19918</v>
      </c>
      <c r="B200" s="239"/>
      <c r="C200" s="239"/>
      <c r="D200" s="239"/>
      <c r="E200" s="239"/>
      <c r="F200" s="242"/>
      <c r="G200" s="234"/>
    </row>
    <row r="201" spans="1:7" s="237" customFormat="1" ht="15" x14ac:dyDescent="0.2">
      <c r="A201" s="238">
        <v>20018</v>
      </c>
      <c r="B201" s="239"/>
      <c r="C201" s="239"/>
      <c r="D201" s="239"/>
      <c r="E201" s="239"/>
      <c r="F201" s="242"/>
      <c r="G201" s="234"/>
    </row>
    <row r="202" spans="1:7" s="237" customFormat="1" ht="15" x14ac:dyDescent="0.2">
      <c r="A202" s="231">
        <v>20118</v>
      </c>
      <c r="B202" s="239"/>
      <c r="C202" s="239"/>
      <c r="D202" s="239"/>
      <c r="E202" s="239"/>
      <c r="F202" s="242"/>
      <c r="G202" s="234"/>
    </row>
    <row r="203" spans="1:7" s="237" customFormat="1" ht="15" x14ac:dyDescent="0.2">
      <c r="A203" s="238">
        <v>20218</v>
      </c>
      <c r="B203" s="239"/>
      <c r="C203" s="239"/>
      <c r="D203" s="239"/>
      <c r="E203" s="239"/>
      <c r="F203" s="242"/>
      <c r="G203" s="234"/>
    </row>
    <row r="204" spans="1:7" s="237" customFormat="1" ht="15" x14ac:dyDescent="0.2">
      <c r="A204" s="238">
        <v>20318</v>
      </c>
      <c r="B204" s="239"/>
      <c r="C204" s="239"/>
      <c r="D204" s="239"/>
      <c r="E204" s="239"/>
      <c r="F204" s="242"/>
      <c r="G204" s="234"/>
    </row>
    <row r="205" spans="1:7" s="237" customFormat="1" ht="15" x14ac:dyDescent="0.2">
      <c r="A205" s="238">
        <v>20418</v>
      </c>
      <c r="B205" s="239"/>
      <c r="C205" s="239"/>
      <c r="D205" s="239"/>
      <c r="E205" s="239"/>
      <c r="F205" s="242"/>
      <c r="G205" s="234"/>
    </row>
    <row r="206" spans="1:7" s="237" customFormat="1" ht="15" x14ac:dyDescent="0.2">
      <c r="A206" s="231">
        <v>20518</v>
      </c>
      <c r="B206" s="239"/>
      <c r="C206" s="239"/>
      <c r="D206" s="239"/>
      <c r="E206" s="239"/>
      <c r="F206" s="242"/>
      <c r="G206" s="234"/>
    </row>
    <row r="207" spans="1:7" s="237" customFormat="1" ht="15" x14ac:dyDescent="0.2">
      <c r="A207" s="238">
        <v>20618</v>
      </c>
      <c r="B207" s="239"/>
      <c r="C207" s="239"/>
      <c r="D207" s="239"/>
      <c r="E207" s="239"/>
      <c r="F207" s="242"/>
      <c r="G207" s="234"/>
    </row>
    <row r="208" spans="1:7" s="237" customFormat="1" ht="15" x14ac:dyDescent="0.2">
      <c r="A208" s="238">
        <v>20718</v>
      </c>
      <c r="B208" s="239"/>
      <c r="C208" s="239"/>
      <c r="D208" s="239"/>
      <c r="E208" s="239"/>
      <c r="F208" s="242"/>
      <c r="G208" s="234"/>
    </row>
    <row r="209" spans="1:7" s="237" customFormat="1" ht="15" x14ac:dyDescent="0.2">
      <c r="A209" s="238">
        <v>20818</v>
      </c>
      <c r="B209" s="239"/>
      <c r="C209" s="239"/>
      <c r="D209" s="239"/>
      <c r="E209" s="239"/>
      <c r="F209" s="242"/>
      <c r="G209" s="234"/>
    </row>
    <row r="210" spans="1:7" s="237" customFormat="1" ht="15" x14ac:dyDescent="0.2">
      <c r="A210" s="231">
        <v>20918</v>
      </c>
      <c r="B210" s="239"/>
      <c r="C210" s="239"/>
      <c r="D210" s="239"/>
      <c r="E210" s="239"/>
      <c r="F210" s="242"/>
      <c r="G210" s="234"/>
    </row>
    <row r="211" spans="1:7" s="237" customFormat="1" ht="15" x14ac:dyDescent="0.2">
      <c r="A211" s="238">
        <v>21018</v>
      </c>
      <c r="B211" s="239"/>
      <c r="C211" s="239"/>
      <c r="D211" s="239"/>
      <c r="E211" s="239"/>
      <c r="F211" s="242"/>
      <c r="G211" s="234"/>
    </row>
    <row r="212" spans="1:7" s="237" customFormat="1" ht="15" x14ac:dyDescent="0.2">
      <c r="A212" s="238">
        <v>21118</v>
      </c>
      <c r="B212" s="239"/>
      <c r="C212" s="245"/>
      <c r="D212" s="239"/>
      <c r="E212" s="239"/>
      <c r="F212" s="242"/>
      <c r="G212" s="234"/>
    </row>
    <row r="213" spans="1:7" s="237" customFormat="1" ht="15" x14ac:dyDescent="0.2">
      <c r="A213" s="238">
        <v>21218</v>
      </c>
      <c r="B213" s="239"/>
      <c r="C213" s="239"/>
      <c r="D213" s="239"/>
      <c r="E213" s="239"/>
      <c r="F213" s="242"/>
      <c r="G213" s="234"/>
    </row>
    <row r="214" spans="1:7" s="237" customFormat="1" ht="15" x14ac:dyDescent="0.2">
      <c r="A214" s="231">
        <v>21318</v>
      </c>
      <c r="B214" s="239"/>
      <c r="C214" s="239"/>
      <c r="D214" s="239"/>
      <c r="E214" s="239"/>
      <c r="F214" s="242"/>
      <c r="G214" s="234"/>
    </row>
    <row r="215" spans="1:7" s="237" customFormat="1" ht="15" x14ac:dyDescent="0.2">
      <c r="A215" s="238">
        <v>21418</v>
      </c>
      <c r="B215" s="239"/>
      <c r="C215" s="239"/>
      <c r="D215" s="239"/>
      <c r="E215" s="239"/>
      <c r="F215" s="242"/>
      <c r="G215" s="234"/>
    </row>
    <row r="216" spans="1:7" s="237" customFormat="1" ht="15" x14ac:dyDescent="0.2">
      <c r="A216" s="238">
        <v>21518</v>
      </c>
      <c r="B216" s="239"/>
      <c r="C216" s="239"/>
      <c r="D216" s="239"/>
      <c r="E216" s="239"/>
      <c r="F216" s="242"/>
      <c r="G216" s="234"/>
    </row>
    <row r="217" spans="1:7" s="237" customFormat="1" ht="15" x14ac:dyDescent="0.2">
      <c r="A217" s="238">
        <v>21618</v>
      </c>
      <c r="B217" s="239"/>
      <c r="C217" s="239"/>
      <c r="D217" s="239"/>
      <c r="E217" s="239"/>
      <c r="F217" s="242"/>
      <c r="G217" s="234"/>
    </row>
    <row r="218" spans="1:7" s="237" customFormat="1" ht="15" x14ac:dyDescent="0.2">
      <c r="A218" s="231">
        <v>21718</v>
      </c>
      <c r="B218" s="239"/>
      <c r="C218" s="239"/>
      <c r="D218" s="239"/>
      <c r="E218" s="239"/>
      <c r="F218" s="242"/>
      <c r="G218" s="234"/>
    </row>
    <row r="219" spans="1:7" s="237" customFormat="1" ht="15" x14ac:dyDescent="0.2">
      <c r="A219" s="238">
        <v>21818</v>
      </c>
      <c r="B219" s="239"/>
      <c r="C219" s="239"/>
      <c r="D219" s="239"/>
      <c r="E219" s="239"/>
      <c r="F219" s="242"/>
      <c r="G219" s="234"/>
    </row>
    <row r="220" spans="1:7" s="237" customFormat="1" ht="15" x14ac:dyDescent="0.2">
      <c r="A220" s="238">
        <v>21918</v>
      </c>
      <c r="B220" s="239"/>
      <c r="C220" s="239"/>
      <c r="D220" s="239"/>
      <c r="E220" s="239"/>
      <c r="F220" s="242"/>
      <c r="G220" s="234"/>
    </row>
    <row r="221" spans="1:7" s="237" customFormat="1" ht="15" x14ac:dyDescent="0.2">
      <c r="A221" s="238">
        <v>22018</v>
      </c>
      <c r="B221" s="239"/>
      <c r="C221" s="239"/>
      <c r="D221" s="239"/>
      <c r="E221" s="239"/>
      <c r="F221" s="242"/>
      <c r="G221" s="234"/>
    </row>
    <row r="222" spans="1:7" s="237" customFormat="1" ht="15" x14ac:dyDescent="0.2">
      <c r="A222" s="231">
        <v>22118</v>
      </c>
      <c r="B222" s="239"/>
      <c r="C222" s="239"/>
      <c r="D222" s="239"/>
      <c r="E222" s="239"/>
      <c r="F222" s="242"/>
      <c r="G222" s="234"/>
    </row>
    <row r="223" spans="1:7" s="237" customFormat="1" ht="15" x14ac:dyDescent="0.2">
      <c r="A223" s="238">
        <v>22218</v>
      </c>
      <c r="B223" s="239"/>
      <c r="C223" s="239"/>
      <c r="D223" s="239"/>
      <c r="E223" s="239"/>
      <c r="F223" s="242"/>
      <c r="G223" s="234"/>
    </row>
    <row r="224" spans="1:7" s="237" customFormat="1" ht="15" x14ac:dyDescent="0.2">
      <c r="A224" s="238">
        <v>22318</v>
      </c>
      <c r="B224" s="239"/>
      <c r="C224" s="239"/>
      <c r="D224" s="239"/>
      <c r="E224" s="239"/>
      <c r="F224" s="242"/>
      <c r="G224" s="234"/>
    </row>
    <row r="225" spans="1:7" s="237" customFormat="1" ht="15" x14ac:dyDescent="0.2">
      <c r="A225" s="238">
        <v>22418</v>
      </c>
      <c r="B225" s="239"/>
      <c r="C225" s="239"/>
      <c r="D225" s="239"/>
      <c r="E225" s="239"/>
      <c r="F225" s="242"/>
      <c r="G225" s="234"/>
    </row>
    <row r="226" spans="1:7" s="237" customFormat="1" ht="15" x14ac:dyDescent="0.2">
      <c r="A226" s="231">
        <v>22518</v>
      </c>
      <c r="B226" s="239"/>
      <c r="C226" s="239"/>
      <c r="D226" s="239"/>
      <c r="E226" s="239"/>
      <c r="F226" s="242"/>
      <c r="G226" s="234"/>
    </row>
    <row r="227" spans="1:7" s="237" customFormat="1" ht="15" x14ac:dyDescent="0.2">
      <c r="A227" s="238">
        <v>22618</v>
      </c>
      <c r="B227" s="239"/>
      <c r="C227" s="239"/>
      <c r="D227" s="239"/>
      <c r="E227" s="239"/>
      <c r="F227" s="242"/>
      <c r="G227" s="234"/>
    </row>
    <row r="228" spans="1:7" s="237" customFormat="1" ht="15" x14ac:dyDescent="0.2">
      <c r="A228" s="238">
        <v>22718</v>
      </c>
      <c r="B228" s="239"/>
      <c r="C228" s="239"/>
      <c r="D228" s="239"/>
      <c r="E228" s="239"/>
      <c r="F228" s="242"/>
      <c r="G228" s="234"/>
    </row>
    <row r="229" spans="1:7" s="237" customFormat="1" ht="15" x14ac:dyDescent="0.2">
      <c r="A229" s="238">
        <v>22818</v>
      </c>
      <c r="B229" s="239"/>
      <c r="C229" s="239"/>
      <c r="D229" s="239"/>
      <c r="E229" s="239"/>
      <c r="F229" s="242"/>
      <c r="G229" s="234"/>
    </row>
    <row r="230" spans="1:7" s="237" customFormat="1" ht="15" x14ac:dyDescent="0.2">
      <c r="A230" s="231">
        <v>22918</v>
      </c>
      <c r="B230" s="239"/>
      <c r="C230" s="239"/>
      <c r="D230" s="239"/>
      <c r="E230" s="239"/>
      <c r="F230" s="242"/>
      <c r="G230" s="234"/>
    </row>
    <row r="231" spans="1:7" s="237" customFormat="1" ht="15" x14ac:dyDescent="0.2">
      <c r="A231" s="238">
        <v>23018</v>
      </c>
      <c r="B231" s="239"/>
      <c r="C231" s="261"/>
      <c r="D231" s="239"/>
      <c r="E231" s="239"/>
      <c r="F231" s="242"/>
      <c r="G231" s="234"/>
    </row>
    <row r="232" spans="1:7" s="237" customFormat="1" ht="15" x14ac:dyDescent="0.2">
      <c r="A232" s="238">
        <v>23118</v>
      </c>
      <c r="B232" s="239"/>
      <c r="C232" s="239"/>
      <c r="D232" s="239"/>
      <c r="E232" s="239"/>
      <c r="F232" s="242"/>
      <c r="G232" s="234"/>
    </row>
    <row r="233" spans="1:7" s="237" customFormat="1" ht="15" x14ac:dyDescent="0.2">
      <c r="A233" s="238">
        <v>23218</v>
      </c>
      <c r="B233" s="239"/>
      <c r="C233" s="239"/>
      <c r="D233" s="239"/>
      <c r="E233" s="239"/>
      <c r="F233" s="242"/>
      <c r="G233" s="234"/>
    </row>
    <row r="234" spans="1:7" s="237" customFormat="1" ht="15" x14ac:dyDescent="0.2">
      <c r="A234" s="231">
        <v>23318</v>
      </c>
      <c r="B234" s="239"/>
      <c r="C234" s="239"/>
      <c r="D234" s="239"/>
      <c r="E234" s="239"/>
      <c r="F234" s="242"/>
      <c r="G234" s="234"/>
    </row>
    <row r="235" spans="1:7" s="237" customFormat="1" ht="15" x14ac:dyDescent="0.2">
      <c r="A235" s="238">
        <v>23418</v>
      </c>
      <c r="B235" s="239"/>
      <c r="C235" s="239"/>
      <c r="D235" s="239"/>
      <c r="E235" s="239"/>
      <c r="F235" s="242"/>
      <c r="G235" s="234"/>
    </row>
    <row r="236" spans="1:7" s="237" customFormat="1" ht="15" x14ac:dyDescent="0.2">
      <c r="A236" s="238">
        <v>23518</v>
      </c>
      <c r="B236" s="239"/>
      <c r="C236" s="239"/>
      <c r="D236" s="239"/>
      <c r="E236" s="239"/>
      <c r="F236" s="242"/>
      <c r="G236" s="234"/>
    </row>
    <row r="237" spans="1:7" s="237" customFormat="1" ht="15" x14ac:dyDescent="0.2">
      <c r="A237" s="238">
        <v>23618</v>
      </c>
      <c r="B237" s="239"/>
      <c r="C237" s="239"/>
      <c r="D237" s="239"/>
      <c r="E237" s="239"/>
      <c r="F237" s="242"/>
      <c r="G237" s="234"/>
    </row>
    <row r="238" spans="1:7" s="237" customFormat="1" ht="15" x14ac:dyDescent="0.2">
      <c r="A238" s="231">
        <v>23718</v>
      </c>
      <c r="B238" s="239"/>
      <c r="C238" s="239"/>
      <c r="D238" s="239"/>
      <c r="E238" s="239"/>
      <c r="F238" s="242"/>
      <c r="G238" s="234"/>
    </row>
    <row r="239" spans="1:7" s="237" customFormat="1" ht="15" x14ac:dyDescent="0.2">
      <c r="A239" s="238">
        <v>23818</v>
      </c>
      <c r="B239" s="239"/>
      <c r="C239" s="260"/>
      <c r="D239" s="239"/>
      <c r="E239" s="239"/>
      <c r="F239" s="242"/>
      <c r="G239" s="234"/>
    </row>
    <row r="240" spans="1:7" s="237" customFormat="1" ht="15" x14ac:dyDescent="0.2">
      <c r="A240" s="238">
        <v>23918</v>
      </c>
      <c r="B240" s="239"/>
      <c r="C240" s="239"/>
      <c r="D240" s="239"/>
      <c r="E240" s="239"/>
      <c r="F240" s="242"/>
      <c r="G240" s="234"/>
    </row>
    <row r="241" spans="1:7" s="237" customFormat="1" ht="15" x14ac:dyDescent="0.2">
      <c r="A241" s="238">
        <v>24018</v>
      </c>
      <c r="B241" s="239"/>
      <c r="C241" s="239"/>
      <c r="D241" s="239"/>
      <c r="E241" s="239"/>
      <c r="F241" s="242"/>
      <c r="G241" s="234"/>
    </row>
    <row r="242" spans="1:7" s="237" customFormat="1" ht="15" x14ac:dyDescent="0.2">
      <c r="A242" s="231">
        <v>24118</v>
      </c>
      <c r="B242" s="239"/>
      <c r="C242" s="239"/>
      <c r="D242" s="239"/>
      <c r="E242" s="239"/>
      <c r="F242" s="242"/>
      <c r="G242" s="234"/>
    </row>
    <row r="243" spans="1:7" s="237" customFormat="1" ht="15" x14ac:dyDescent="0.2">
      <c r="A243" s="238">
        <v>24218</v>
      </c>
      <c r="B243" s="239"/>
      <c r="C243" s="239"/>
      <c r="D243" s="239"/>
      <c r="E243" s="239"/>
      <c r="F243" s="242"/>
      <c r="G243" s="234"/>
    </row>
    <row r="244" spans="1:7" s="237" customFormat="1" ht="15" x14ac:dyDescent="0.2">
      <c r="A244" s="238">
        <v>24318</v>
      </c>
      <c r="B244" s="239"/>
      <c r="C244" s="239"/>
      <c r="D244" s="239"/>
      <c r="E244" s="239"/>
      <c r="F244" s="242"/>
      <c r="G244" s="234"/>
    </row>
    <row r="245" spans="1:7" s="237" customFormat="1" ht="15" x14ac:dyDescent="0.2">
      <c r="A245" s="238">
        <v>24418</v>
      </c>
      <c r="B245" s="239"/>
      <c r="C245" s="239"/>
      <c r="D245" s="239"/>
      <c r="E245" s="239"/>
      <c r="F245" s="242"/>
      <c r="G245" s="234"/>
    </row>
    <row r="246" spans="1:7" s="237" customFormat="1" ht="15" x14ac:dyDescent="0.2">
      <c r="A246" s="231">
        <v>24518</v>
      </c>
      <c r="B246" s="239"/>
      <c r="C246" s="239"/>
      <c r="D246" s="239"/>
      <c r="E246" s="239"/>
      <c r="F246" s="242"/>
      <c r="G246" s="234"/>
    </row>
    <row r="247" spans="1:7" s="237" customFormat="1" ht="15" x14ac:dyDescent="0.2">
      <c r="A247" s="238">
        <v>24618</v>
      </c>
      <c r="B247" s="239"/>
      <c r="C247" s="239"/>
      <c r="D247" s="239"/>
      <c r="E247" s="239"/>
      <c r="F247" s="242"/>
      <c r="G247" s="234"/>
    </row>
    <row r="248" spans="1:7" s="237" customFormat="1" ht="15" x14ac:dyDescent="0.2">
      <c r="A248" s="238">
        <v>24718</v>
      </c>
      <c r="B248" s="239"/>
      <c r="C248" s="239"/>
      <c r="D248" s="239"/>
      <c r="E248" s="239"/>
      <c r="F248" s="242"/>
      <c r="G248" s="234"/>
    </row>
    <row r="249" spans="1:7" s="237" customFormat="1" ht="15" x14ac:dyDescent="0.2">
      <c r="A249" s="238">
        <v>24818</v>
      </c>
      <c r="B249" s="239"/>
      <c r="C249" s="239"/>
      <c r="D249" s="239"/>
      <c r="E249" s="239"/>
      <c r="F249" s="242"/>
      <c r="G249" s="234"/>
    </row>
    <row r="250" spans="1:7" s="237" customFormat="1" ht="15" x14ac:dyDescent="0.2">
      <c r="A250" s="231">
        <v>24918</v>
      </c>
      <c r="B250" s="239"/>
      <c r="C250" s="239"/>
      <c r="D250" s="239"/>
      <c r="E250" s="239"/>
      <c r="F250" s="242"/>
      <c r="G250" s="234"/>
    </row>
    <row r="251" spans="1:7" s="237" customFormat="1" ht="15" x14ac:dyDescent="0.2">
      <c r="A251" s="238">
        <v>25018</v>
      </c>
      <c r="B251" s="239"/>
      <c r="C251" s="239"/>
      <c r="D251" s="239"/>
      <c r="E251" s="239"/>
      <c r="F251" s="242"/>
      <c r="G251" s="234"/>
    </row>
    <row r="252" spans="1:7" s="237" customFormat="1" ht="15" x14ac:dyDescent="0.2">
      <c r="A252" s="238">
        <v>25118</v>
      </c>
      <c r="B252" s="239"/>
      <c r="C252" s="239"/>
      <c r="D252" s="239"/>
      <c r="E252" s="239"/>
      <c r="F252" s="242"/>
      <c r="G252" s="234"/>
    </row>
    <row r="253" spans="1:7" s="237" customFormat="1" ht="15" x14ac:dyDescent="0.2">
      <c r="A253" s="238">
        <v>25218</v>
      </c>
      <c r="B253" s="239"/>
      <c r="C253" s="239"/>
      <c r="D253" s="239"/>
      <c r="E253" s="239"/>
      <c r="F253" s="242"/>
      <c r="G253" s="234"/>
    </row>
    <row r="254" spans="1:7" s="237" customFormat="1" ht="15" x14ac:dyDescent="0.2">
      <c r="A254" s="231">
        <v>25318</v>
      </c>
      <c r="B254" s="239"/>
      <c r="C254" s="239"/>
      <c r="D254" s="239"/>
      <c r="E254" s="239"/>
      <c r="F254" s="242"/>
      <c r="G254" s="234"/>
    </row>
    <row r="255" spans="1:7" s="237" customFormat="1" ht="15" x14ac:dyDescent="0.2">
      <c r="A255" s="238">
        <v>25418</v>
      </c>
      <c r="B255" s="239"/>
      <c r="C255" s="239"/>
      <c r="D255" s="239"/>
      <c r="E255" s="239"/>
      <c r="F255" s="242"/>
      <c r="G255" s="234"/>
    </row>
    <row r="256" spans="1:7" s="237" customFormat="1" ht="15" x14ac:dyDescent="0.2">
      <c r="A256" s="238">
        <v>25518</v>
      </c>
      <c r="B256" s="239"/>
      <c r="C256" s="239"/>
      <c r="D256" s="239"/>
      <c r="E256" s="239"/>
      <c r="F256" s="242"/>
      <c r="G256" s="234"/>
    </row>
    <row r="257" spans="1:7" s="237" customFormat="1" ht="15" x14ac:dyDescent="0.2">
      <c r="A257" s="238">
        <v>25618</v>
      </c>
      <c r="B257" s="239"/>
      <c r="C257" s="239"/>
      <c r="D257" s="239"/>
      <c r="E257" s="239"/>
      <c r="F257" s="242"/>
      <c r="G257" s="234"/>
    </row>
    <row r="258" spans="1:7" s="237" customFormat="1" ht="15" x14ac:dyDescent="0.2">
      <c r="A258" s="231">
        <v>25718</v>
      </c>
      <c r="B258" s="239"/>
      <c r="C258" s="239"/>
      <c r="D258" s="239"/>
      <c r="E258" s="239"/>
      <c r="F258" s="242"/>
      <c r="G258" s="234"/>
    </row>
    <row r="259" spans="1:7" s="237" customFormat="1" ht="15" x14ac:dyDescent="0.2">
      <c r="A259" s="238">
        <v>25818</v>
      </c>
      <c r="B259" s="239"/>
      <c r="C259" s="239"/>
      <c r="D259" s="239"/>
      <c r="E259" s="239"/>
      <c r="F259" s="242"/>
      <c r="G259" s="234"/>
    </row>
    <row r="260" spans="1:7" s="237" customFormat="1" ht="15" x14ac:dyDescent="0.2">
      <c r="A260" s="238">
        <v>25918</v>
      </c>
      <c r="B260" s="239"/>
      <c r="C260" s="239"/>
      <c r="D260" s="239"/>
      <c r="E260" s="239"/>
      <c r="F260" s="242"/>
      <c r="G260" s="234"/>
    </row>
    <row r="261" spans="1:7" s="237" customFormat="1" ht="15" x14ac:dyDescent="0.2">
      <c r="A261" s="238">
        <v>26018</v>
      </c>
      <c r="B261" s="239"/>
      <c r="C261" s="239"/>
      <c r="D261" s="239"/>
      <c r="E261" s="245"/>
      <c r="F261" s="242"/>
      <c r="G261" s="234"/>
    </row>
    <row r="262" spans="1:7" s="237" customFormat="1" ht="15" x14ac:dyDescent="0.2">
      <c r="A262" s="231">
        <v>26118</v>
      </c>
      <c r="B262" s="239"/>
      <c r="C262" s="239"/>
      <c r="D262" s="239"/>
      <c r="E262" s="239"/>
      <c r="F262" s="242"/>
      <c r="G262" s="234"/>
    </row>
    <row r="263" spans="1:7" s="237" customFormat="1" ht="15" x14ac:dyDescent="0.2">
      <c r="A263" s="238">
        <v>26218</v>
      </c>
      <c r="B263" s="239"/>
      <c r="C263" s="239"/>
      <c r="D263" s="239"/>
      <c r="E263" s="239"/>
      <c r="F263" s="242"/>
      <c r="G263" s="234"/>
    </row>
    <row r="264" spans="1:7" s="237" customFormat="1" ht="15" x14ac:dyDescent="0.2">
      <c r="A264" s="238">
        <v>26318</v>
      </c>
      <c r="B264" s="239"/>
      <c r="C264" s="239"/>
      <c r="D264" s="239"/>
      <c r="E264" s="239"/>
      <c r="F264" s="242"/>
      <c r="G264" s="234"/>
    </row>
    <row r="265" spans="1:7" s="237" customFormat="1" ht="15" x14ac:dyDescent="0.2">
      <c r="A265" s="238">
        <v>26418</v>
      </c>
      <c r="B265" s="239"/>
      <c r="C265" s="245"/>
      <c r="D265" s="239"/>
      <c r="E265" s="239"/>
      <c r="F265" s="242"/>
      <c r="G265" s="234"/>
    </row>
    <row r="266" spans="1:7" s="237" customFormat="1" ht="15" x14ac:dyDescent="0.2">
      <c r="A266" s="231">
        <v>26518</v>
      </c>
      <c r="B266" s="239"/>
      <c r="C266" s="239"/>
      <c r="D266" s="239"/>
      <c r="E266" s="239"/>
      <c r="F266" s="242"/>
      <c r="G266" s="234"/>
    </row>
    <row r="267" spans="1:7" s="237" customFormat="1" ht="15" x14ac:dyDescent="0.2">
      <c r="A267" s="238">
        <v>26618</v>
      </c>
      <c r="B267" s="239"/>
      <c r="C267" s="245"/>
      <c r="D267" s="239"/>
      <c r="E267" s="239"/>
      <c r="F267" s="242"/>
      <c r="G267" s="234"/>
    </row>
    <row r="268" spans="1:7" s="237" customFormat="1" ht="15" x14ac:dyDescent="0.2">
      <c r="A268" s="238">
        <v>26718</v>
      </c>
      <c r="B268" s="239"/>
      <c r="C268" s="239"/>
      <c r="D268" s="239"/>
      <c r="E268" s="239"/>
      <c r="F268" s="242"/>
      <c r="G268" s="234"/>
    </row>
    <row r="269" spans="1:7" s="237" customFormat="1" ht="15" x14ac:dyDescent="0.2">
      <c r="A269" s="238">
        <v>26818</v>
      </c>
      <c r="B269" s="239"/>
      <c r="C269" s="239"/>
      <c r="D269" s="239"/>
      <c r="E269" s="239"/>
      <c r="F269" s="242"/>
      <c r="G269" s="234"/>
    </row>
    <row r="270" spans="1:7" s="237" customFormat="1" ht="15" x14ac:dyDescent="0.2">
      <c r="A270" s="231">
        <v>26918</v>
      </c>
      <c r="B270" s="239"/>
      <c r="C270" s="239"/>
      <c r="D270" s="239"/>
      <c r="E270" s="239"/>
      <c r="F270" s="242"/>
      <c r="G270" s="234"/>
    </row>
    <row r="271" spans="1:7" s="237" customFormat="1" ht="15" x14ac:dyDescent="0.2">
      <c r="A271" s="238">
        <v>27018</v>
      </c>
      <c r="B271" s="239"/>
      <c r="C271" s="239"/>
      <c r="D271" s="239"/>
      <c r="E271" s="239"/>
      <c r="F271" s="242"/>
      <c r="G271" s="234"/>
    </row>
    <row r="272" spans="1:7" s="237" customFormat="1" ht="15" x14ac:dyDescent="0.2">
      <c r="A272" s="238">
        <v>27118</v>
      </c>
      <c r="B272" s="239"/>
      <c r="C272" s="239"/>
      <c r="D272" s="239"/>
      <c r="E272" s="239"/>
      <c r="F272" s="242"/>
      <c r="G272" s="234"/>
    </row>
    <row r="273" spans="1:7" s="237" customFormat="1" ht="15" x14ac:dyDescent="0.2">
      <c r="A273" s="238">
        <v>27218</v>
      </c>
      <c r="B273" s="239"/>
      <c r="C273" s="239"/>
      <c r="D273" s="239"/>
      <c r="E273" s="239"/>
      <c r="F273" s="242"/>
      <c r="G273" s="234"/>
    </row>
    <row r="274" spans="1:7" s="237" customFormat="1" ht="15" x14ac:dyDescent="0.2">
      <c r="A274" s="231">
        <v>27318</v>
      </c>
      <c r="B274" s="239"/>
      <c r="C274" s="239"/>
      <c r="D274" s="239"/>
      <c r="E274" s="239"/>
      <c r="F274" s="242"/>
      <c r="G274" s="234"/>
    </row>
    <row r="275" spans="1:7" s="237" customFormat="1" ht="15" x14ac:dyDescent="0.2">
      <c r="A275" s="238">
        <v>27418</v>
      </c>
      <c r="B275" s="239"/>
      <c r="C275" s="239"/>
      <c r="D275" s="239"/>
      <c r="E275" s="239"/>
      <c r="F275" s="242"/>
      <c r="G275" s="234"/>
    </row>
    <row r="276" spans="1:7" s="237" customFormat="1" ht="15" x14ac:dyDescent="0.2">
      <c r="A276" s="238">
        <v>27518</v>
      </c>
      <c r="B276" s="239"/>
      <c r="C276" s="239"/>
      <c r="D276" s="239"/>
      <c r="E276" s="239"/>
      <c r="F276" s="242"/>
      <c r="G276" s="234"/>
    </row>
    <row r="277" spans="1:7" s="237" customFormat="1" ht="15" x14ac:dyDescent="0.2">
      <c r="A277" s="238">
        <v>27618</v>
      </c>
      <c r="B277" s="239"/>
      <c r="C277" s="239"/>
      <c r="D277" s="239"/>
      <c r="E277" s="239"/>
      <c r="F277" s="242"/>
      <c r="G277" s="234"/>
    </row>
    <row r="278" spans="1:7" s="237" customFormat="1" ht="15" x14ac:dyDescent="0.2">
      <c r="A278" s="231">
        <v>27718</v>
      </c>
      <c r="B278" s="239"/>
      <c r="C278" s="239"/>
      <c r="D278" s="239"/>
      <c r="E278" s="239"/>
      <c r="F278" s="242"/>
      <c r="G278" s="234"/>
    </row>
    <row r="279" spans="1:7" s="237" customFormat="1" ht="15" x14ac:dyDescent="0.2">
      <c r="A279" s="238">
        <v>27818</v>
      </c>
      <c r="B279" s="239"/>
      <c r="C279" s="239"/>
      <c r="D279" s="239"/>
      <c r="E279" s="239"/>
      <c r="F279" s="242"/>
      <c r="G279" s="234"/>
    </row>
    <row r="280" spans="1:7" s="237" customFormat="1" ht="15" x14ac:dyDescent="0.2">
      <c r="A280" s="238">
        <v>27918</v>
      </c>
      <c r="B280" s="239"/>
      <c r="C280" s="239"/>
      <c r="D280" s="239"/>
      <c r="E280" s="239"/>
      <c r="F280" s="242"/>
      <c r="G280" s="234"/>
    </row>
    <row r="281" spans="1:7" s="237" customFormat="1" ht="15" x14ac:dyDescent="0.2">
      <c r="A281" s="238">
        <v>28018</v>
      </c>
      <c r="B281" s="239"/>
      <c r="C281" s="239"/>
      <c r="D281" s="239"/>
      <c r="E281" s="239"/>
      <c r="F281" s="242"/>
      <c r="G281" s="234"/>
    </row>
    <row r="282" spans="1:7" s="237" customFormat="1" ht="15" x14ac:dyDescent="0.2">
      <c r="A282" s="231">
        <v>28118</v>
      </c>
      <c r="B282" s="239"/>
      <c r="C282" s="239"/>
      <c r="D282" s="239"/>
      <c r="E282" s="239"/>
      <c r="F282" s="242"/>
      <c r="G282" s="234"/>
    </row>
    <row r="283" spans="1:7" s="237" customFormat="1" ht="15" x14ac:dyDescent="0.2">
      <c r="A283" s="238">
        <v>28218</v>
      </c>
      <c r="B283" s="239"/>
      <c r="C283" s="260"/>
      <c r="D283" s="239"/>
      <c r="E283" s="239"/>
      <c r="F283" s="242"/>
      <c r="G283" s="234"/>
    </row>
    <row r="284" spans="1:7" s="237" customFormat="1" ht="15" x14ac:dyDescent="0.2">
      <c r="A284" s="238">
        <v>28318</v>
      </c>
      <c r="B284" s="239"/>
      <c r="C284" s="239"/>
      <c r="D284" s="239"/>
      <c r="E284" s="239"/>
      <c r="F284" s="242"/>
      <c r="G284" s="234"/>
    </row>
    <row r="285" spans="1:7" s="237" customFormat="1" ht="15" x14ac:dyDescent="0.2">
      <c r="A285" s="238">
        <v>28418</v>
      </c>
      <c r="B285" s="239"/>
      <c r="C285" s="239"/>
      <c r="D285" s="239"/>
      <c r="E285" s="239"/>
      <c r="F285" s="242"/>
      <c r="G285" s="234"/>
    </row>
    <row r="286" spans="1:7" s="237" customFormat="1" ht="15" x14ac:dyDescent="0.2">
      <c r="A286" s="231">
        <v>28518</v>
      </c>
      <c r="B286" s="239"/>
      <c r="C286" s="239"/>
      <c r="D286" s="239"/>
      <c r="E286" s="239"/>
      <c r="F286" s="242"/>
      <c r="G286" s="234"/>
    </row>
    <row r="287" spans="1:7" s="237" customFormat="1" ht="15" x14ac:dyDescent="0.2">
      <c r="A287" s="238">
        <v>28618</v>
      </c>
      <c r="B287" s="239"/>
      <c r="C287" s="260"/>
      <c r="D287" s="239"/>
      <c r="E287" s="239"/>
      <c r="F287" s="242"/>
      <c r="G287" s="234"/>
    </row>
    <row r="288" spans="1:7" s="237" customFormat="1" ht="15" x14ac:dyDescent="0.2">
      <c r="A288" s="238">
        <v>28718</v>
      </c>
      <c r="B288" s="239"/>
      <c r="C288" s="239"/>
      <c r="D288" s="239"/>
      <c r="E288" s="239"/>
      <c r="F288" s="242"/>
      <c r="G288" s="234"/>
    </row>
    <row r="289" spans="1:9" s="237" customFormat="1" ht="15" x14ac:dyDescent="0.2">
      <c r="A289" s="238">
        <v>28818</v>
      </c>
      <c r="B289" s="239"/>
      <c r="C289" s="239"/>
      <c r="D289" s="239"/>
      <c r="E289" s="239"/>
      <c r="F289" s="242"/>
      <c r="G289" s="234"/>
    </row>
    <row r="290" spans="1:9" s="237" customFormat="1" ht="15" x14ac:dyDescent="0.2">
      <c r="A290" s="231">
        <v>28918</v>
      </c>
      <c r="B290" s="239"/>
      <c r="C290" s="239"/>
      <c r="D290" s="239"/>
      <c r="E290" s="239"/>
      <c r="F290" s="242"/>
      <c r="G290" s="234"/>
    </row>
    <row r="291" spans="1:9" s="237" customFormat="1" ht="15" x14ac:dyDescent="0.2">
      <c r="A291" s="238">
        <v>29018</v>
      </c>
      <c r="B291" s="239"/>
      <c r="C291" s="239"/>
      <c r="D291" s="239"/>
      <c r="E291" s="239"/>
      <c r="F291" s="242"/>
      <c r="G291" s="234"/>
    </row>
    <row r="292" spans="1:9" s="237" customFormat="1" ht="15" x14ac:dyDescent="0.2">
      <c r="A292" s="238">
        <v>29118</v>
      </c>
      <c r="B292" s="239"/>
      <c r="C292" s="239"/>
      <c r="D292" s="239"/>
      <c r="E292" s="239"/>
      <c r="F292" s="242"/>
      <c r="G292" s="234"/>
    </row>
    <row r="293" spans="1:9" s="237" customFormat="1" ht="15" x14ac:dyDescent="0.2">
      <c r="A293" s="238">
        <v>29218</v>
      </c>
      <c r="B293" s="239"/>
      <c r="C293" s="239"/>
      <c r="D293" s="239"/>
      <c r="E293" s="239"/>
      <c r="F293" s="242"/>
      <c r="G293" s="234"/>
    </row>
    <row r="294" spans="1:9" s="237" customFormat="1" ht="15" x14ac:dyDescent="0.2">
      <c r="A294" s="231">
        <v>29318</v>
      </c>
      <c r="B294" s="239"/>
      <c r="C294" s="239"/>
      <c r="D294" s="239"/>
      <c r="E294" s="239"/>
      <c r="F294" s="242"/>
      <c r="G294" s="234"/>
    </row>
    <row r="295" spans="1:9" s="237" customFormat="1" ht="15" x14ac:dyDescent="0.2">
      <c r="A295" s="238">
        <v>29418</v>
      </c>
      <c r="B295" s="239"/>
      <c r="C295" s="239"/>
      <c r="D295" s="239"/>
      <c r="E295" s="239"/>
      <c r="F295" s="242"/>
      <c r="G295" s="234"/>
    </row>
    <row r="296" spans="1:9" s="237" customFormat="1" ht="15" x14ac:dyDescent="0.2">
      <c r="A296" s="238">
        <v>29518</v>
      </c>
      <c r="B296" s="239"/>
      <c r="C296" s="239"/>
      <c r="D296" s="239"/>
      <c r="E296" s="239"/>
      <c r="F296" s="242"/>
      <c r="G296" s="234"/>
    </row>
    <row r="297" spans="1:9" s="237" customFormat="1" ht="15" x14ac:dyDescent="0.2">
      <c r="A297" s="238">
        <v>29618</v>
      </c>
      <c r="B297" s="239"/>
      <c r="C297" s="239"/>
      <c r="D297" s="239"/>
      <c r="E297" s="239"/>
      <c r="F297" s="242"/>
      <c r="G297" s="234"/>
    </row>
    <row r="298" spans="1:9" s="237" customFormat="1" ht="15" x14ac:dyDescent="0.2">
      <c r="A298" s="231">
        <v>29718</v>
      </c>
      <c r="B298" s="239"/>
      <c r="C298" s="239"/>
      <c r="D298" s="239"/>
      <c r="E298" s="239"/>
      <c r="F298" s="242"/>
      <c r="G298" s="234"/>
    </row>
    <row r="299" spans="1:9" s="237" customFormat="1" ht="15" x14ac:dyDescent="0.2">
      <c r="A299" s="238">
        <v>29818</v>
      </c>
      <c r="B299" s="239"/>
      <c r="C299" s="239"/>
      <c r="D299" s="239"/>
      <c r="E299" s="239"/>
      <c r="F299" s="242"/>
      <c r="G299" s="234"/>
    </row>
    <row r="300" spans="1:9" s="237" customFormat="1" ht="15" x14ac:dyDescent="0.2">
      <c r="A300" s="238">
        <v>29918</v>
      </c>
      <c r="B300" s="239"/>
      <c r="C300" s="239"/>
      <c r="D300" s="239"/>
      <c r="E300" s="239"/>
      <c r="F300" s="242"/>
      <c r="G300" s="234"/>
    </row>
    <row r="301" spans="1:9" s="237" customFormat="1" ht="15" x14ac:dyDescent="0.2">
      <c r="A301" s="238">
        <v>30018</v>
      </c>
      <c r="B301" s="239"/>
      <c r="C301" s="239"/>
      <c r="D301" s="239"/>
      <c r="E301" s="239"/>
      <c r="F301" s="242"/>
      <c r="G301" s="234"/>
    </row>
    <row r="302" spans="1:9" s="237" customFormat="1" ht="15" x14ac:dyDescent="0.2">
      <c r="A302" s="231">
        <v>30118</v>
      </c>
      <c r="B302" s="239"/>
      <c r="C302" s="239"/>
      <c r="D302" s="239"/>
      <c r="E302" s="239"/>
      <c r="F302" s="242"/>
      <c r="G302" s="234"/>
    </row>
    <row r="303" spans="1:9" s="237" customFormat="1" ht="15" x14ac:dyDescent="0.2">
      <c r="A303" s="238">
        <v>30218</v>
      </c>
      <c r="B303" s="269"/>
      <c r="C303" s="269"/>
      <c r="D303" s="269"/>
      <c r="E303" s="269"/>
      <c r="F303" s="270"/>
      <c r="G303" s="234"/>
      <c r="H303" s="271"/>
      <c r="I303" s="271"/>
    </row>
    <row r="304" spans="1:9" ht="15" x14ac:dyDescent="0.2">
      <c r="A304" s="238">
        <v>30318</v>
      </c>
      <c r="B304" s="269"/>
      <c r="C304" s="269"/>
      <c r="D304" s="269"/>
      <c r="E304" s="269"/>
      <c r="F304" s="270"/>
      <c r="H304" s="272"/>
      <c r="I304" s="272"/>
    </row>
    <row r="305" spans="1:9" s="272" customFormat="1" ht="15" x14ac:dyDescent="0.2">
      <c r="A305" s="238">
        <v>30418</v>
      </c>
      <c r="B305" s="269"/>
      <c r="C305" s="269"/>
      <c r="D305" s="269"/>
      <c r="E305" s="269"/>
      <c r="F305" s="270"/>
    </row>
    <row r="306" spans="1:9" s="272" customFormat="1" ht="15" x14ac:dyDescent="0.2">
      <c r="A306" s="231">
        <v>30518</v>
      </c>
      <c r="B306" s="269"/>
      <c r="C306" s="269"/>
      <c r="D306" s="269"/>
      <c r="E306" s="269"/>
      <c r="F306" s="270"/>
    </row>
    <row r="307" spans="1:9" s="272" customFormat="1" ht="15" x14ac:dyDescent="0.2">
      <c r="A307" s="238">
        <v>30618</v>
      </c>
      <c r="B307" s="269"/>
      <c r="C307" s="269"/>
      <c r="D307" s="269"/>
      <c r="E307" s="269"/>
      <c r="F307" s="270"/>
    </row>
    <row r="308" spans="1:9" s="272" customFormat="1" ht="15" x14ac:dyDescent="0.2">
      <c r="A308" s="238">
        <v>30718</v>
      </c>
      <c r="B308" s="269"/>
      <c r="C308" s="269"/>
      <c r="D308" s="269"/>
      <c r="E308" s="269"/>
      <c r="F308" s="270"/>
    </row>
    <row r="309" spans="1:9" s="272" customFormat="1" ht="15" x14ac:dyDescent="0.2">
      <c r="A309" s="238">
        <v>30818</v>
      </c>
      <c r="B309" s="269"/>
      <c r="C309" s="269"/>
      <c r="D309" s="269"/>
      <c r="E309" s="269"/>
      <c r="F309" s="270"/>
    </row>
    <row r="310" spans="1:9" s="272" customFormat="1" ht="15" x14ac:dyDescent="0.2">
      <c r="A310" s="231">
        <v>30918</v>
      </c>
      <c r="B310" s="269"/>
      <c r="C310" s="268"/>
      <c r="D310" s="269"/>
      <c r="E310" s="269"/>
      <c r="F310" s="270"/>
    </row>
    <row r="311" spans="1:9" s="272" customFormat="1" ht="15" x14ac:dyDescent="0.2">
      <c r="A311" s="238">
        <v>31018</v>
      </c>
      <c r="B311" s="269"/>
      <c r="C311" s="269"/>
      <c r="D311" s="269"/>
      <c r="E311" s="269"/>
      <c r="F311" s="270"/>
    </row>
    <row r="312" spans="1:9" s="272" customFormat="1" ht="15" x14ac:dyDescent="0.2">
      <c r="A312" s="238">
        <v>31118</v>
      </c>
      <c r="B312" s="269"/>
      <c r="C312" s="269"/>
      <c r="D312" s="269"/>
      <c r="E312" s="269"/>
      <c r="F312" s="270"/>
    </row>
    <row r="313" spans="1:9" s="272" customFormat="1" ht="15" x14ac:dyDescent="0.2">
      <c r="A313" s="238">
        <v>31218</v>
      </c>
      <c r="B313" s="269"/>
      <c r="C313" s="268"/>
      <c r="D313" s="269"/>
      <c r="E313" s="269"/>
      <c r="F313" s="270"/>
    </row>
    <row r="314" spans="1:9" s="272" customFormat="1" ht="15" x14ac:dyDescent="0.2">
      <c r="A314" s="231">
        <v>31318</v>
      </c>
      <c r="B314" s="269"/>
      <c r="C314" s="269"/>
      <c r="D314" s="269"/>
      <c r="E314" s="269"/>
      <c r="F314" s="270"/>
    </row>
    <row r="315" spans="1:9" s="272" customFormat="1" ht="15" x14ac:dyDescent="0.2">
      <c r="A315" s="238">
        <v>31418</v>
      </c>
      <c r="B315" s="269"/>
      <c r="C315" s="269"/>
      <c r="D315" s="269"/>
      <c r="E315" s="269"/>
      <c r="F315" s="270"/>
    </row>
    <row r="316" spans="1:9" s="272" customFormat="1" ht="15" x14ac:dyDescent="0.2">
      <c r="A316" s="238">
        <v>31518</v>
      </c>
      <c r="B316" s="269"/>
      <c r="C316" s="269"/>
      <c r="D316" s="269"/>
      <c r="E316" s="269"/>
      <c r="F316" s="270"/>
    </row>
    <row r="317" spans="1:9" s="272" customFormat="1" ht="15" x14ac:dyDescent="0.2">
      <c r="A317" s="238">
        <v>31618</v>
      </c>
      <c r="B317" s="269"/>
      <c r="C317" s="269"/>
      <c r="D317" s="269"/>
      <c r="E317" s="269"/>
      <c r="F317" s="270"/>
    </row>
    <row r="318" spans="1:9" s="272" customFormat="1" ht="15" x14ac:dyDescent="0.2">
      <c r="A318" s="231">
        <v>31718</v>
      </c>
      <c r="B318" s="269"/>
      <c r="C318" s="269"/>
      <c r="D318" s="269"/>
      <c r="E318" s="269"/>
      <c r="F318" s="270"/>
    </row>
    <row r="319" spans="1:9" s="272" customFormat="1" ht="15" x14ac:dyDescent="0.2">
      <c r="A319" s="238">
        <v>31818</v>
      </c>
      <c r="B319" s="269"/>
      <c r="C319" s="269"/>
      <c r="D319" s="269"/>
      <c r="E319" s="269"/>
      <c r="F319" s="270"/>
    </row>
    <row r="320" spans="1:9" s="272" customFormat="1" ht="15" x14ac:dyDescent="0.2">
      <c r="A320" s="238">
        <v>31918</v>
      </c>
      <c r="B320" s="269"/>
      <c r="C320" s="260"/>
      <c r="D320" s="269"/>
      <c r="E320" s="269"/>
      <c r="F320" s="270"/>
      <c r="H320" s="271"/>
      <c r="I320" s="271"/>
    </row>
    <row r="321" spans="1:9" ht="15" x14ac:dyDescent="0.2">
      <c r="A321" s="238">
        <v>32018</v>
      </c>
      <c r="B321" s="269"/>
      <c r="C321" s="260"/>
      <c r="D321" s="269"/>
      <c r="E321" s="269"/>
      <c r="F321" s="270"/>
    </row>
    <row r="322" spans="1:9" ht="15" x14ac:dyDescent="0.2">
      <c r="A322" s="231">
        <v>32118</v>
      </c>
      <c r="B322" s="269"/>
      <c r="C322" s="268"/>
      <c r="D322" s="269"/>
      <c r="E322" s="269"/>
      <c r="F322" s="270"/>
    </row>
    <row r="323" spans="1:9" ht="15" x14ac:dyDescent="0.2">
      <c r="A323" s="238">
        <v>32218</v>
      </c>
      <c r="B323" s="269"/>
      <c r="C323" s="268"/>
      <c r="D323" s="269"/>
      <c r="E323" s="269"/>
      <c r="F323" s="270"/>
    </row>
    <row r="324" spans="1:9" ht="15.75" x14ac:dyDescent="0.25">
      <c r="A324" s="238">
        <v>32318</v>
      </c>
      <c r="B324" s="269"/>
      <c r="C324" s="268"/>
      <c r="D324" s="269"/>
      <c r="E324" s="269"/>
      <c r="F324" s="270"/>
      <c r="H324" s="273"/>
    </row>
    <row r="325" spans="1:9" ht="15" x14ac:dyDescent="0.2">
      <c r="A325" s="238">
        <v>32418</v>
      </c>
      <c r="B325" s="269"/>
      <c r="C325" s="268"/>
      <c r="D325" s="269"/>
      <c r="E325" s="269"/>
      <c r="F325" s="270"/>
    </row>
    <row r="326" spans="1:9" ht="15" x14ac:dyDescent="0.2">
      <c r="A326" s="231">
        <v>32518</v>
      </c>
      <c r="B326" s="269"/>
      <c r="C326" s="268"/>
      <c r="D326" s="269"/>
      <c r="E326" s="269"/>
      <c r="F326" s="270"/>
    </row>
    <row r="327" spans="1:9" ht="15" x14ac:dyDescent="0.2">
      <c r="A327" s="238">
        <v>32618</v>
      </c>
      <c r="B327" s="269"/>
      <c r="C327" s="260"/>
      <c r="D327" s="269"/>
      <c r="E327" s="269"/>
      <c r="F327" s="270"/>
    </row>
    <row r="328" spans="1:9" ht="15" x14ac:dyDescent="0.2">
      <c r="A328" s="238">
        <v>32718</v>
      </c>
      <c r="B328" s="269"/>
      <c r="C328" s="268"/>
      <c r="D328" s="239"/>
      <c r="E328" s="269"/>
      <c r="F328" s="270"/>
    </row>
    <row r="329" spans="1:9" ht="15" x14ac:dyDescent="0.2">
      <c r="A329" s="238">
        <v>32818</v>
      </c>
      <c r="B329" s="269"/>
      <c r="C329" s="268"/>
      <c r="D329" s="239"/>
      <c r="E329" s="269"/>
      <c r="F329" s="270"/>
    </row>
    <row r="330" spans="1:9" ht="15" x14ac:dyDescent="0.2">
      <c r="A330" s="231">
        <v>32918</v>
      </c>
      <c r="B330" s="269"/>
      <c r="C330" s="268"/>
      <c r="D330" s="239"/>
      <c r="E330" s="269"/>
      <c r="F330" s="270"/>
    </row>
    <row r="331" spans="1:9" ht="15" x14ac:dyDescent="0.2">
      <c r="A331" s="238">
        <v>33018</v>
      </c>
      <c r="B331" s="269"/>
      <c r="C331" s="269"/>
      <c r="D331" s="269"/>
      <c r="E331" s="269"/>
      <c r="F331" s="270"/>
    </row>
    <row r="332" spans="1:9" ht="15" x14ac:dyDescent="0.2">
      <c r="A332" s="238">
        <v>33118</v>
      </c>
      <c r="B332" s="269"/>
      <c r="C332" s="269"/>
      <c r="D332" s="269"/>
      <c r="E332" s="269"/>
      <c r="F332" s="270"/>
    </row>
    <row r="333" spans="1:9" ht="15" x14ac:dyDescent="0.2">
      <c r="A333" s="238">
        <v>33218</v>
      </c>
      <c r="B333" s="269"/>
      <c r="C333" s="269"/>
      <c r="D333" s="269"/>
      <c r="E333" s="269"/>
      <c r="F333" s="270"/>
    </row>
    <row r="334" spans="1:9" ht="15" x14ac:dyDescent="0.2">
      <c r="A334" s="231">
        <v>33318</v>
      </c>
      <c r="B334" s="269"/>
      <c r="C334" s="269"/>
      <c r="D334" s="269"/>
      <c r="E334" s="269"/>
      <c r="F334" s="270"/>
    </row>
    <row r="335" spans="1:9" ht="15" x14ac:dyDescent="0.2">
      <c r="A335" s="238">
        <v>33418</v>
      </c>
      <c r="B335" s="269"/>
      <c r="C335" s="269"/>
      <c r="D335" s="269"/>
      <c r="E335" s="269"/>
      <c r="F335" s="270"/>
    </row>
    <row r="336" spans="1:9" ht="15" x14ac:dyDescent="0.2">
      <c r="A336" s="238">
        <v>33518</v>
      </c>
      <c r="B336" s="269"/>
      <c r="C336" s="269"/>
      <c r="D336" s="269"/>
      <c r="E336" s="269"/>
      <c r="F336" s="270"/>
      <c r="H336" s="272"/>
      <c r="I336" s="272"/>
    </row>
    <row r="337" spans="1:6" s="272" customFormat="1" ht="15" x14ac:dyDescent="0.2">
      <c r="A337" s="238">
        <v>33618</v>
      </c>
      <c r="B337" s="269"/>
      <c r="C337" s="269"/>
      <c r="D337" s="269"/>
      <c r="E337" s="269"/>
      <c r="F337" s="270"/>
    </row>
    <row r="338" spans="1:6" s="272" customFormat="1" ht="15" x14ac:dyDescent="0.2">
      <c r="A338" s="231">
        <v>33718</v>
      </c>
      <c r="B338" s="269"/>
      <c r="C338" s="269"/>
      <c r="D338" s="269"/>
      <c r="E338" s="269"/>
      <c r="F338" s="270"/>
    </row>
    <row r="339" spans="1:6" s="272" customFormat="1" ht="15" x14ac:dyDescent="0.2">
      <c r="A339" s="238">
        <v>33818</v>
      </c>
      <c r="B339" s="269"/>
      <c r="C339" s="269"/>
      <c r="D339" s="269"/>
      <c r="E339" s="269"/>
      <c r="F339" s="270"/>
    </row>
    <row r="340" spans="1:6" s="272" customFormat="1" ht="15" x14ac:dyDescent="0.2">
      <c r="A340" s="238">
        <v>33918</v>
      </c>
      <c r="B340" s="269"/>
      <c r="C340" s="269"/>
      <c r="D340" s="269"/>
      <c r="E340" s="269"/>
      <c r="F340" s="270"/>
    </row>
    <row r="341" spans="1:6" s="272" customFormat="1" ht="15" x14ac:dyDescent="0.2">
      <c r="A341" s="238">
        <v>34018</v>
      </c>
      <c r="B341" s="269"/>
      <c r="C341" s="269"/>
      <c r="D341" s="269"/>
      <c r="E341" s="269"/>
      <c r="F341" s="270"/>
    </row>
    <row r="342" spans="1:6" s="272" customFormat="1" ht="15" x14ac:dyDescent="0.2">
      <c r="A342" s="231">
        <v>34118</v>
      </c>
      <c r="B342" s="269"/>
      <c r="C342" s="269"/>
      <c r="D342" s="269"/>
      <c r="E342" s="269"/>
      <c r="F342" s="270"/>
    </row>
    <row r="343" spans="1:6" s="272" customFormat="1" ht="15" x14ac:dyDescent="0.2">
      <c r="A343" s="238">
        <v>34218</v>
      </c>
      <c r="B343" s="269"/>
      <c r="C343" s="269"/>
      <c r="D343" s="269"/>
      <c r="E343" s="269"/>
      <c r="F343" s="270"/>
    </row>
    <row r="344" spans="1:6" s="272" customFormat="1" ht="15" x14ac:dyDescent="0.2">
      <c r="A344" s="238">
        <v>34318</v>
      </c>
      <c r="B344" s="269"/>
      <c r="C344" s="269"/>
      <c r="D344" s="269"/>
      <c r="E344" s="269"/>
      <c r="F344" s="270"/>
    </row>
    <row r="345" spans="1:6" s="272" customFormat="1" ht="15" x14ac:dyDescent="0.2">
      <c r="A345" s="238">
        <v>34418</v>
      </c>
      <c r="B345" s="269"/>
      <c r="C345" s="269"/>
      <c r="D345" s="269"/>
      <c r="E345" s="269"/>
      <c r="F345" s="270"/>
    </row>
    <row r="346" spans="1:6" s="272" customFormat="1" ht="15" x14ac:dyDescent="0.2">
      <c r="A346" s="231">
        <v>34518</v>
      </c>
      <c r="B346" s="269"/>
      <c r="C346" s="269"/>
      <c r="D346" s="269"/>
      <c r="E346" s="269"/>
      <c r="F346" s="270"/>
    </row>
    <row r="347" spans="1:6" s="272" customFormat="1" ht="15" x14ac:dyDescent="0.2">
      <c r="A347" s="238">
        <v>34618</v>
      </c>
      <c r="B347" s="269"/>
      <c r="C347" s="269"/>
      <c r="D347" s="269"/>
      <c r="E347" s="269"/>
      <c r="F347" s="270"/>
    </row>
    <row r="348" spans="1:6" s="272" customFormat="1" ht="15" x14ac:dyDescent="0.2">
      <c r="A348" s="238">
        <v>34718</v>
      </c>
      <c r="B348" s="269"/>
      <c r="C348" s="269"/>
      <c r="D348" s="269"/>
      <c r="E348" s="269"/>
      <c r="F348" s="270"/>
    </row>
    <row r="349" spans="1:6" s="272" customFormat="1" ht="15" x14ac:dyDescent="0.2">
      <c r="A349" s="238">
        <v>34818</v>
      </c>
      <c r="B349" s="269"/>
      <c r="C349" s="269"/>
      <c r="D349" s="269"/>
      <c r="E349" s="269"/>
      <c r="F349" s="270"/>
    </row>
    <row r="350" spans="1:6" s="272" customFormat="1" ht="15" x14ac:dyDescent="0.2">
      <c r="A350" s="231">
        <v>34918</v>
      </c>
      <c r="B350" s="269"/>
      <c r="C350" s="269"/>
      <c r="D350" s="269"/>
      <c r="E350" s="269"/>
      <c r="F350" s="270"/>
    </row>
    <row r="351" spans="1:6" s="272" customFormat="1" ht="15" x14ac:dyDescent="0.2">
      <c r="A351" s="238">
        <v>35018</v>
      </c>
      <c r="B351" s="269"/>
      <c r="C351" s="269"/>
      <c r="D351" s="269"/>
      <c r="E351" s="269"/>
      <c r="F351" s="270"/>
    </row>
    <row r="352" spans="1:6" s="272" customFormat="1" ht="15" x14ac:dyDescent="0.2">
      <c r="A352" s="238">
        <v>35118</v>
      </c>
      <c r="B352" s="269"/>
      <c r="C352" s="269"/>
      <c r="D352" s="269"/>
      <c r="E352" s="269"/>
      <c r="F352" s="270"/>
    </row>
    <row r="353" spans="1:6" s="272" customFormat="1" ht="15" x14ac:dyDescent="0.2">
      <c r="A353" s="238">
        <v>35218</v>
      </c>
      <c r="B353" s="269"/>
      <c r="C353" s="269"/>
      <c r="D353" s="269"/>
      <c r="E353" s="269"/>
      <c r="F353" s="270"/>
    </row>
    <row r="354" spans="1:6" s="272" customFormat="1" ht="15" x14ac:dyDescent="0.2">
      <c r="A354" s="231">
        <v>35318</v>
      </c>
      <c r="B354" s="269"/>
      <c r="C354" s="269"/>
      <c r="D354" s="269"/>
      <c r="E354" s="269"/>
      <c r="F354" s="270"/>
    </row>
    <row r="355" spans="1:6" s="272" customFormat="1" ht="15" x14ac:dyDescent="0.2">
      <c r="A355" s="238">
        <v>35418</v>
      </c>
      <c r="B355" s="269"/>
      <c r="C355" s="269"/>
      <c r="D355" s="269"/>
      <c r="E355" s="269"/>
      <c r="F355" s="270"/>
    </row>
    <row r="356" spans="1:6" s="272" customFormat="1" ht="15" x14ac:dyDescent="0.2">
      <c r="A356" s="238">
        <v>35518</v>
      </c>
      <c r="B356" s="269"/>
      <c r="C356" s="269"/>
      <c r="D356" s="269"/>
      <c r="E356" s="269"/>
      <c r="F356" s="270"/>
    </row>
    <row r="357" spans="1:6" s="272" customFormat="1" ht="15" x14ac:dyDescent="0.2">
      <c r="A357" s="238">
        <v>35618</v>
      </c>
      <c r="B357" s="269"/>
      <c r="C357" s="269"/>
      <c r="D357" s="269"/>
      <c r="E357" s="269"/>
      <c r="F357" s="270"/>
    </row>
    <row r="358" spans="1:6" s="272" customFormat="1" ht="15" x14ac:dyDescent="0.2">
      <c r="A358" s="231">
        <v>35718</v>
      </c>
      <c r="B358" s="269"/>
      <c r="C358" s="269"/>
      <c r="D358" s="269"/>
      <c r="E358" s="269"/>
      <c r="F358" s="270"/>
    </row>
    <row r="359" spans="1:6" s="272" customFormat="1" ht="15" x14ac:dyDescent="0.2">
      <c r="A359" s="238">
        <v>35818</v>
      </c>
      <c r="B359" s="269"/>
      <c r="C359" s="269"/>
      <c r="D359" s="269"/>
      <c r="E359" s="239"/>
      <c r="F359" s="270"/>
    </row>
    <row r="360" spans="1:6" s="272" customFormat="1" ht="15" x14ac:dyDescent="0.2">
      <c r="A360" s="238">
        <v>35918</v>
      </c>
      <c r="B360" s="269"/>
      <c r="C360" s="269"/>
      <c r="D360" s="269"/>
      <c r="E360" s="269"/>
      <c r="F360" s="270"/>
    </row>
    <row r="361" spans="1:6" s="272" customFormat="1" ht="15" x14ac:dyDescent="0.2">
      <c r="A361" s="238">
        <v>36018</v>
      </c>
      <c r="B361" s="269"/>
      <c r="C361" s="269"/>
      <c r="D361" s="269"/>
      <c r="E361" s="269"/>
      <c r="F361" s="270"/>
    </row>
    <row r="362" spans="1:6" s="272" customFormat="1" ht="15" x14ac:dyDescent="0.2">
      <c r="A362" s="231">
        <v>36118</v>
      </c>
      <c r="B362" s="269"/>
      <c r="C362" s="269"/>
      <c r="D362" s="269"/>
      <c r="E362" s="269"/>
      <c r="F362" s="270"/>
    </row>
    <row r="363" spans="1:6" s="272" customFormat="1" ht="15" x14ac:dyDescent="0.2">
      <c r="A363" s="238">
        <v>36218</v>
      </c>
      <c r="B363" s="269"/>
      <c r="C363" s="269"/>
      <c r="D363" s="269"/>
      <c r="E363" s="269"/>
      <c r="F363" s="270"/>
    </row>
    <row r="364" spans="1:6" s="272" customFormat="1" ht="15" x14ac:dyDescent="0.2">
      <c r="A364" s="238">
        <v>36318</v>
      </c>
      <c r="B364" s="269"/>
      <c r="C364" s="269"/>
      <c r="D364" s="269"/>
      <c r="E364" s="269"/>
      <c r="F364" s="270"/>
    </row>
    <row r="365" spans="1:6" s="272" customFormat="1" ht="15" x14ac:dyDescent="0.2">
      <c r="A365" s="238">
        <v>36418</v>
      </c>
      <c r="B365" s="269"/>
      <c r="C365" s="269"/>
      <c r="D365" s="269"/>
      <c r="E365" s="269"/>
      <c r="F365" s="270"/>
    </row>
    <row r="366" spans="1:6" s="272" customFormat="1" ht="15" x14ac:dyDescent="0.2">
      <c r="A366" s="231">
        <v>36518</v>
      </c>
      <c r="B366" s="269"/>
      <c r="C366" s="269"/>
      <c r="D366" s="269"/>
      <c r="E366" s="269"/>
      <c r="F366" s="270"/>
    </row>
    <row r="367" spans="1:6" s="272" customFormat="1" ht="15" x14ac:dyDescent="0.2">
      <c r="A367" s="238">
        <v>36618</v>
      </c>
      <c r="B367" s="269"/>
      <c r="C367" s="269"/>
      <c r="D367" s="269"/>
      <c r="E367" s="269"/>
      <c r="F367" s="270"/>
    </row>
    <row r="368" spans="1:6" s="272" customFormat="1" ht="15" x14ac:dyDescent="0.2">
      <c r="A368" s="238">
        <v>36718</v>
      </c>
      <c r="B368" s="269"/>
      <c r="C368" s="269"/>
      <c r="D368" s="269"/>
      <c r="E368" s="269"/>
      <c r="F368" s="270"/>
    </row>
    <row r="369" spans="1:6" s="272" customFormat="1" ht="15" x14ac:dyDescent="0.2">
      <c r="A369" s="238">
        <v>36818</v>
      </c>
      <c r="B369" s="269"/>
      <c r="C369" s="269"/>
      <c r="D369" s="269"/>
      <c r="E369" s="269"/>
      <c r="F369" s="270"/>
    </row>
    <row r="370" spans="1:6" s="272" customFormat="1" ht="15" x14ac:dyDescent="0.2">
      <c r="A370" s="231">
        <v>36918</v>
      </c>
      <c r="B370" s="269"/>
      <c r="C370" s="269"/>
      <c r="D370" s="269"/>
      <c r="E370" s="269"/>
      <c r="F370" s="270"/>
    </row>
    <row r="371" spans="1:6" s="272" customFormat="1" ht="15" x14ac:dyDescent="0.2">
      <c r="A371" s="238">
        <v>37018</v>
      </c>
      <c r="B371" s="269"/>
      <c r="C371" s="269"/>
      <c r="D371" s="269"/>
      <c r="E371" s="269"/>
      <c r="F371" s="270"/>
    </row>
    <row r="372" spans="1:6" s="272" customFormat="1" ht="15" x14ac:dyDescent="0.2">
      <c r="A372" s="238">
        <v>37118</v>
      </c>
      <c r="B372" s="269"/>
      <c r="C372" s="269"/>
      <c r="D372" s="269"/>
      <c r="E372" s="269"/>
      <c r="F372" s="270"/>
    </row>
    <row r="373" spans="1:6" s="272" customFormat="1" ht="15" x14ac:dyDescent="0.2">
      <c r="A373" s="238">
        <v>37218</v>
      </c>
      <c r="B373" s="269"/>
      <c r="C373" s="269"/>
      <c r="D373" s="269"/>
      <c r="E373" s="269"/>
      <c r="F373" s="270"/>
    </row>
    <row r="374" spans="1:6" s="272" customFormat="1" ht="15" x14ac:dyDescent="0.2">
      <c r="A374" s="231">
        <v>37318</v>
      </c>
      <c r="B374" s="269"/>
      <c r="C374" s="269"/>
      <c r="D374" s="269"/>
      <c r="E374" s="269"/>
      <c r="F374" s="270"/>
    </row>
    <row r="375" spans="1:6" s="272" customFormat="1" ht="15" x14ac:dyDescent="0.2">
      <c r="A375" s="238">
        <v>37418</v>
      </c>
      <c r="B375" s="269"/>
      <c r="C375" s="269"/>
      <c r="D375" s="269"/>
      <c r="E375" s="269"/>
      <c r="F375" s="270"/>
    </row>
    <row r="376" spans="1:6" s="272" customFormat="1" ht="15" x14ac:dyDescent="0.2">
      <c r="A376" s="238">
        <v>37518</v>
      </c>
      <c r="B376" s="269"/>
      <c r="C376" s="269"/>
      <c r="D376" s="269"/>
      <c r="E376" s="269"/>
      <c r="F376" s="270"/>
    </row>
    <row r="377" spans="1:6" s="272" customFormat="1" ht="15" x14ac:dyDescent="0.2">
      <c r="A377" s="238">
        <v>37618</v>
      </c>
      <c r="B377" s="269"/>
      <c r="C377" s="269"/>
      <c r="D377" s="269"/>
      <c r="E377" s="269"/>
      <c r="F377" s="270"/>
    </row>
    <row r="378" spans="1:6" s="272" customFormat="1" ht="15" x14ac:dyDescent="0.2">
      <c r="A378" s="231">
        <v>37718</v>
      </c>
      <c r="B378" s="269"/>
      <c r="C378" s="269"/>
      <c r="D378" s="269"/>
      <c r="E378" s="269"/>
      <c r="F378" s="270"/>
    </row>
    <row r="379" spans="1:6" s="272" customFormat="1" ht="15" x14ac:dyDescent="0.2">
      <c r="A379" s="238">
        <v>37818</v>
      </c>
      <c r="B379" s="269"/>
      <c r="C379" s="269"/>
      <c r="D379" s="269"/>
      <c r="E379" s="269"/>
      <c r="F379" s="270"/>
    </row>
    <row r="380" spans="1:6" s="272" customFormat="1" ht="15" x14ac:dyDescent="0.2">
      <c r="A380" s="238">
        <v>37918</v>
      </c>
      <c r="B380" s="269"/>
      <c r="C380" s="269"/>
      <c r="D380" s="269"/>
      <c r="E380" s="269"/>
      <c r="F380" s="270"/>
    </row>
    <row r="381" spans="1:6" s="272" customFormat="1" ht="15" x14ac:dyDescent="0.2">
      <c r="A381" s="238">
        <v>38018</v>
      </c>
      <c r="B381" s="269"/>
      <c r="C381" s="269"/>
      <c r="D381" s="269"/>
      <c r="E381" s="269"/>
      <c r="F381" s="270"/>
    </row>
    <row r="382" spans="1:6" s="272" customFormat="1" ht="15" x14ac:dyDescent="0.2">
      <c r="A382" s="231">
        <v>38118</v>
      </c>
      <c r="B382" s="269"/>
      <c r="C382" s="269"/>
      <c r="D382" s="269"/>
      <c r="E382" s="269"/>
      <c r="F382" s="270"/>
    </row>
    <row r="383" spans="1:6" s="272" customFormat="1" ht="15" x14ac:dyDescent="0.2">
      <c r="A383" s="238">
        <v>38218</v>
      </c>
      <c r="B383" s="269"/>
      <c r="C383" s="269"/>
      <c r="D383" s="269"/>
      <c r="E383" s="269"/>
      <c r="F383" s="270"/>
    </row>
    <row r="384" spans="1:6" s="272" customFormat="1" ht="15" x14ac:dyDescent="0.2">
      <c r="A384" s="238">
        <v>38318</v>
      </c>
      <c r="B384" s="269"/>
      <c r="C384" s="269"/>
      <c r="D384" s="269"/>
      <c r="E384" s="269"/>
      <c r="F384" s="270"/>
    </row>
    <row r="385" spans="1:6" s="272" customFormat="1" ht="15" x14ac:dyDescent="0.2">
      <c r="A385" s="238">
        <v>38418</v>
      </c>
      <c r="B385" s="269"/>
      <c r="C385" s="269"/>
      <c r="D385" s="269"/>
      <c r="E385" s="269"/>
      <c r="F385" s="270"/>
    </row>
    <row r="386" spans="1:6" s="272" customFormat="1" ht="15" x14ac:dyDescent="0.2">
      <c r="A386" s="231">
        <v>38518</v>
      </c>
      <c r="B386" s="269"/>
      <c r="C386" s="269"/>
      <c r="D386" s="269"/>
      <c r="E386" s="269"/>
      <c r="F386" s="270"/>
    </row>
    <row r="387" spans="1:6" s="272" customFormat="1" ht="15" x14ac:dyDescent="0.2">
      <c r="A387" s="238">
        <v>38618</v>
      </c>
      <c r="B387" s="269"/>
      <c r="C387" s="245"/>
      <c r="D387" s="239"/>
      <c r="E387" s="239"/>
      <c r="F387" s="242"/>
    </row>
    <row r="388" spans="1:6" s="272" customFormat="1" ht="15" x14ac:dyDescent="0.2">
      <c r="A388" s="238">
        <v>38718</v>
      </c>
      <c r="B388" s="269"/>
      <c r="C388" s="245"/>
      <c r="D388" s="269"/>
      <c r="E388" s="269"/>
      <c r="F388" s="270"/>
    </row>
    <row r="389" spans="1:6" s="272" customFormat="1" ht="15" x14ac:dyDescent="0.2">
      <c r="A389" s="238">
        <v>38818</v>
      </c>
      <c r="B389" s="269"/>
      <c r="C389" s="269"/>
      <c r="D389" s="269"/>
      <c r="E389" s="269"/>
      <c r="F389" s="270"/>
    </row>
    <row r="390" spans="1:6" s="272" customFormat="1" ht="15" x14ac:dyDescent="0.2">
      <c r="A390" s="231">
        <v>38918</v>
      </c>
      <c r="B390" s="269"/>
      <c r="C390" s="269"/>
      <c r="D390" s="269"/>
      <c r="E390" s="269"/>
      <c r="F390" s="270"/>
    </row>
    <row r="391" spans="1:6" s="272" customFormat="1" ht="15" x14ac:dyDescent="0.2">
      <c r="A391" s="238">
        <v>39018</v>
      </c>
      <c r="B391" s="269"/>
      <c r="C391" s="261"/>
      <c r="D391" s="269"/>
      <c r="E391" s="269"/>
      <c r="F391" s="270"/>
    </row>
    <row r="392" spans="1:6" s="272" customFormat="1" ht="15" x14ac:dyDescent="0.2">
      <c r="A392" s="238">
        <v>39118</v>
      </c>
      <c r="B392" s="269"/>
      <c r="C392" s="269"/>
      <c r="D392" s="269"/>
      <c r="E392" s="269"/>
      <c r="F392" s="270"/>
    </row>
    <row r="393" spans="1:6" s="272" customFormat="1" ht="15" x14ac:dyDescent="0.2">
      <c r="A393" s="238">
        <v>39218</v>
      </c>
      <c r="B393" s="269"/>
      <c r="C393" s="269"/>
      <c r="D393" s="269"/>
      <c r="E393" s="269"/>
      <c r="F393" s="270"/>
    </row>
    <row r="394" spans="1:6" s="272" customFormat="1" ht="15" x14ac:dyDescent="0.2">
      <c r="A394" s="231">
        <v>39318</v>
      </c>
      <c r="B394" s="269"/>
      <c r="C394" s="269"/>
      <c r="D394" s="269"/>
      <c r="E394" s="269"/>
      <c r="F394" s="270"/>
    </row>
    <row r="395" spans="1:6" s="272" customFormat="1" ht="15" x14ac:dyDescent="0.2">
      <c r="A395" s="238">
        <v>39418</v>
      </c>
      <c r="B395" s="269"/>
      <c r="C395" s="269"/>
      <c r="D395" s="269"/>
      <c r="E395" s="269"/>
      <c r="F395" s="270"/>
    </row>
    <row r="396" spans="1:6" s="272" customFormat="1" ht="15" x14ac:dyDescent="0.2">
      <c r="A396" s="238">
        <v>39518</v>
      </c>
      <c r="B396" s="269"/>
      <c r="C396" s="269"/>
      <c r="D396" s="269"/>
      <c r="E396" s="269"/>
      <c r="F396" s="270"/>
    </row>
    <row r="397" spans="1:6" s="272" customFormat="1" ht="15" x14ac:dyDescent="0.2">
      <c r="A397" s="238">
        <v>39618</v>
      </c>
      <c r="B397" s="269"/>
      <c r="C397" s="269"/>
      <c r="D397" s="269"/>
      <c r="E397" s="269"/>
      <c r="F397" s="270"/>
    </row>
    <row r="398" spans="1:6" s="272" customFormat="1" ht="15" x14ac:dyDescent="0.2">
      <c r="A398" s="231">
        <v>39718</v>
      </c>
      <c r="B398" s="269"/>
      <c r="C398" s="269"/>
      <c r="D398" s="269"/>
      <c r="E398" s="269"/>
      <c r="F398" s="270"/>
    </row>
    <row r="399" spans="1:6" s="272" customFormat="1" ht="15" x14ac:dyDescent="0.2">
      <c r="A399" s="238">
        <v>39818</v>
      </c>
      <c r="B399" s="269"/>
      <c r="C399" s="269"/>
      <c r="D399" s="269"/>
      <c r="E399" s="269"/>
      <c r="F399" s="270"/>
    </row>
    <row r="400" spans="1:6" s="272" customFormat="1" ht="15" x14ac:dyDescent="0.2">
      <c r="A400" s="238">
        <v>39918</v>
      </c>
      <c r="B400" s="269"/>
      <c r="C400" s="269"/>
      <c r="D400" s="269"/>
      <c r="E400" s="269"/>
      <c r="F400" s="270"/>
    </row>
    <row r="401" spans="1:9" s="272" customFormat="1" ht="15" x14ac:dyDescent="0.2">
      <c r="A401" s="231">
        <v>40018</v>
      </c>
      <c r="B401" s="269"/>
      <c r="C401" s="269"/>
      <c r="D401" s="269"/>
      <c r="E401" s="269"/>
      <c r="F401" s="270"/>
    </row>
    <row r="402" spans="1:9" s="272" customFormat="1" ht="15" x14ac:dyDescent="0.2">
      <c r="A402" s="238">
        <v>40118</v>
      </c>
      <c r="B402" s="269"/>
      <c r="C402" s="269"/>
      <c r="D402" s="269"/>
      <c r="E402" s="269"/>
      <c r="F402" s="270"/>
    </row>
    <row r="403" spans="1:9" s="272" customFormat="1" ht="15" x14ac:dyDescent="0.2">
      <c r="A403" s="238">
        <v>40218</v>
      </c>
      <c r="B403" s="269"/>
      <c r="C403" s="269"/>
      <c r="D403" s="269"/>
      <c r="E403" s="269"/>
      <c r="F403" s="270"/>
    </row>
    <row r="404" spans="1:9" s="272" customFormat="1" ht="15" x14ac:dyDescent="0.2">
      <c r="A404" s="238">
        <v>40318</v>
      </c>
      <c r="B404" s="269"/>
      <c r="C404" s="269"/>
      <c r="D404" s="269"/>
      <c r="E404" s="269"/>
      <c r="F404" s="270"/>
    </row>
    <row r="405" spans="1:9" s="272" customFormat="1" ht="15" x14ac:dyDescent="0.2">
      <c r="A405" s="231">
        <v>40418</v>
      </c>
      <c r="B405" s="269"/>
      <c r="C405" s="269"/>
      <c r="D405" s="269"/>
      <c r="E405" s="269"/>
      <c r="F405" s="270"/>
    </row>
    <row r="406" spans="1:9" s="272" customFormat="1" ht="15" x14ac:dyDescent="0.2">
      <c r="A406" s="238">
        <v>40518</v>
      </c>
      <c r="B406" s="269"/>
      <c r="C406" s="269"/>
      <c r="D406" s="269"/>
      <c r="E406" s="269"/>
      <c r="F406" s="270"/>
      <c r="H406" s="271"/>
      <c r="I406" s="271"/>
    </row>
    <row r="407" spans="1:9" ht="15" x14ac:dyDescent="0.2">
      <c r="A407" s="274">
        <v>40618</v>
      </c>
      <c r="B407" s="275"/>
      <c r="C407" s="275"/>
      <c r="D407" s="275"/>
      <c r="E407" s="275"/>
      <c r="F407" s="276"/>
    </row>
    <row r="408" spans="1:9" ht="15" x14ac:dyDescent="0.2">
      <c r="A408" s="277">
        <v>40718</v>
      </c>
      <c r="B408" s="275"/>
      <c r="C408" s="275"/>
      <c r="D408" s="275"/>
      <c r="E408" s="275"/>
      <c r="F408" s="276"/>
    </row>
    <row r="409" spans="1:9" ht="15" x14ac:dyDescent="0.2">
      <c r="A409" s="274">
        <v>40818</v>
      </c>
      <c r="B409" s="275"/>
      <c r="C409" s="275"/>
      <c r="D409" s="275"/>
      <c r="E409" s="275"/>
      <c r="F409" s="276"/>
    </row>
    <row r="410" spans="1:9" ht="15" x14ac:dyDescent="0.2">
      <c r="A410" s="274">
        <v>40918</v>
      </c>
      <c r="B410" s="275"/>
      <c r="C410" s="275"/>
      <c r="D410" s="275"/>
      <c r="E410" s="275"/>
      <c r="F410" s="276"/>
    </row>
    <row r="411" spans="1:9" ht="15" x14ac:dyDescent="0.2">
      <c r="A411" s="274">
        <v>41018</v>
      </c>
      <c r="B411" s="275"/>
      <c r="C411" s="275"/>
      <c r="D411" s="275"/>
      <c r="E411" s="275"/>
      <c r="F411" s="276"/>
    </row>
    <row r="412" spans="1:9" ht="15" x14ac:dyDescent="0.2">
      <c r="A412" s="277">
        <v>41118</v>
      </c>
      <c r="B412" s="275"/>
      <c r="C412" s="275"/>
      <c r="D412" s="275"/>
      <c r="E412" s="275"/>
      <c r="F412" s="276"/>
    </row>
    <row r="413" spans="1:9" ht="15" x14ac:dyDescent="0.2">
      <c r="A413" s="274">
        <v>41218</v>
      </c>
      <c r="B413" s="275"/>
      <c r="C413" s="275"/>
      <c r="D413" s="275"/>
      <c r="E413" s="275"/>
      <c r="F413" s="276"/>
    </row>
    <row r="414" spans="1:9" ht="15" x14ac:dyDescent="0.2">
      <c r="A414" s="274">
        <v>41318</v>
      </c>
      <c r="B414" s="275"/>
      <c r="C414" s="275"/>
      <c r="D414" s="275"/>
      <c r="E414" s="275"/>
      <c r="F414" s="276"/>
    </row>
    <row r="415" spans="1:9" ht="15" x14ac:dyDescent="0.2">
      <c r="A415" s="277">
        <v>41418</v>
      </c>
      <c r="B415" s="275"/>
      <c r="C415" s="275"/>
      <c r="D415" s="275"/>
      <c r="E415" s="275"/>
      <c r="F415" s="276"/>
    </row>
    <row r="416" spans="1:9" ht="15" x14ac:dyDescent="0.2">
      <c r="A416" s="274">
        <v>41518</v>
      </c>
      <c r="B416" s="275"/>
      <c r="C416" s="275"/>
      <c r="D416" s="275"/>
      <c r="E416" s="275"/>
      <c r="F416" s="276"/>
    </row>
    <row r="417" spans="1:6" ht="15" x14ac:dyDescent="0.2">
      <c r="A417" s="274">
        <v>41618</v>
      </c>
      <c r="B417" s="275"/>
      <c r="C417" s="275"/>
      <c r="D417" s="275"/>
      <c r="E417" s="275"/>
      <c r="F417" s="276"/>
    </row>
    <row r="418" spans="1:6" ht="15" x14ac:dyDescent="0.2">
      <c r="A418" s="274">
        <v>41718</v>
      </c>
      <c r="B418" s="275"/>
      <c r="C418" s="275"/>
      <c r="D418" s="275"/>
      <c r="E418" s="275"/>
      <c r="F418" s="276"/>
    </row>
    <row r="419" spans="1:6" ht="15" x14ac:dyDescent="0.2">
      <c r="A419" s="277">
        <v>41818</v>
      </c>
      <c r="B419" s="275"/>
      <c r="C419" s="275"/>
      <c r="D419" s="275"/>
      <c r="E419" s="275"/>
      <c r="F419" s="276"/>
    </row>
    <row r="420" spans="1:6" ht="15" x14ac:dyDescent="0.2">
      <c r="A420" s="274">
        <v>41918</v>
      </c>
      <c r="B420" s="275"/>
      <c r="C420" s="275"/>
      <c r="D420" s="275"/>
      <c r="E420" s="275"/>
      <c r="F420" s="276"/>
    </row>
    <row r="421" spans="1:6" ht="15" x14ac:dyDescent="0.2">
      <c r="A421" s="274">
        <v>42018</v>
      </c>
      <c r="B421" s="275"/>
      <c r="C421" s="275"/>
      <c r="D421" s="275"/>
      <c r="E421" s="275"/>
      <c r="F421" s="276"/>
    </row>
    <row r="422" spans="1:6" ht="15" x14ac:dyDescent="0.2">
      <c r="A422" s="277">
        <v>42118</v>
      </c>
      <c r="B422" s="275"/>
      <c r="C422" s="275"/>
      <c r="D422" s="275"/>
      <c r="E422" s="275"/>
      <c r="F422" s="276"/>
    </row>
    <row r="423" spans="1:6" ht="15" x14ac:dyDescent="0.2">
      <c r="A423" s="274">
        <v>42218</v>
      </c>
      <c r="B423" s="275"/>
      <c r="C423" s="275"/>
      <c r="D423" s="275"/>
      <c r="E423" s="275"/>
      <c r="F423" s="276"/>
    </row>
    <row r="424" spans="1:6" ht="15" x14ac:dyDescent="0.2">
      <c r="A424" s="274">
        <v>42318</v>
      </c>
      <c r="B424" s="275"/>
      <c r="C424" s="275"/>
      <c r="D424" s="275"/>
      <c r="E424" s="275"/>
      <c r="F424" s="276"/>
    </row>
    <row r="425" spans="1:6" ht="15" x14ac:dyDescent="0.2">
      <c r="A425" s="274">
        <v>42418</v>
      </c>
      <c r="B425" s="275"/>
      <c r="C425" s="275"/>
      <c r="D425" s="275"/>
      <c r="E425" s="275"/>
      <c r="F425" s="276"/>
    </row>
    <row r="426" spans="1:6" ht="15" x14ac:dyDescent="0.2">
      <c r="A426" s="277">
        <v>42518</v>
      </c>
      <c r="B426" s="275"/>
      <c r="C426" s="275"/>
      <c r="D426" s="275"/>
      <c r="E426" s="275"/>
      <c r="F426" s="276"/>
    </row>
    <row r="427" spans="1:6" ht="15" x14ac:dyDescent="0.2">
      <c r="A427" s="274">
        <v>42618</v>
      </c>
      <c r="B427" s="275"/>
      <c r="C427" s="275"/>
      <c r="D427" s="275"/>
      <c r="E427" s="275"/>
      <c r="F427" s="276"/>
    </row>
    <row r="428" spans="1:6" ht="15" x14ac:dyDescent="0.2">
      <c r="A428" s="274">
        <v>42718</v>
      </c>
      <c r="B428" s="275"/>
      <c r="C428" s="275"/>
      <c r="D428" s="275"/>
      <c r="E428" s="275"/>
      <c r="F428" s="276"/>
    </row>
    <row r="429" spans="1:6" ht="15" x14ac:dyDescent="0.2">
      <c r="A429" s="277">
        <v>42818</v>
      </c>
      <c r="B429" s="275"/>
      <c r="C429" s="275"/>
      <c r="D429" s="275"/>
      <c r="E429" s="275"/>
      <c r="F429" s="276"/>
    </row>
    <row r="430" spans="1:6" ht="15" x14ac:dyDescent="0.2">
      <c r="A430" s="274">
        <v>42918</v>
      </c>
      <c r="B430" s="275"/>
      <c r="C430" s="275"/>
      <c r="D430" s="275"/>
      <c r="E430" s="275"/>
      <c r="F430" s="276"/>
    </row>
    <row r="431" spans="1:6" ht="15" x14ac:dyDescent="0.2">
      <c r="A431" s="274">
        <v>43018</v>
      </c>
      <c r="B431" s="275"/>
      <c r="C431" s="275"/>
      <c r="D431" s="275"/>
      <c r="E431" s="275"/>
      <c r="F431" s="276"/>
    </row>
    <row r="432" spans="1:6" ht="15" x14ac:dyDescent="0.2">
      <c r="A432" s="274">
        <v>43118</v>
      </c>
      <c r="B432" s="275"/>
      <c r="C432" s="275"/>
      <c r="D432" s="275"/>
      <c r="E432" s="275"/>
      <c r="F432" s="276"/>
    </row>
    <row r="433" spans="1:6" ht="15" x14ac:dyDescent="0.2">
      <c r="A433" s="277">
        <v>43218</v>
      </c>
      <c r="B433" s="275"/>
      <c r="C433" s="275"/>
      <c r="D433" s="275"/>
      <c r="E433" s="275"/>
      <c r="F433" s="276"/>
    </row>
    <row r="434" spans="1:6" ht="15" x14ac:dyDescent="0.2">
      <c r="A434" s="274">
        <v>43318</v>
      </c>
      <c r="B434" s="275"/>
      <c r="C434" s="275"/>
      <c r="D434" s="275"/>
      <c r="E434" s="275"/>
      <c r="F434" s="276"/>
    </row>
    <row r="435" spans="1:6" ht="15" x14ac:dyDescent="0.2">
      <c r="A435" s="274">
        <v>43418</v>
      </c>
      <c r="B435" s="275"/>
      <c r="C435" s="275"/>
      <c r="D435" s="275"/>
      <c r="E435" s="275"/>
      <c r="F435" s="276"/>
    </row>
    <row r="436" spans="1:6" ht="15" x14ac:dyDescent="0.2">
      <c r="A436" s="277">
        <v>43518</v>
      </c>
      <c r="B436" s="275"/>
      <c r="C436" s="275"/>
      <c r="D436" s="275"/>
      <c r="E436" s="275"/>
      <c r="F436" s="276"/>
    </row>
    <row r="437" spans="1:6" ht="15" x14ac:dyDescent="0.2">
      <c r="A437" s="274">
        <v>43618</v>
      </c>
      <c r="B437" s="275"/>
      <c r="C437" s="275"/>
      <c r="D437" s="275"/>
      <c r="E437" s="275"/>
      <c r="F437" s="276"/>
    </row>
    <row r="438" spans="1:6" ht="15" x14ac:dyDescent="0.2">
      <c r="A438" s="274">
        <v>43718</v>
      </c>
      <c r="B438" s="275"/>
      <c r="C438" s="275"/>
      <c r="D438" s="275"/>
      <c r="E438" s="275"/>
      <c r="F438" s="276"/>
    </row>
    <row r="439" spans="1:6" ht="15" x14ac:dyDescent="0.2">
      <c r="A439" s="274">
        <v>43818</v>
      </c>
      <c r="B439" s="275"/>
      <c r="C439" s="275"/>
      <c r="D439" s="275"/>
      <c r="E439" s="275"/>
      <c r="F439" s="276"/>
    </row>
    <row r="440" spans="1:6" ht="15" x14ac:dyDescent="0.2">
      <c r="A440" s="277">
        <v>43918</v>
      </c>
      <c r="B440" s="275"/>
      <c r="C440" s="275"/>
      <c r="D440" s="275"/>
      <c r="E440" s="275"/>
      <c r="F440" s="276"/>
    </row>
    <row r="441" spans="1:6" ht="15" x14ac:dyDescent="0.2">
      <c r="A441" s="274">
        <v>44018</v>
      </c>
      <c r="B441" s="275"/>
      <c r="C441" s="275"/>
      <c r="D441" s="275"/>
      <c r="E441" s="275"/>
      <c r="F441" s="276"/>
    </row>
    <row r="442" spans="1:6" ht="15" x14ac:dyDescent="0.2">
      <c r="A442" s="274">
        <v>44118</v>
      </c>
      <c r="B442" s="275"/>
      <c r="C442" s="275"/>
      <c r="D442" s="275"/>
      <c r="E442" s="275"/>
      <c r="F442" s="276"/>
    </row>
    <row r="443" spans="1:6" ht="15" x14ac:dyDescent="0.2">
      <c r="A443" s="277">
        <v>44218</v>
      </c>
      <c r="B443" s="275"/>
      <c r="C443" s="275"/>
      <c r="D443" s="275"/>
      <c r="E443" s="275"/>
      <c r="F443" s="276"/>
    </row>
    <row r="444" spans="1:6" ht="15" x14ac:dyDescent="0.2">
      <c r="A444" s="274">
        <v>44318</v>
      </c>
      <c r="B444" s="275"/>
      <c r="C444" s="275"/>
      <c r="D444" s="275"/>
      <c r="E444" s="275"/>
      <c r="F444" s="276"/>
    </row>
    <row r="445" spans="1:6" ht="15" x14ac:dyDescent="0.2">
      <c r="A445" s="274">
        <v>44418</v>
      </c>
      <c r="B445" s="275"/>
      <c r="C445" s="275"/>
      <c r="D445" s="275"/>
      <c r="E445" s="275"/>
      <c r="F445" s="276"/>
    </row>
    <row r="446" spans="1:6" ht="15" x14ac:dyDescent="0.2">
      <c r="A446" s="274">
        <v>44518</v>
      </c>
      <c r="B446" s="275"/>
      <c r="C446" s="275"/>
      <c r="D446" s="275"/>
      <c r="E446" s="275"/>
      <c r="F446" s="276"/>
    </row>
    <row r="447" spans="1:6" ht="15" x14ac:dyDescent="0.2">
      <c r="A447" s="277">
        <v>44618</v>
      </c>
      <c r="B447" s="275"/>
      <c r="C447" s="275"/>
      <c r="D447" s="275"/>
      <c r="E447" s="275"/>
      <c r="F447" s="276"/>
    </row>
    <row r="448" spans="1:6" ht="15" x14ac:dyDescent="0.2">
      <c r="A448" s="274">
        <v>44718</v>
      </c>
      <c r="B448" s="275"/>
      <c r="C448" s="275"/>
      <c r="D448" s="275"/>
      <c r="E448" s="275"/>
      <c r="F448" s="276"/>
    </row>
    <row r="449" spans="1:6" ht="15" x14ac:dyDescent="0.2">
      <c r="A449" s="274">
        <v>44818</v>
      </c>
      <c r="B449" s="275"/>
      <c r="C449" s="275"/>
      <c r="D449" s="275"/>
      <c r="E449" s="275"/>
      <c r="F449" s="276"/>
    </row>
    <row r="450" spans="1:6" ht="15" x14ac:dyDescent="0.2">
      <c r="A450" s="277">
        <v>44918</v>
      </c>
      <c r="B450" s="275"/>
      <c r="C450" s="275"/>
      <c r="D450" s="275"/>
      <c r="E450" s="275"/>
      <c r="F450" s="276"/>
    </row>
    <row r="451" spans="1:6" ht="15" x14ac:dyDescent="0.2">
      <c r="A451" s="274">
        <v>45018</v>
      </c>
      <c r="B451" s="275"/>
      <c r="C451" s="275"/>
      <c r="D451" s="275"/>
      <c r="E451" s="275"/>
      <c r="F451" s="276"/>
    </row>
    <row r="452" spans="1:6" ht="15" x14ac:dyDescent="0.2">
      <c r="A452" s="277">
        <v>45118</v>
      </c>
      <c r="B452" s="275"/>
      <c r="C452" s="275"/>
      <c r="D452" s="275"/>
      <c r="E452" s="275"/>
      <c r="F452" s="276"/>
    </row>
    <row r="453" spans="1:6" ht="15" x14ac:dyDescent="0.2">
      <c r="A453" s="274">
        <v>45218</v>
      </c>
      <c r="B453" s="275"/>
      <c r="C453" s="275"/>
      <c r="D453" s="275"/>
      <c r="E453" s="275"/>
      <c r="F453" s="276"/>
    </row>
    <row r="454" spans="1:6" ht="15" x14ac:dyDescent="0.2">
      <c r="A454" s="274">
        <v>45318</v>
      </c>
      <c r="B454" s="275"/>
      <c r="C454" s="275"/>
      <c r="D454" s="275"/>
      <c r="E454" s="275"/>
      <c r="F454" s="276"/>
    </row>
    <row r="455" spans="1:6" ht="15" x14ac:dyDescent="0.2">
      <c r="A455" s="274">
        <v>45418</v>
      </c>
      <c r="B455" s="275"/>
      <c r="C455" s="275"/>
      <c r="D455" s="275"/>
      <c r="E455" s="275"/>
      <c r="F455" s="276"/>
    </row>
    <row r="456" spans="1:6" ht="15" x14ac:dyDescent="0.2">
      <c r="A456" s="277">
        <v>45518</v>
      </c>
      <c r="B456" s="275"/>
      <c r="C456" s="275"/>
      <c r="D456" s="275"/>
      <c r="E456" s="275"/>
      <c r="F456" s="276"/>
    </row>
    <row r="457" spans="1:6" ht="15" x14ac:dyDescent="0.2">
      <c r="A457" s="274">
        <v>45618</v>
      </c>
      <c r="B457" s="275"/>
      <c r="C457" s="275"/>
      <c r="D457" s="275"/>
      <c r="E457" s="275"/>
      <c r="F457" s="276"/>
    </row>
    <row r="458" spans="1:6" ht="15" x14ac:dyDescent="0.2">
      <c r="A458" s="274">
        <v>45718</v>
      </c>
      <c r="B458" s="275"/>
      <c r="C458" s="275"/>
      <c r="D458" s="275"/>
      <c r="E458" s="275"/>
      <c r="F458" s="276"/>
    </row>
    <row r="459" spans="1:6" ht="15" x14ac:dyDescent="0.2">
      <c r="A459" s="277">
        <v>45818</v>
      </c>
      <c r="B459" s="275"/>
      <c r="C459" s="275"/>
      <c r="D459" s="275"/>
      <c r="E459" s="275"/>
      <c r="F459" s="276"/>
    </row>
    <row r="460" spans="1:6" ht="15" x14ac:dyDescent="0.2">
      <c r="A460" s="274">
        <v>45918</v>
      </c>
      <c r="B460" s="275"/>
      <c r="C460" s="275"/>
      <c r="D460" s="275"/>
      <c r="E460" s="275"/>
      <c r="F460" s="276"/>
    </row>
    <row r="461" spans="1:6" ht="15" x14ac:dyDescent="0.2">
      <c r="A461" s="274">
        <v>46018</v>
      </c>
      <c r="B461" s="275"/>
      <c r="C461" s="275"/>
      <c r="D461" s="275"/>
      <c r="E461" s="275"/>
      <c r="F461" s="276"/>
    </row>
    <row r="462" spans="1:6" ht="15" x14ac:dyDescent="0.2">
      <c r="A462" s="274">
        <v>46118</v>
      </c>
      <c r="B462" s="275"/>
      <c r="C462" s="275"/>
      <c r="D462" s="275"/>
      <c r="E462" s="275"/>
      <c r="F462" s="276"/>
    </row>
    <row r="463" spans="1:6" ht="15" x14ac:dyDescent="0.2">
      <c r="A463" s="277">
        <v>46218</v>
      </c>
      <c r="B463" s="275"/>
      <c r="C463" s="275"/>
      <c r="D463" s="275"/>
      <c r="E463" s="275"/>
      <c r="F463" s="276"/>
    </row>
    <row r="464" spans="1:6" ht="15" x14ac:dyDescent="0.2">
      <c r="A464" s="274">
        <v>46318</v>
      </c>
      <c r="B464" s="275"/>
      <c r="C464" s="275"/>
      <c r="D464" s="275"/>
      <c r="E464" s="275"/>
      <c r="F464" s="276"/>
    </row>
    <row r="465" spans="1:6" ht="15" x14ac:dyDescent="0.2">
      <c r="A465" s="274">
        <v>46418</v>
      </c>
      <c r="B465" s="275"/>
      <c r="C465" s="275"/>
      <c r="D465" s="275"/>
      <c r="E465" s="275"/>
      <c r="F465" s="276"/>
    </row>
    <row r="466" spans="1:6" ht="15" x14ac:dyDescent="0.2">
      <c r="A466" s="277">
        <v>46518</v>
      </c>
      <c r="B466" s="275"/>
      <c r="C466" s="275"/>
      <c r="D466" s="275"/>
      <c r="E466" s="275"/>
      <c r="F466" s="276"/>
    </row>
    <row r="467" spans="1:6" ht="15" x14ac:dyDescent="0.2">
      <c r="A467" s="274">
        <v>46618</v>
      </c>
      <c r="B467" s="275"/>
      <c r="C467" s="275"/>
      <c r="D467" s="275"/>
      <c r="E467" s="275"/>
      <c r="F467" s="276"/>
    </row>
    <row r="468" spans="1:6" ht="15" x14ac:dyDescent="0.2">
      <c r="A468" s="274">
        <v>46718</v>
      </c>
      <c r="B468" s="275"/>
      <c r="C468" s="275"/>
      <c r="D468" s="275"/>
      <c r="E468" s="275"/>
      <c r="F468" s="276"/>
    </row>
    <row r="469" spans="1:6" ht="15" x14ac:dyDescent="0.2">
      <c r="A469" s="274">
        <v>46818</v>
      </c>
      <c r="B469" s="275"/>
      <c r="C469" s="275"/>
      <c r="D469" s="275"/>
      <c r="E469" s="275"/>
      <c r="F469" s="276"/>
    </row>
    <row r="470" spans="1:6" ht="15" x14ac:dyDescent="0.2">
      <c r="A470" s="277">
        <v>46918</v>
      </c>
      <c r="B470" s="275"/>
      <c r="C470" s="275"/>
      <c r="D470" s="275"/>
      <c r="E470" s="275"/>
      <c r="F470" s="276"/>
    </row>
    <row r="471" spans="1:6" ht="15" x14ac:dyDescent="0.2">
      <c r="A471" s="274">
        <v>47018</v>
      </c>
      <c r="B471" s="275"/>
      <c r="C471" s="275"/>
      <c r="D471" s="275"/>
      <c r="E471" s="275"/>
      <c r="F471" s="276"/>
    </row>
    <row r="472" spans="1:6" ht="15" x14ac:dyDescent="0.2">
      <c r="A472" s="274">
        <v>47118</v>
      </c>
      <c r="B472" s="275"/>
      <c r="C472" s="275"/>
      <c r="D472" s="275"/>
      <c r="E472" s="275"/>
      <c r="F472" s="276"/>
    </row>
    <row r="473" spans="1:6" ht="15" x14ac:dyDescent="0.2">
      <c r="A473" s="277">
        <v>47218</v>
      </c>
      <c r="B473" s="275"/>
      <c r="C473" s="275"/>
      <c r="D473" s="275"/>
      <c r="E473" s="275"/>
      <c r="F473" s="276"/>
    </row>
    <row r="474" spans="1:6" ht="15" x14ac:dyDescent="0.2">
      <c r="A474" s="274">
        <v>47318</v>
      </c>
      <c r="B474" s="275"/>
      <c r="C474" s="275"/>
      <c r="D474" s="275"/>
      <c r="E474" s="275"/>
      <c r="F474" s="276"/>
    </row>
    <row r="475" spans="1:6" ht="15" x14ac:dyDescent="0.2">
      <c r="A475" s="274">
        <v>47418</v>
      </c>
      <c r="B475" s="275"/>
      <c r="C475" s="275"/>
      <c r="D475" s="275"/>
      <c r="E475" s="275"/>
      <c r="F475" s="276"/>
    </row>
    <row r="476" spans="1:6" ht="15" x14ac:dyDescent="0.2">
      <c r="A476" s="274">
        <v>47518</v>
      </c>
      <c r="B476" s="275"/>
      <c r="C476" s="275"/>
      <c r="D476" s="275"/>
      <c r="E476" s="275"/>
      <c r="F476" s="276"/>
    </row>
    <row r="477" spans="1:6" ht="15" x14ac:dyDescent="0.2">
      <c r="A477" s="277">
        <v>47618</v>
      </c>
      <c r="B477" s="275"/>
      <c r="C477" s="275"/>
      <c r="D477" s="275"/>
      <c r="E477" s="275"/>
      <c r="F477" s="276"/>
    </row>
    <row r="478" spans="1:6" ht="15" x14ac:dyDescent="0.2">
      <c r="A478" s="274">
        <v>47718</v>
      </c>
      <c r="B478" s="275"/>
      <c r="C478" s="275"/>
      <c r="D478" s="275"/>
      <c r="E478" s="275"/>
      <c r="F478" s="276"/>
    </row>
    <row r="479" spans="1:6" ht="15" x14ac:dyDescent="0.2">
      <c r="A479" s="274">
        <v>47818</v>
      </c>
      <c r="B479" s="275"/>
      <c r="C479" s="275"/>
      <c r="D479" s="275"/>
      <c r="E479" s="275"/>
      <c r="F479" s="276"/>
    </row>
    <row r="480" spans="1:6" ht="15" x14ac:dyDescent="0.2">
      <c r="A480" s="277">
        <v>47918</v>
      </c>
      <c r="B480" s="275"/>
      <c r="C480" s="275"/>
      <c r="D480" s="275"/>
      <c r="E480" s="275"/>
      <c r="F480" s="276"/>
    </row>
    <row r="481" spans="1:6" ht="15" x14ac:dyDescent="0.2">
      <c r="A481" s="274">
        <v>48018</v>
      </c>
      <c r="B481" s="275"/>
      <c r="C481" s="275"/>
      <c r="D481" s="275"/>
      <c r="E481" s="275"/>
      <c r="F481" s="276"/>
    </row>
    <row r="482" spans="1:6" ht="15" x14ac:dyDescent="0.2">
      <c r="A482" s="274">
        <v>48118</v>
      </c>
      <c r="B482" s="275"/>
      <c r="C482" s="275"/>
      <c r="D482" s="275"/>
      <c r="E482" s="275"/>
      <c r="F482" s="276"/>
    </row>
    <row r="483" spans="1:6" ht="15" x14ac:dyDescent="0.2">
      <c r="A483" s="274">
        <v>48218</v>
      </c>
      <c r="B483" s="275"/>
      <c r="C483" s="275"/>
      <c r="D483" s="275"/>
      <c r="E483" s="275"/>
      <c r="F483" s="276"/>
    </row>
    <row r="484" spans="1:6" ht="15" x14ac:dyDescent="0.2">
      <c r="A484" s="277">
        <v>48318</v>
      </c>
      <c r="B484" s="275"/>
      <c r="C484" s="275"/>
      <c r="D484" s="275"/>
      <c r="E484" s="275"/>
      <c r="F484" s="276"/>
    </row>
    <row r="485" spans="1:6" ht="15" x14ac:dyDescent="0.2">
      <c r="A485" s="274">
        <v>48418</v>
      </c>
      <c r="B485" s="275"/>
      <c r="C485" s="275"/>
      <c r="D485" s="275"/>
      <c r="E485" s="275"/>
      <c r="F485" s="276"/>
    </row>
    <row r="486" spans="1:6" ht="15" x14ac:dyDescent="0.2">
      <c r="A486" s="274">
        <v>48518</v>
      </c>
      <c r="B486" s="275"/>
      <c r="C486" s="275"/>
      <c r="D486" s="275"/>
      <c r="E486" s="275"/>
      <c r="F486" s="276"/>
    </row>
    <row r="487" spans="1:6" ht="15" x14ac:dyDescent="0.2">
      <c r="A487" s="277">
        <v>48618</v>
      </c>
      <c r="B487" s="275"/>
      <c r="C487" s="275"/>
      <c r="D487" s="275"/>
      <c r="E487" s="275"/>
      <c r="F487" s="276"/>
    </row>
    <row r="488" spans="1:6" ht="15" x14ac:dyDescent="0.2">
      <c r="A488" s="274">
        <v>48718</v>
      </c>
      <c r="B488" s="275"/>
      <c r="C488" s="275"/>
      <c r="D488" s="275"/>
      <c r="E488" s="275"/>
      <c r="F488" s="276"/>
    </row>
    <row r="489" spans="1:6" ht="15" x14ac:dyDescent="0.2">
      <c r="A489" s="274">
        <v>48818</v>
      </c>
      <c r="B489" s="275"/>
      <c r="C489" s="275"/>
      <c r="D489" s="275"/>
      <c r="E489" s="275"/>
      <c r="F489" s="276"/>
    </row>
    <row r="490" spans="1:6" ht="15" x14ac:dyDescent="0.2">
      <c r="A490" s="274">
        <v>48918</v>
      </c>
      <c r="B490" s="275"/>
      <c r="C490" s="275"/>
      <c r="D490" s="275"/>
      <c r="E490" s="275"/>
      <c r="F490" s="276"/>
    </row>
    <row r="491" spans="1:6" ht="15" x14ac:dyDescent="0.2">
      <c r="A491" s="277">
        <v>49018</v>
      </c>
      <c r="B491" s="275"/>
      <c r="C491" s="275"/>
      <c r="D491" s="275"/>
      <c r="E491" s="275"/>
      <c r="F491" s="276"/>
    </row>
    <row r="492" spans="1:6" ht="15" x14ac:dyDescent="0.2">
      <c r="A492" s="274">
        <v>49118</v>
      </c>
      <c r="B492" s="275"/>
      <c r="C492" s="275"/>
      <c r="D492" s="275"/>
      <c r="E492" s="275"/>
      <c r="F492" s="276"/>
    </row>
    <row r="493" spans="1:6" ht="15" x14ac:dyDescent="0.2">
      <c r="A493" s="274">
        <v>49218</v>
      </c>
      <c r="B493" s="275"/>
      <c r="C493" s="275"/>
      <c r="D493" s="275"/>
      <c r="E493" s="275"/>
      <c r="F493" s="276"/>
    </row>
    <row r="494" spans="1:6" ht="15" x14ac:dyDescent="0.2">
      <c r="A494" s="274">
        <v>49318</v>
      </c>
      <c r="B494" s="275"/>
      <c r="C494" s="275"/>
      <c r="D494" s="275"/>
      <c r="E494" s="275"/>
      <c r="F494" s="276"/>
    </row>
    <row r="495" spans="1:6" ht="15" x14ac:dyDescent="0.2">
      <c r="A495" s="277">
        <v>49418</v>
      </c>
      <c r="B495" s="275"/>
      <c r="C495" s="275"/>
      <c r="D495" s="275"/>
      <c r="E495" s="275"/>
      <c r="F495" s="276"/>
    </row>
    <row r="496" spans="1:6" ht="15" x14ac:dyDescent="0.2">
      <c r="A496" s="274">
        <v>49518</v>
      </c>
      <c r="B496" s="275"/>
      <c r="C496" s="275"/>
      <c r="D496" s="275"/>
      <c r="E496" s="275"/>
      <c r="F496" s="276"/>
    </row>
    <row r="497" spans="1:6" ht="15" x14ac:dyDescent="0.2">
      <c r="A497" s="274">
        <v>49618</v>
      </c>
      <c r="B497" s="275"/>
      <c r="C497" s="275"/>
      <c r="D497" s="275"/>
      <c r="E497" s="275"/>
      <c r="F497" s="276"/>
    </row>
    <row r="498" spans="1:6" ht="15" x14ac:dyDescent="0.2">
      <c r="A498" s="277">
        <v>49718</v>
      </c>
      <c r="B498" s="275"/>
      <c r="C498" s="275"/>
      <c r="D498" s="275"/>
      <c r="E498" s="275"/>
      <c r="F498" s="276"/>
    </row>
    <row r="499" spans="1:6" ht="15" x14ac:dyDescent="0.2">
      <c r="A499" s="274">
        <v>49818</v>
      </c>
      <c r="B499" s="275"/>
      <c r="C499" s="275"/>
      <c r="D499" s="275"/>
      <c r="E499" s="275"/>
      <c r="F499" s="276"/>
    </row>
    <row r="500" spans="1:6" ht="15" x14ac:dyDescent="0.2">
      <c r="A500" s="274">
        <v>49918</v>
      </c>
      <c r="B500" s="275"/>
      <c r="C500" s="275"/>
      <c r="D500" s="275"/>
      <c r="E500" s="275"/>
      <c r="F500" s="276"/>
    </row>
    <row r="501" spans="1:6" ht="15" x14ac:dyDescent="0.2">
      <c r="A501" s="277">
        <v>50018</v>
      </c>
      <c r="B501" s="275"/>
      <c r="C501" s="275"/>
      <c r="D501" s="275"/>
      <c r="E501" s="275"/>
      <c r="F501" s="276"/>
    </row>
    <row r="65280" spans="6:6" x14ac:dyDescent="0.2">
      <c r="F65280" s="278"/>
    </row>
  </sheetData>
  <autoFilter ref="A1:F405"/>
  <mergeCells count="1">
    <mergeCell ref="H13:L1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280"/>
  <sheetViews>
    <sheetView zoomScale="80" zoomScaleNormal="80" workbookViewId="0">
      <pane ySplit="1" topLeftCell="A2" activePane="bottomLeft" state="frozen"/>
      <selection pane="bottomLeft" activeCell="E419" sqref="E419"/>
    </sheetView>
  </sheetViews>
  <sheetFormatPr defaultColWidth="9.140625" defaultRowHeight="12.75" x14ac:dyDescent="0.2"/>
  <cols>
    <col min="1" max="1" width="18.85546875" style="144" customWidth="1"/>
    <col min="2" max="2" width="46.7109375" style="140" bestFit="1" customWidth="1"/>
    <col min="3" max="3" width="63.140625" style="140" bestFit="1" customWidth="1"/>
    <col min="4" max="4" width="15.42578125" style="140" bestFit="1" customWidth="1"/>
    <col min="5" max="5" width="30.28515625" style="140" bestFit="1" customWidth="1"/>
    <col min="6" max="6" width="13.140625" style="140" bestFit="1" customWidth="1"/>
    <col min="7" max="7" width="7.7109375" style="139" customWidth="1"/>
    <col min="8" max="8" width="22.140625" style="140" customWidth="1"/>
    <col min="9" max="9" width="9.85546875" style="140" customWidth="1"/>
    <col min="10" max="10" width="3.42578125" style="140" bestFit="1" customWidth="1"/>
    <col min="11" max="11" width="17.85546875" style="140" customWidth="1"/>
    <col min="12" max="12" width="17.7109375" style="140" customWidth="1"/>
    <col min="13" max="16384" width="9.140625" style="140"/>
  </cols>
  <sheetData>
    <row r="1" spans="1:12" s="126" customFormat="1" ht="18.75" thickBot="1" x14ac:dyDescent="0.25">
      <c r="A1" s="124" t="s">
        <v>836</v>
      </c>
      <c r="B1" s="125" t="s">
        <v>791</v>
      </c>
      <c r="C1" s="125" t="s">
        <v>837</v>
      </c>
      <c r="D1" s="125" t="s">
        <v>861</v>
      </c>
      <c r="E1" s="125" t="s">
        <v>792</v>
      </c>
      <c r="F1" s="125" t="s">
        <v>793</v>
      </c>
    </row>
    <row r="2" spans="1:12" s="130" customFormat="1" ht="15" x14ac:dyDescent="0.2">
      <c r="A2" s="156">
        <v>117</v>
      </c>
      <c r="B2" s="157" t="s">
        <v>2845</v>
      </c>
      <c r="C2" s="157" t="s">
        <v>2795</v>
      </c>
      <c r="D2" s="157" t="s">
        <v>862</v>
      </c>
      <c r="E2" s="157" t="s">
        <v>1214</v>
      </c>
      <c r="F2" s="158">
        <v>42746</v>
      </c>
      <c r="G2" s="127"/>
      <c r="H2" s="128" t="s">
        <v>1204</v>
      </c>
      <c r="I2" s="129">
        <f>COUNTIF($D$2:$D$4747,"PTE")</f>
        <v>178</v>
      </c>
    </row>
    <row r="3" spans="1:12" s="130" customFormat="1" ht="15" x14ac:dyDescent="0.2">
      <c r="A3" s="159">
        <v>217</v>
      </c>
      <c r="B3" s="155" t="s">
        <v>2846</v>
      </c>
      <c r="C3" s="155" t="s">
        <v>1667</v>
      </c>
      <c r="D3" s="155" t="s">
        <v>1199</v>
      </c>
      <c r="E3" s="155" t="s">
        <v>1184</v>
      </c>
      <c r="F3" s="160">
        <v>42748</v>
      </c>
      <c r="G3" s="127"/>
      <c r="H3" s="131" t="s">
        <v>1203</v>
      </c>
      <c r="I3" s="132">
        <f>COUNTIF($D$2:$D$4747,"PT")</f>
        <v>4</v>
      </c>
    </row>
    <row r="4" spans="1:12" s="130" customFormat="1" ht="15" x14ac:dyDescent="0.2">
      <c r="A4" s="159">
        <v>317</v>
      </c>
      <c r="B4" s="155" t="s">
        <v>2847</v>
      </c>
      <c r="C4" s="141" t="s">
        <v>3117</v>
      </c>
      <c r="D4" s="155" t="s">
        <v>3163</v>
      </c>
      <c r="E4" s="155" t="s">
        <v>812</v>
      </c>
      <c r="F4" s="160">
        <v>42755</v>
      </c>
      <c r="G4" s="127"/>
      <c r="H4" s="131" t="s">
        <v>1202</v>
      </c>
      <c r="I4" s="132">
        <f>COUNTIF($D$2:$D$4747,"PF")</f>
        <v>52</v>
      </c>
    </row>
    <row r="5" spans="1:12" s="130" customFormat="1" ht="15" x14ac:dyDescent="0.2">
      <c r="A5" s="159">
        <v>417</v>
      </c>
      <c r="B5" s="155" t="s">
        <v>2848</v>
      </c>
      <c r="C5" s="155" t="s">
        <v>854</v>
      </c>
      <c r="D5" s="155" t="s">
        <v>1199</v>
      </c>
      <c r="E5" s="155" t="s">
        <v>1190</v>
      </c>
      <c r="F5" s="160">
        <v>42759</v>
      </c>
      <c r="G5" s="127"/>
      <c r="H5" s="131" t="s">
        <v>1201</v>
      </c>
      <c r="I5" s="132">
        <f>COUNTIF($D$2:$D$4747,"PF/PTE")</f>
        <v>127</v>
      </c>
    </row>
    <row r="6" spans="1:12" s="130" customFormat="1" ht="15" x14ac:dyDescent="0.2">
      <c r="A6" s="159">
        <v>517</v>
      </c>
      <c r="B6" s="155" t="s">
        <v>2849</v>
      </c>
      <c r="C6" s="155" t="s">
        <v>1147</v>
      </c>
      <c r="D6" s="155" t="s">
        <v>862</v>
      </c>
      <c r="E6" s="155" t="s">
        <v>3177</v>
      </c>
      <c r="F6" s="160">
        <v>42765</v>
      </c>
      <c r="G6" s="133"/>
      <c r="H6" s="131" t="s">
        <v>1200</v>
      </c>
      <c r="I6" s="132">
        <f>COUNTIF($D$2:$D$4747,"Pré-Mistura")</f>
        <v>4</v>
      </c>
    </row>
    <row r="7" spans="1:12" s="130" customFormat="1" ht="15" x14ac:dyDescent="0.2">
      <c r="A7" s="159">
        <v>617</v>
      </c>
      <c r="B7" s="155" t="s">
        <v>2850</v>
      </c>
      <c r="C7" s="155" t="s">
        <v>2851</v>
      </c>
      <c r="D7" s="155" t="s">
        <v>862</v>
      </c>
      <c r="E7" s="155" t="s">
        <v>2684</v>
      </c>
      <c r="F7" s="160">
        <v>42766</v>
      </c>
      <c r="G7" s="127"/>
      <c r="H7" s="131" t="s">
        <v>3163</v>
      </c>
      <c r="I7" s="132">
        <f>COUNTIF($D$2:$D$4747,"Bio")</f>
        <v>19</v>
      </c>
    </row>
    <row r="8" spans="1:12" s="130" customFormat="1" ht="15" x14ac:dyDescent="0.2">
      <c r="A8" s="159">
        <v>717</v>
      </c>
      <c r="B8" s="155" t="s">
        <v>2852</v>
      </c>
      <c r="C8" s="155" t="s">
        <v>1676</v>
      </c>
      <c r="D8" s="155" t="s">
        <v>862</v>
      </c>
      <c r="E8" s="155" t="s">
        <v>1184</v>
      </c>
      <c r="F8" s="160">
        <v>42767</v>
      </c>
      <c r="G8" s="127"/>
      <c r="H8" s="131" t="s">
        <v>2442</v>
      </c>
      <c r="I8" s="132">
        <f>COUNTIF($D$2:$D$4747,"Extrato/Org")</f>
        <v>0</v>
      </c>
    </row>
    <row r="9" spans="1:12" s="130" customFormat="1" ht="15" x14ac:dyDescent="0.2">
      <c r="A9" s="159">
        <v>817</v>
      </c>
      <c r="B9" s="155" t="s">
        <v>2853</v>
      </c>
      <c r="C9" s="155" t="s">
        <v>992</v>
      </c>
      <c r="D9" s="155" t="s">
        <v>862</v>
      </c>
      <c r="E9" s="155" t="s">
        <v>814</v>
      </c>
      <c r="F9" s="160">
        <v>42767</v>
      </c>
      <c r="G9" s="127"/>
      <c r="H9" s="131" t="s">
        <v>2782</v>
      </c>
      <c r="I9" s="132">
        <f>COUNTIF($D$2:$D$4747,"Extrato")</f>
        <v>0</v>
      </c>
    </row>
    <row r="10" spans="1:12" s="130" customFormat="1" ht="15" x14ac:dyDescent="0.2">
      <c r="A10" s="159">
        <v>917</v>
      </c>
      <c r="B10" s="155" t="s">
        <v>2854</v>
      </c>
      <c r="C10" s="155" t="s">
        <v>992</v>
      </c>
      <c r="D10" s="155" t="s">
        <v>862</v>
      </c>
      <c r="E10" s="155" t="s">
        <v>1184</v>
      </c>
      <c r="F10" s="160">
        <v>42767</v>
      </c>
      <c r="G10" s="133"/>
      <c r="H10" s="131" t="s">
        <v>3164</v>
      </c>
      <c r="I10" s="132">
        <f>COUNTIF($D$2:$D$4747,"Bio/Org")</f>
        <v>21</v>
      </c>
      <c r="K10" s="135" t="s">
        <v>1027</v>
      </c>
      <c r="L10" s="135">
        <f>I2+I3+I6</f>
        <v>186</v>
      </c>
    </row>
    <row r="11" spans="1:12" s="130" customFormat="1" ht="15.75" thickBot="1" x14ac:dyDescent="0.25">
      <c r="A11" s="159">
        <v>1017</v>
      </c>
      <c r="B11" s="155" t="s">
        <v>2855</v>
      </c>
      <c r="C11" s="155" t="s">
        <v>992</v>
      </c>
      <c r="D11" s="155" t="s">
        <v>862</v>
      </c>
      <c r="E11" s="161" t="s">
        <v>2421</v>
      </c>
      <c r="F11" s="160">
        <v>42767</v>
      </c>
      <c r="G11" s="133"/>
      <c r="H11" s="153" t="s">
        <v>3317</v>
      </c>
      <c r="I11" s="134">
        <f>COUNTIF($D$2:$D$4747,"Outros/Org")</f>
        <v>0</v>
      </c>
      <c r="K11" s="135" t="s">
        <v>863</v>
      </c>
      <c r="L11" s="135">
        <f>I4+I5+I7+I8+I9+I10+I11</f>
        <v>219</v>
      </c>
    </row>
    <row r="12" spans="1:12" s="130" customFormat="1" ht="16.5" thickBot="1" x14ac:dyDescent="0.25">
      <c r="A12" s="162">
        <v>1117</v>
      </c>
      <c r="B12" s="155" t="s">
        <v>2856</v>
      </c>
      <c r="C12" s="155" t="s">
        <v>992</v>
      </c>
      <c r="D12" s="155" t="s">
        <v>862</v>
      </c>
      <c r="E12" s="155" t="s">
        <v>1184</v>
      </c>
      <c r="F12" s="160">
        <v>42767</v>
      </c>
      <c r="G12" s="127"/>
      <c r="H12" s="136" t="s">
        <v>3150</v>
      </c>
      <c r="I12" s="137">
        <f>SUM(I2:I11)</f>
        <v>405</v>
      </c>
    </row>
    <row r="13" spans="1:12" s="130" customFormat="1" ht="15.75" thickBot="1" x14ac:dyDescent="0.25">
      <c r="A13" s="162">
        <v>1217</v>
      </c>
      <c r="B13" s="155" t="s">
        <v>2857</v>
      </c>
      <c r="C13" s="155" t="s">
        <v>992</v>
      </c>
      <c r="D13" s="155" t="s">
        <v>862</v>
      </c>
      <c r="E13" s="155" t="s">
        <v>2858</v>
      </c>
      <c r="F13" s="160">
        <v>42767</v>
      </c>
      <c r="G13" s="127"/>
    </row>
    <row r="14" spans="1:12" s="130" customFormat="1" ht="15" x14ac:dyDescent="0.2">
      <c r="A14" s="162">
        <v>1317</v>
      </c>
      <c r="B14" s="155" t="s">
        <v>2859</v>
      </c>
      <c r="C14" s="155" t="s">
        <v>992</v>
      </c>
      <c r="D14" s="155" t="s">
        <v>862</v>
      </c>
      <c r="E14" s="155" t="s">
        <v>1728</v>
      </c>
      <c r="F14" s="160">
        <v>42767</v>
      </c>
      <c r="G14" s="127"/>
      <c r="H14" s="208" t="s">
        <v>1028</v>
      </c>
      <c r="I14" s="209"/>
      <c r="J14" s="209"/>
      <c r="K14" s="209"/>
      <c r="L14" s="210"/>
    </row>
    <row r="15" spans="1:12" s="130" customFormat="1" ht="15.75" thickBot="1" x14ac:dyDescent="0.25">
      <c r="A15" s="162">
        <v>1417</v>
      </c>
      <c r="B15" s="155" t="s">
        <v>2860</v>
      </c>
      <c r="C15" s="155" t="s">
        <v>992</v>
      </c>
      <c r="D15" s="155" t="s">
        <v>862</v>
      </c>
      <c r="E15" s="155" t="s">
        <v>816</v>
      </c>
      <c r="F15" s="160">
        <v>42767</v>
      </c>
      <c r="G15" s="127"/>
      <c r="H15" s="211"/>
      <c r="I15" s="212"/>
      <c r="J15" s="212"/>
      <c r="K15" s="212"/>
      <c r="L15" s="213"/>
    </row>
    <row r="16" spans="1:12" s="130" customFormat="1" ht="15" x14ac:dyDescent="0.2">
      <c r="A16" s="162">
        <v>1517</v>
      </c>
      <c r="B16" s="155" t="s">
        <v>2861</v>
      </c>
      <c r="C16" s="155" t="s">
        <v>992</v>
      </c>
      <c r="D16" s="155" t="s">
        <v>862</v>
      </c>
      <c r="E16" s="155" t="s">
        <v>812</v>
      </c>
      <c r="F16" s="160">
        <v>42767</v>
      </c>
      <c r="G16" s="127"/>
      <c r="H16" s="217" t="s">
        <v>3318</v>
      </c>
      <c r="I16" s="218"/>
      <c r="J16" s="218"/>
      <c r="K16" s="218"/>
      <c r="L16" s="219"/>
    </row>
    <row r="17" spans="1:12" s="130" customFormat="1" ht="15" x14ac:dyDescent="0.2">
      <c r="A17" s="162">
        <v>1617</v>
      </c>
      <c r="B17" s="155" t="s">
        <v>2862</v>
      </c>
      <c r="C17" s="155" t="s">
        <v>992</v>
      </c>
      <c r="D17" s="155" t="s">
        <v>862</v>
      </c>
      <c r="E17" s="155" t="s">
        <v>2863</v>
      </c>
      <c r="F17" s="160">
        <v>42767</v>
      </c>
      <c r="G17" s="127"/>
      <c r="H17" s="203" t="s">
        <v>3319</v>
      </c>
      <c r="I17" s="206"/>
      <c r="J17" s="206"/>
      <c r="K17" s="206"/>
      <c r="L17" s="207"/>
    </row>
    <row r="18" spans="1:12" s="130" customFormat="1" ht="15" x14ac:dyDescent="0.2">
      <c r="A18" s="162">
        <v>1717</v>
      </c>
      <c r="B18" s="155" t="s">
        <v>2864</v>
      </c>
      <c r="C18" s="155" t="s">
        <v>992</v>
      </c>
      <c r="D18" s="155" t="s">
        <v>862</v>
      </c>
      <c r="E18" s="155" t="s">
        <v>2333</v>
      </c>
      <c r="F18" s="160">
        <v>42767</v>
      </c>
      <c r="G18" s="127"/>
      <c r="H18" s="203" t="s">
        <v>3320</v>
      </c>
      <c r="I18" s="206"/>
      <c r="J18" s="206"/>
      <c r="K18" s="206"/>
      <c r="L18" s="207"/>
    </row>
    <row r="19" spans="1:12" s="130" customFormat="1" ht="15" x14ac:dyDescent="0.2">
      <c r="A19" s="162">
        <v>1817</v>
      </c>
      <c r="B19" s="155" t="s">
        <v>2865</v>
      </c>
      <c r="C19" s="141" t="s">
        <v>3117</v>
      </c>
      <c r="D19" s="155" t="s">
        <v>3163</v>
      </c>
      <c r="E19" s="155" t="s">
        <v>812</v>
      </c>
      <c r="F19" s="160">
        <v>42768</v>
      </c>
      <c r="G19" s="127"/>
      <c r="H19" s="203" t="s">
        <v>3321</v>
      </c>
      <c r="I19" s="206"/>
      <c r="J19" s="206"/>
      <c r="K19" s="206"/>
      <c r="L19" s="207"/>
    </row>
    <row r="20" spans="1:12" s="130" customFormat="1" ht="15" x14ac:dyDescent="0.2">
      <c r="A20" s="162">
        <v>1917</v>
      </c>
      <c r="B20" s="155" t="s">
        <v>2866</v>
      </c>
      <c r="C20" s="152" t="s">
        <v>3076</v>
      </c>
      <c r="D20" s="155" t="s">
        <v>3163</v>
      </c>
      <c r="E20" s="155" t="s">
        <v>2867</v>
      </c>
      <c r="F20" s="160">
        <v>42772</v>
      </c>
      <c r="G20" s="127"/>
      <c r="H20" s="203" t="s">
        <v>3322</v>
      </c>
      <c r="I20" s="206"/>
      <c r="J20" s="206"/>
      <c r="K20" s="206"/>
      <c r="L20" s="207"/>
    </row>
    <row r="21" spans="1:12" s="130" customFormat="1" ht="15" x14ac:dyDescent="0.2">
      <c r="A21" s="162">
        <v>2017</v>
      </c>
      <c r="B21" s="155" t="s">
        <v>2868</v>
      </c>
      <c r="C21" s="155" t="s">
        <v>198</v>
      </c>
      <c r="D21" s="155" t="s">
        <v>862</v>
      </c>
      <c r="E21" s="155" t="s">
        <v>2869</v>
      </c>
      <c r="F21" s="160">
        <v>42774</v>
      </c>
      <c r="G21" s="127"/>
      <c r="H21" s="214" t="s">
        <v>3323</v>
      </c>
      <c r="I21" s="215"/>
      <c r="J21" s="215"/>
      <c r="K21" s="215"/>
      <c r="L21" s="216"/>
    </row>
    <row r="22" spans="1:12" s="130" customFormat="1" ht="15" x14ac:dyDescent="0.2">
      <c r="A22" s="162">
        <v>2117</v>
      </c>
      <c r="B22" s="155" t="s">
        <v>2870</v>
      </c>
      <c r="C22" s="155" t="s">
        <v>196</v>
      </c>
      <c r="D22" s="155" t="s">
        <v>862</v>
      </c>
      <c r="E22" s="155" t="s">
        <v>1858</v>
      </c>
      <c r="F22" s="160">
        <v>42774</v>
      </c>
      <c r="G22" s="127"/>
      <c r="H22" s="203" t="s">
        <v>3324</v>
      </c>
      <c r="I22" s="206"/>
      <c r="J22" s="206"/>
      <c r="K22" s="206"/>
      <c r="L22" s="207"/>
    </row>
    <row r="23" spans="1:12" s="130" customFormat="1" ht="15" x14ac:dyDescent="0.2">
      <c r="A23" s="162">
        <v>2217</v>
      </c>
      <c r="B23" s="155" t="s">
        <v>2871</v>
      </c>
      <c r="C23" s="155" t="s">
        <v>1172</v>
      </c>
      <c r="D23" s="155" t="s">
        <v>1199</v>
      </c>
      <c r="E23" s="155" t="s">
        <v>808</v>
      </c>
      <c r="F23" s="160">
        <v>42775</v>
      </c>
      <c r="G23" s="127"/>
      <c r="H23" s="203" t="s">
        <v>3325</v>
      </c>
      <c r="I23" s="206"/>
      <c r="J23" s="206"/>
      <c r="K23" s="206"/>
      <c r="L23" s="207"/>
    </row>
    <row r="24" spans="1:12" s="130" customFormat="1" ht="15" x14ac:dyDescent="0.2">
      <c r="A24" s="162">
        <v>2317</v>
      </c>
      <c r="B24" s="155" t="s">
        <v>2872</v>
      </c>
      <c r="C24" s="141" t="s">
        <v>2789</v>
      </c>
      <c r="D24" s="155" t="s">
        <v>3163</v>
      </c>
      <c r="E24" s="155" t="s">
        <v>803</v>
      </c>
      <c r="F24" s="160">
        <v>42776</v>
      </c>
      <c r="G24" s="127"/>
      <c r="H24" s="203" t="s">
        <v>3326</v>
      </c>
      <c r="I24" s="204"/>
      <c r="J24" s="204"/>
      <c r="K24" s="204"/>
      <c r="L24" s="205"/>
    </row>
    <row r="25" spans="1:12" s="130" customFormat="1" ht="15.75" thickBot="1" x14ac:dyDescent="0.25">
      <c r="A25" s="162">
        <v>2417</v>
      </c>
      <c r="B25" s="155" t="s">
        <v>2873</v>
      </c>
      <c r="C25" s="141" t="s">
        <v>2789</v>
      </c>
      <c r="D25" s="155" t="s">
        <v>3163</v>
      </c>
      <c r="E25" s="155" t="s">
        <v>803</v>
      </c>
      <c r="F25" s="160">
        <v>42776</v>
      </c>
      <c r="G25" s="127"/>
      <c r="H25" s="200" t="s">
        <v>3327</v>
      </c>
      <c r="I25" s="201"/>
      <c r="J25" s="201"/>
      <c r="K25" s="201"/>
      <c r="L25" s="202"/>
    </row>
    <row r="26" spans="1:12" s="130" customFormat="1" ht="15" x14ac:dyDescent="0.2">
      <c r="A26" s="162">
        <v>2517</v>
      </c>
      <c r="B26" s="155" t="s">
        <v>1999</v>
      </c>
      <c r="C26" s="142" t="s">
        <v>1947</v>
      </c>
      <c r="D26" s="155" t="s">
        <v>3163</v>
      </c>
      <c r="E26" s="155" t="s">
        <v>2867</v>
      </c>
      <c r="F26" s="160">
        <v>42776</v>
      </c>
      <c r="G26" s="127"/>
      <c r="L26" s="127"/>
    </row>
    <row r="27" spans="1:12" s="130" customFormat="1" ht="15" x14ac:dyDescent="0.2">
      <c r="A27" s="162">
        <v>2617</v>
      </c>
      <c r="B27" s="155" t="s">
        <v>2874</v>
      </c>
      <c r="C27" s="142" t="s">
        <v>1947</v>
      </c>
      <c r="D27" s="155" t="s">
        <v>3163</v>
      </c>
      <c r="E27" s="155" t="s">
        <v>2867</v>
      </c>
      <c r="F27" s="160">
        <v>42776</v>
      </c>
      <c r="G27" s="127"/>
      <c r="L27" s="127"/>
    </row>
    <row r="28" spans="1:12" s="130" customFormat="1" ht="15" x14ac:dyDescent="0.2">
      <c r="A28" s="162">
        <v>2717</v>
      </c>
      <c r="B28" s="155" t="s">
        <v>2875</v>
      </c>
      <c r="C28" s="155" t="s">
        <v>1676</v>
      </c>
      <c r="D28" s="155" t="s">
        <v>862</v>
      </c>
      <c r="E28" s="155" t="s">
        <v>675</v>
      </c>
      <c r="F28" s="160">
        <v>42776</v>
      </c>
      <c r="G28" s="127"/>
      <c r="J28" s="127"/>
      <c r="K28" s="127"/>
      <c r="L28" s="127"/>
    </row>
    <row r="29" spans="1:12" s="130" customFormat="1" ht="15" x14ac:dyDescent="0.2">
      <c r="A29" s="162">
        <v>2817</v>
      </c>
      <c r="B29" s="155" t="s">
        <v>2876</v>
      </c>
      <c r="C29" s="155" t="s">
        <v>196</v>
      </c>
      <c r="D29" s="155" t="s">
        <v>862</v>
      </c>
      <c r="E29" s="155" t="s">
        <v>816</v>
      </c>
      <c r="F29" s="160">
        <v>42776</v>
      </c>
      <c r="G29" s="127"/>
    </row>
    <row r="30" spans="1:12" s="130" customFormat="1" ht="15" x14ac:dyDescent="0.2">
      <c r="A30" s="162">
        <v>2917</v>
      </c>
      <c r="B30" s="155" t="s">
        <v>2877</v>
      </c>
      <c r="C30" s="155" t="s">
        <v>2878</v>
      </c>
      <c r="D30" s="155" t="s">
        <v>862</v>
      </c>
      <c r="E30" s="155" t="s">
        <v>1214</v>
      </c>
      <c r="F30" s="160">
        <v>42776</v>
      </c>
      <c r="G30" s="127"/>
    </row>
    <row r="31" spans="1:12" s="130" customFormat="1" ht="15" x14ac:dyDescent="0.2">
      <c r="A31" s="162">
        <v>3017</v>
      </c>
      <c r="B31" s="155" t="s">
        <v>2879</v>
      </c>
      <c r="C31" s="155" t="s">
        <v>196</v>
      </c>
      <c r="D31" s="155" t="s">
        <v>862</v>
      </c>
      <c r="E31" s="155" t="s">
        <v>814</v>
      </c>
      <c r="F31" s="160">
        <v>42776</v>
      </c>
      <c r="G31" s="127"/>
    </row>
    <row r="32" spans="1:12" s="130" customFormat="1" ht="15" x14ac:dyDescent="0.2">
      <c r="A32" s="162">
        <v>3117</v>
      </c>
      <c r="B32" s="155" t="s">
        <v>2880</v>
      </c>
      <c r="C32" s="155" t="s">
        <v>1139</v>
      </c>
      <c r="D32" s="155" t="s">
        <v>862</v>
      </c>
      <c r="E32" s="155" t="s">
        <v>487</v>
      </c>
      <c r="F32" s="160">
        <v>42779</v>
      </c>
      <c r="G32" s="127"/>
    </row>
    <row r="33" spans="1:7" s="130" customFormat="1" ht="15" x14ac:dyDescent="0.2">
      <c r="A33" s="162">
        <v>3217</v>
      </c>
      <c r="B33" s="155" t="s">
        <v>2881</v>
      </c>
      <c r="C33" s="155" t="s">
        <v>2882</v>
      </c>
      <c r="D33" s="155" t="s">
        <v>863</v>
      </c>
      <c r="E33" s="155" t="s">
        <v>178</v>
      </c>
      <c r="F33" s="160">
        <v>42779</v>
      </c>
      <c r="G33" s="127"/>
    </row>
    <row r="34" spans="1:7" s="130" customFormat="1" ht="15" x14ac:dyDescent="0.2">
      <c r="A34" s="162">
        <v>3317</v>
      </c>
      <c r="B34" s="155" t="s">
        <v>2883</v>
      </c>
      <c r="C34" s="155" t="s">
        <v>1139</v>
      </c>
      <c r="D34" s="155" t="s">
        <v>862</v>
      </c>
      <c r="E34" s="155" t="s">
        <v>814</v>
      </c>
      <c r="F34" s="160">
        <v>42781</v>
      </c>
      <c r="G34" s="127"/>
    </row>
    <row r="35" spans="1:7" s="130" customFormat="1" ht="15" x14ac:dyDescent="0.2">
      <c r="A35" s="162">
        <v>3417</v>
      </c>
      <c r="B35" s="155" t="s">
        <v>2884</v>
      </c>
      <c r="C35" s="155" t="s">
        <v>196</v>
      </c>
      <c r="D35" s="155" t="s">
        <v>862</v>
      </c>
      <c r="E35" s="155" t="s">
        <v>1184</v>
      </c>
      <c r="F35" s="160">
        <v>42781</v>
      </c>
      <c r="G35" s="127"/>
    </row>
    <row r="36" spans="1:7" s="130" customFormat="1" ht="15" x14ac:dyDescent="0.2">
      <c r="A36" s="162">
        <v>3517</v>
      </c>
      <c r="B36" s="155" t="s">
        <v>2885</v>
      </c>
      <c r="C36" s="155" t="s">
        <v>196</v>
      </c>
      <c r="D36" s="155" t="s">
        <v>862</v>
      </c>
      <c r="E36" s="155" t="s">
        <v>808</v>
      </c>
      <c r="F36" s="160">
        <v>42781</v>
      </c>
      <c r="G36" s="127"/>
    </row>
    <row r="37" spans="1:7" s="130" customFormat="1" ht="15" x14ac:dyDescent="0.2">
      <c r="A37" s="162">
        <v>3617</v>
      </c>
      <c r="B37" s="155" t="s">
        <v>2886</v>
      </c>
      <c r="C37" s="155" t="s">
        <v>196</v>
      </c>
      <c r="D37" s="155" t="s">
        <v>862</v>
      </c>
      <c r="E37" s="155" t="s">
        <v>1190</v>
      </c>
      <c r="F37" s="160">
        <v>42781</v>
      </c>
      <c r="G37" s="127"/>
    </row>
    <row r="38" spans="1:7" s="130" customFormat="1" ht="15" x14ac:dyDescent="0.2">
      <c r="A38" s="162">
        <v>3717</v>
      </c>
      <c r="B38" s="155" t="s">
        <v>2887</v>
      </c>
      <c r="C38" s="155" t="s">
        <v>196</v>
      </c>
      <c r="D38" s="155" t="s">
        <v>862</v>
      </c>
      <c r="E38" s="155" t="s">
        <v>2869</v>
      </c>
      <c r="F38" s="160">
        <v>42781</v>
      </c>
      <c r="G38" s="133"/>
    </row>
    <row r="39" spans="1:7" s="130" customFormat="1" ht="15" x14ac:dyDescent="0.2">
      <c r="A39" s="162">
        <v>3817</v>
      </c>
      <c r="B39" s="155" t="s">
        <v>2888</v>
      </c>
      <c r="C39" s="155" t="s">
        <v>2543</v>
      </c>
      <c r="D39" s="155" t="s">
        <v>862</v>
      </c>
      <c r="E39" s="155" t="s">
        <v>1190</v>
      </c>
      <c r="F39" s="160">
        <v>42781</v>
      </c>
      <c r="G39" s="127"/>
    </row>
    <row r="40" spans="1:7" s="130" customFormat="1" ht="15" x14ac:dyDescent="0.2">
      <c r="A40" s="162">
        <v>3917</v>
      </c>
      <c r="B40" s="155" t="s">
        <v>2889</v>
      </c>
      <c r="C40" s="155" t="s">
        <v>196</v>
      </c>
      <c r="D40" s="155" t="s">
        <v>862</v>
      </c>
      <c r="E40" s="155" t="s">
        <v>808</v>
      </c>
      <c r="F40" s="160">
        <v>42783</v>
      </c>
      <c r="G40" s="127"/>
    </row>
    <row r="41" spans="1:7" s="130" customFormat="1" ht="15" x14ac:dyDescent="0.2">
      <c r="A41" s="162">
        <v>4017</v>
      </c>
      <c r="B41" s="155" t="s">
        <v>2890</v>
      </c>
      <c r="C41" s="155" t="s">
        <v>1448</v>
      </c>
      <c r="D41" s="155" t="s">
        <v>862</v>
      </c>
      <c r="E41" s="161" t="s">
        <v>2421</v>
      </c>
      <c r="F41" s="160">
        <v>42786</v>
      </c>
      <c r="G41" s="127"/>
    </row>
    <row r="42" spans="1:7" s="130" customFormat="1" ht="15" x14ac:dyDescent="0.2">
      <c r="A42" s="162">
        <v>4117</v>
      </c>
      <c r="B42" s="155" t="s">
        <v>2891</v>
      </c>
      <c r="C42" s="155" t="s">
        <v>1448</v>
      </c>
      <c r="D42" s="155" t="s">
        <v>862</v>
      </c>
      <c r="E42" s="155" t="s">
        <v>1190</v>
      </c>
      <c r="F42" s="160">
        <v>42786</v>
      </c>
      <c r="G42" s="127"/>
    </row>
    <row r="43" spans="1:7" s="130" customFormat="1" ht="15" x14ac:dyDescent="0.2">
      <c r="A43" s="162">
        <v>4217</v>
      </c>
      <c r="B43" s="155" t="s">
        <v>2892</v>
      </c>
      <c r="C43" s="155" t="s">
        <v>992</v>
      </c>
      <c r="D43" s="155" t="s">
        <v>862</v>
      </c>
      <c r="E43" s="155" t="s">
        <v>2863</v>
      </c>
      <c r="F43" s="160">
        <v>42786</v>
      </c>
      <c r="G43" s="127"/>
    </row>
    <row r="44" spans="1:7" s="130" customFormat="1" ht="15" x14ac:dyDescent="0.2">
      <c r="A44" s="162">
        <v>4317</v>
      </c>
      <c r="B44" s="155" t="s">
        <v>2893</v>
      </c>
      <c r="C44" s="155" t="s">
        <v>992</v>
      </c>
      <c r="D44" s="155" t="s">
        <v>862</v>
      </c>
      <c r="E44" s="155" t="s">
        <v>2894</v>
      </c>
      <c r="F44" s="160">
        <v>42787</v>
      </c>
      <c r="G44" s="127"/>
    </row>
    <row r="45" spans="1:7" s="130" customFormat="1" ht="15" x14ac:dyDescent="0.2">
      <c r="A45" s="162">
        <v>4417</v>
      </c>
      <c r="B45" s="155" t="s">
        <v>2895</v>
      </c>
      <c r="C45" s="155" t="s">
        <v>196</v>
      </c>
      <c r="D45" s="155" t="s">
        <v>862</v>
      </c>
      <c r="E45" s="155" t="s">
        <v>816</v>
      </c>
      <c r="F45" s="160">
        <v>42787</v>
      </c>
      <c r="G45" s="127"/>
    </row>
    <row r="46" spans="1:7" s="130" customFormat="1" ht="15" x14ac:dyDescent="0.2">
      <c r="A46" s="162">
        <v>4517</v>
      </c>
      <c r="B46" s="155" t="s">
        <v>2896</v>
      </c>
      <c r="C46" s="155" t="s">
        <v>196</v>
      </c>
      <c r="D46" s="155" t="s">
        <v>862</v>
      </c>
      <c r="E46" s="155" t="s">
        <v>2897</v>
      </c>
      <c r="F46" s="160">
        <v>42787</v>
      </c>
      <c r="G46" s="127"/>
    </row>
    <row r="47" spans="1:7" s="130" customFormat="1" ht="15" x14ac:dyDescent="0.2">
      <c r="A47" s="162">
        <v>4617</v>
      </c>
      <c r="B47" s="155" t="s">
        <v>2898</v>
      </c>
      <c r="C47" s="155" t="s">
        <v>196</v>
      </c>
      <c r="D47" s="155" t="s">
        <v>862</v>
      </c>
      <c r="E47" s="155" t="s">
        <v>889</v>
      </c>
      <c r="F47" s="160">
        <v>42787</v>
      </c>
      <c r="G47" s="133"/>
    </row>
    <row r="48" spans="1:7" s="130" customFormat="1" ht="15" x14ac:dyDescent="0.2">
      <c r="A48" s="162">
        <v>4717</v>
      </c>
      <c r="B48" s="155" t="s">
        <v>2899</v>
      </c>
      <c r="C48" s="155" t="s">
        <v>3142</v>
      </c>
      <c r="D48" s="155" t="s">
        <v>1199</v>
      </c>
      <c r="E48" s="155" t="s">
        <v>808</v>
      </c>
      <c r="F48" s="160">
        <v>42788</v>
      </c>
      <c r="G48" s="127"/>
    </row>
    <row r="49" spans="1:7" s="130" customFormat="1" ht="15" x14ac:dyDescent="0.2">
      <c r="A49" s="162">
        <v>4817</v>
      </c>
      <c r="B49" s="155" t="s">
        <v>2900</v>
      </c>
      <c r="C49" s="155" t="s">
        <v>196</v>
      </c>
      <c r="D49" s="155" t="s">
        <v>862</v>
      </c>
      <c r="E49" s="155" t="s">
        <v>1728</v>
      </c>
      <c r="F49" s="160">
        <v>42790</v>
      </c>
      <c r="G49" s="127"/>
    </row>
    <row r="50" spans="1:7" s="130" customFormat="1" ht="15" x14ac:dyDescent="0.2">
      <c r="A50" s="162">
        <v>4917</v>
      </c>
      <c r="B50" s="155" t="s">
        <v>2901</v>
      </c>
      <c r="C50" s="155" t="s">
        <v>196</v>
      </c>
      <c r="D50" s="155" t="s">
        <v>862</v>
      </c>
      <c r="E50" s="155" t="s">
        <v>2684</v>
      </c>
      <c r="F50" s="160">
        <v>42790</v>
      </c>
      <c r="G50" s="127"/>
    </row>
    <row r="51" spans="1:7" s="130" customFormat="1" ht="15" x14ac:dyDescent="0.2">
      <c r="A51" s="162">
        <v>5017</v>
      </c>
      <c r="B51" s="155" t="s">
        <v>3158</v>
      </c>
      <c r="C51" s="155" t="s">
        <v>2902</v>
      </c>
      <c r="D51" s="155" t="s">
        <v>1199</v>
      </c>
      <c r="E51" s="155" t="s">
        <v>720</v>
      </c>
      <c r="F51" s="160">
        <v>42790</v>
      </c>
      <c r="G51" s="127"/>
    </row>
    <row r="52" spans="1:7" s="130" customFormat="1" ht="15" x14ac:dyDescent="0.2">
      <c r="A52" s="162">
        <v>5117</v>
      </c>
      <c r="B52" s="155" t="s">
        <v>3159</v>
      </c>
      <c r="C52" s="155" t="s">
        <v>2902</v>
      </c>
      <c r="D52" s="155" t="s">
        <v>1199</v>
      </c>
      <c r="E52" s="155" t="s">
        <v>720</v>
      </c>
      <c r="F52" s="160">
        <v>42790</v>
      </c>
      <c r="G52" s="127"/>
    </row>
    <row r="53" spans="1:7" s="130" customFormat="1" ht="15" x14ac:dyDescent="0.2">
      <c r="A53" s="162">
        <v>5217</v>
      </c>
      <c r="B53" s="155" t="s">
        <v>3160</v>
      </c>
      <c r="C53" s="155" t="s">
        <v>2902</v>
      </c>
      <c r="D53" s="155" t="s">
        <v>1199</v>
      </c>
      <c r="E53" s="155" t="s">
        <v>720</v>
      </c>
      <c r="F53" s="160">
        <v>42790</v>
      </c>
      <c r="G53" s="127"/>
    </row>
    <row r="54" spans="1:7" s="127" customFormat="1" ht="15" x14ac:dyDescent="0.2">
      <c r="A54" s="162">
        <v>5317</v>
      </c>
      <c r="B54" s="155" t="s">
        <v>2903</v>
      </c>
      <c r="C54" s="155" t="s">
        <v>1667</v>
      </c>
      <c r="D54" s="155" t="s">
        <v>1199</v>
      </c>
      <c r="E54" s="155" t="s">
        <v>1214</v>
      </c>
      <c r="F54" s="160">
        <v>42800</v>
      </c>
    </row>
    <row r="55" spans="1:7" s="130" customFormat="1" ht="15" x14ac:dyDescent="0.2">
      <c r="A55" s="162">
        <v>5417</v>
      </c>
      <c r="B55" s="155" t="s">
        <v>3137</v>
      </c>
      <c r="C55" s="155" t="s">
        <v>1139</v>
      </c>
      <c r="D55" s="155" t="s">
        <v>1199</v>
      </c>
      <c r="E55" s="155" t="s">
        <v>720</v>
      </c>
      <c r="F55" s="160">
        <v>42804</v>
      </c>
      <c r="G55" s="127"/>
    </row>
    <row r="56" spans="1:7" s="130" customFormat="1" ht="15" x14ac:dyDescent="0.2">
      <c r="A56" s="162">
        <v>5517</v>
      </c>
      <c r="B56" s="155" t="s">
        <v>3134</v>
      </c>
      <c r="C56" s="155" t="s">
        <v>1139</v>
      </c>
      <c r="D56" s="155" t="s">
        <v>1199</v>
      </c>
      <c r="E56" s="155" t="s">
        <v>720</v>
      </c>
      <c r="F56" s="160">
        <v>42804</v>
      </c>
      <c r="G56" s="127"/>
    </row>
    <row r="57" spans="1:7" s="130" customFormat="1" ht="15" x14ac:dyDescent="0.2">
      <c r="A57" s="162">
        <v>5617</v>
      </c>
      <c r="B57" s="155" t="s">
        <v>2905</v>
      </c>
      <c r="C57" s="155" t="s">
        <v>2906</v>
      </c>
      <c r="D57" s="155" t="s">
        <v>1027</v>
      </c>
      <c r="E57" s="155" t="s">
        <v>797</v>
      </c>
      <c r="F57" s="160">
        <v>42804</v>
      </c>
      <c r="G57" s="127"/>
    </row>
    <row r="58" spans="1:7" s="130" customFormat="1" ht="15" x14ac:dyDescent="0.2">
      <c r="A58" s="162">
        <v>5717</v>
      </c>
      <c r="B58" s="155" t="s">
        <v>2904</v>
      </c>
      <c r="C58" s="155" t="s">
        <v>3131</v>
      </c>
      <c r="D58" s="155" t="s">
        <v>863</v>
      </c>
      <c r="E58" s="155" t="s">
        <v>797</v>
      </c>
      <c r="F58" s="160">
        <v>42804</v>
      </c>
      <c r="G58" s="127"/>
    </row>
    <row r="59" spans="1:7" s="130" customFormat="1" ht="15" x14ac:dyDescent="0.2">
      <c r="A59" s="162">
        <v>5817</v>
      </c>
      <c r="B59" s="155" t="s">
        <v>3161</v>
      </c>
      <c r="C59" s="155" t="s">
        <v>2878</v>
      </c>
      <c r="D59" s="155" t="s">
        <v>1199</v>
      </c>
      <c r="E59" s="155" t="s">
        <v>1214</v>
      </c>
      <c r="F59" s="160">
        <v>42810</v>
      </c>
      <c r="G59" s="127"/>
    </row>
    <row r="60" spans="1:7" s="130" customFormat="1" ht="15" x14ac:dyDescent="0.2">
      <c r="A60" s="162">
        <v>5917</v>
      </c>
      <c r="B60" s="155" t="s">
        <v>2907</v>
      </c>
      <c r="C60" s="152" t="s">
        <v>3076</v>
      </c>
      <c r="D60" s="155" t="s">
        <v>3163</v>
      </c>
      <c r="E60" s="155" t="s">
        <v>178</v>
      </c>
      <c r="F60" s="160">
        <v>42810</v>
      </c>
      <c r="G60" s="127"/>
    </row>
    <row r="61" spans="1:7" s="130" customFormat="1" ht="15" x14ac:dyDescent="0.2">
      <c r="A61" s="162">
        <v>6017</v>
      </c>
      <c r="B61" s="155" t="s">
        <v>3135</v>
      </c>
      <c r="C61" s="155" t="s">
        <v>1448</v>
      </c>
      <c r="D61" s="155" t="s">
        <v>1199</v>
      </c>
      <c r="E61" s="155" t="s">
        <v>1728</v>
      </c>
      <c r="F61" s="160">
        <v>42810</v>
      </c>
      <c r="G61" s="127"/>
    </row>
    <row r="62" spans="1:7" s="130" customFormat="1" ht="15" x14ac:dyDescent="0.2">
      <c r="A62" s="162">
        <v>6117</v>
      </c>
      <c r="B62" s="155" t="s">
        <v>3136</v>
      </c>
      <c r="C62" s="155" t="s">
        <v>1139</v>
      </c>
      <c r="D62" s="155" t="s">
        <v>1199</v>
      </c>
      <c r="E62" s="155" t="s">
        <v>1184</v>
      </c>
      <c r="F62" s="160">
        <v>42810</v>
      </c>
      <c r="G62" s="127"/>
    </row>
    <row r="63" spans="1:7" s="130" customFormat="1" ht="15" x14ac:dyDescent="0.2">
      <c r="A63" s="162">
        <v>6217</v>
      </c>
      <c r="B63" s="155" t="s">
        <v>2908</v>
      </c>
      <c r="C63" s="155" t="s">
        <v>1667</v>
      </c>
      <c r="D63" s="155" t="s">
        <v>1199</v>
      </c>
      <c r="E63" s="155" t="s">
        <v>1717</v>
      </c>
      <c r="F63" s="160">
        <v>42811</v>
      </c>
      <c r="G63" s="127"/>
    </row>
    <row r="64" spans="1:7" s="130" customFormat="1" ht="15" x14ac:dyDescent="0.2">
      <c r="A64" s="162">
        <v>6317</v>
      </c>
      <c r="B64" s="155" t="s">
        <v>2909</v>
      </c>
      <c r="C64" s="155" t="s">
        <v>1139</v>
      </c>
      <c r="D64" s="155" t="s">
        <v>862</v>
      </c>
      <c r="E64" s="155" t="s">
        <v>487</v>
      </c>
      <c r="F64" s="160">
        <v>42811</v>
      </c>
      <c r="G64" s="127"/>
    </row>
    <row r="65" spans="1:7" s="130" customFormat="1" ht="15" x14ac:dyDescent="0.2">
      <c r="A65" s="162">
        <v>6417</v>
      </c>
      <c r="B65" s="155" t="s">
        <v>2910</v>
      </c>
      <c r="C65" s="155" t="s">
        <v>1139</v>
      </c>
      <c r="D65" s="155" t="s">
        <v>862</v>
      </c>
      <c r="E65" s="155" t="s">
        <v>814</v>
      </c>
      <c r="F65" s="160">
        <v>42811</v>
      </c>
      <c r="G65" s="127"/>
    </row>
    <row r="66" spans="1:7" s="130" customFormat="1" ht="15" x14ac:dyDescent="0.2">
      <c r="A66" s="162">
        <v>6517</v>
      </c>
      <c r="B66" s="155" t="s">
        <v>2911</v>
      </c>
      <c r="C66" s="155" t="s">
        <v>992</v>
      </c>
      <c r="D66" s="155" t="s">
        <v>862</v>
      </c>
      <c r="E66" s="155" t="s">
        <v>808</v>
      </c>
      <c r="F66" s="160">
        <v>42811</v>
      </c>
      <c r="G66" s="127"/>
    </row>
    <row r="67" spans="1:7" s="130" customFormat="1" ht="15" x14ac:dyDescent="0.2">
      <c r="A67" s="162">
        <v>6617</v>
      </c>
      <c r="B67" s="155" t="s">
        <v>2912</v>
      </c>
      <c r="C67" s="155" t="s">
        <v>992</v>
      </c>
      <c r="D67" s="155" t="s">
        <v>862</v>
      </c>
      <c r="E67" s="155" t="s">
        <v>808</v>
      </c>
      <c r="F67" s="160">
        <v>42811</v>
      </c>
      <c r="G67" s="127"/>
    </row>
    <row r="68" spans="1:7" s="130" customFormat="1" ht="15" x14ac:dyDescent="0.2">
      <c r="A68" s="162">
        <v>6717</v>
      </c>
      <c r="B68" s="155" t="s">
        <v>2913</v>
      </c>
      <c r="C68" s="155" t="s">
        <v>995</v>
      </c>
      <c r="D68" s="155" t="s">
        <v>862</v>
      </c>
      <c r="E68" s="155" t="s">
        <v>740</v>
      </c>
      <c r="F68" s="160">
        <v>42814</v>
      </c>
      <c r="G68" s="127"/>
    </row>
    <row r="69" spans="1:7" s="130" customFormat="1" ht="15" x14ac:dyDescent="0.2">
      <c r="A69" s="162">
        <v>6817</v>
      </c>
      <c r="B69" s="155" t="s">
        <v>2914</v>
      </c>
      <c r="C69" s="155" t="s">
        <v>995</v>
      </c>
      <c r="D69" s="155" t="s">
        <v>862</v>
      </c>
      <c r="E69" s="155" t="s">
        <v>816</v>
      </c>
      <c r="F69" s="160">
        <v>42814</v>
      </c>
      <c r="G69" s="127"/>
    </row>
    <row r="70" spans="1:7" s="130" customFormat="1" ht="15" x14ac:dyDescent="0.2">
      <c r="A70" s="162">
        <v>6917</v>
      </c>
      <c r="B70" s="155" t="s">
        <v>2915</v>
      </c>
      <c r="C70" s="155" t="s">
        <v>995</v>
      </c>
      <c r="D70" s="155" t="s">
        <v>862</v>
      </c>
      <c r="E70" s="155" t="s">
        <v>1728</v>
      </c>
      <c r="F70" s="160">
        <v>42814</v>
      </c>
      <c r="G70" s="127"/>
    </row>
    <row r="71" spans="1:7" s="130" customFormat="1" ht="15" x14ac:dyDescent="0.2">
      <c r="A71" s="162">
        <v>7017</v>
      </c>
      <c r="B71" s="155" t="s">
        <v>2916</v>
      </c>
      <c r="C71" s="155" t="s">
        <v>995</v>
      </c>
      <c r="D71" s="155" t="s">
        <v>862</v>
      </c>
      <c r="E71" s="155" t="s">
        <v>2035</v>
      </c>
      <c r="F71" s="160">
        <v>42814</v>
      </c>
      <c r="G71" s="127"/>
    </row>
    <row r="72" spans="1:7" s="130" customFormat="1" ht="15" x14ac:dyDescent="0.2">
      <c r="A72" s="162">
        <v>7117</v>
      </c>
      <c r="B72" s="155" t="s">
        <v>2917</v>
      </c>
      <c r="C72" s="155" t="s">
        <v>995</v>
      </c>
      <c r="D72" s="155" t="s">
        <v>862</v>
      </c>
      <c r="E72" s="155" t="s">
        <v>2684</v>
      </c>
      <c r="F72" s="160">
        <v>42814</v>
      </c>
      <c r="G72" s="127"/>
    </row>
    <row r="73" spans="1:7" s="130" customFormat="1" ht="15" x14ac:dyDescent="0.2">
      <c r="A73" s="162">
        <v>7217</v>
      </c>
      <c r="B73" s="155" t="s">
        <v>2918</v>
      </c>
      <c r="C73" s="155" t="s">
        <v>198</v>
      </c>
      <c r="D73" s="155" t="s">
        <v>862</v>
      </c>
      <c r="E73" s="155" t="s">
        <v>2644</v>
      </c>
      <c r="F73" s="160">
        <v>42814</v>
      </c>
      <c r="G73" s="127"/>
    </row>
    <row r="74" spans="1:7" s="130" customFormat="1" ht="15" x14ac:dyDescent="0.2">
      <c r="A74" s="162">
        <v>7317</v>
      </c>
      <c r="B74" s="155" t="s">
        <v>2919</v>
      </c>
      <c r="C74" s="155" t="s">
        <v>1670</v>
      </c>
      <c r="D74" s="155" t="s">
        <v>862</v>
      </c>
      <c r="E74" s="155" t="s">
        <v>2684</v>
      </c>
      <c r="F74" s="160">
        <v>42815</v>
      </c>
      <c r="G74" s="127"/>
    </row>
    <row r="75" spans="1:7" s="130" customFormat="1" ht="15" x14ac:dyDescent="0.2">
      <c r="A75" s="162">
        <v>7417</v>
      </c>
      <c r="B75" s="155" t="s">
        <v>2920</v>
      </c>
      <c r="C75" s="155" t="s">
        <v>2620</v>
      </c>
      <c r="D75" s="155" t="s">
        <v>862</v>
      </c>
      <c r="E75" s="155" t="s">
        <v>1214</v>
      </c>
      <c r="F75" s="160">
        <v>42815</v>
      </c>
      <c r="G75" s="127"/>
    </row>
    <row r="76" spans="1:7" s="130" customFormat="1" ht="15" x14ac:dyDescent="0.2">
      <c r="A76" s="162">
        <v>7517</v>
      </c>
      <c r="B76" s="155" t="s">
        <v>2921</v>
      </c>
      <c r="C76" s="155" t="s">
        <v>2922</v>
      </c>
      <c r="D76" s="155" t="s">
        <v>1199</v>
      </c>
      <c r="E76" s="155" t="s">
        <v>487</v>
      </c>
      <c r="F76" s="160">
        <v>42816</v>
      </c>
      <c r="G76" s="127"/>
    </row>
    <row r="77" spans="1:7" s="130" customFormat="1" ht="15" x14ac:dyDescent="0.2">
      <c r="A77" s="162">
        <v>7617</v>
      </c>
      <c r="B77" s="155" t="s">
        <v>2923</v>
      </c>
      <c r="C77" s="155" t="s">
        <v>2922</v>
      </c>
      <c r="D77" s="155" t="s">
        <v>1199</v>
      </c>
      <c r="E77" s="155" t="s">
        <v>814</v>
      </c>
      <c r="F77" s="160">
        <v>42816</v>
      </c>
      <c r="G77" s="127"/>
    </row>
    <row r="78" spans="1:7" s="130" customFormat="1" ht="15" x14ac:dyDescent="0.2">
      <c r="A78" s="162">
        <v>7717</v>
      </c>
      <c r="B78" s="155" t="s">
        <v>2924</v>
      </c>
      <c r="C78" s="155" t="s">
        <v>196</v>
      </c>
      <c r="D78" s="155" t="s">
        <v>862</v>
      </c>
      <c r="E78" s="155" t="s">
        <v>2684</v>
      </c>
      <c r="F78" s="160">
        <v>42817</v>
      </c>
      <c r="G78" s="127"/>
    </row>
    <row r="79" spans="1:7" s="130" customFormat="1" ht="15" x14ac:dyDescent="0.2">
      <c r="A79" s="162">
        <v>7817</v>
      </c>
      <c r="B79" s="155" t="s">
        <v>2925</v>
      </c>
      <c r="C79" s="155" t="s">
        <v>731</v>
      </c>
      <c r="D79" s="155" t="s">
        <v>862</v>
      </c>
      <c r="E79" s="155" t="s">
        <v>2863</v>
      </c>
      <c r="F79" s="160">
        <v>42817</v>
      </c>
      <c r="G79" s="127"/>
    </row>
    <row r="80" spans="1:7" s="130" customFormat="1" ht="15" x14ac:dyDescent="0.2">
      <c r="A80" s="162">
        <v>7917</v>
      </c>
      <c r="B80" s="155" t="s">
        <v>2926</v>
      </c>
      <c r="C80" s="155" t="s">
        <v>1147</v>
      </c>
      <c r="D80" s="155" t="s">
        <v>862</v>
      </c>
      <c r="E80" s="155" t="s">
        <v>2684</v>
      </c>
      <c r="F80" s="160">
        <v>42817</v>
      </c>
      <c r="G80" s="127"/>
    </row>
    <row r="81" spans="1:7" s="130" customFormat="1" ht="15" x14ac:dyDescent="0.2">
      <c r="A81" s="162">
        <v>8017</v>
      </c>
      <c r="B81" s="155" t="s">
        <v>2927</v>
      </c>
      <c r="C81" s="155" t="s">
        <v>3118</v>
      </c>
      <c r="D81" s="155" t="s">
        <v>863</v>
      </c>
      <c r="E81" s="155" t="s">
        <v>797</v>
      </c>
      <c r="F81" s="160">
        <v>42822</v>
      </c>
      <c r="G81" s="127"/>
    </row>
    <row r="82" spans="1:7" s="130" customFormat="1" ht="15" x14ac:dyDescent="0.2">
      <c r="A82" s="162">
        <v>8117</v>
      </c>
      <c r="B82" s="155" t="s">
        <v>2928</v>
      </c>
      <c r="C82" s="155" t="s">
        <v>1667</v>
      </c>
      <c r="D82" s="155" t="s">
        <v>862</v>
      </c>
      <c r="E82" s="155" t="s">
        <v>552</v>
      </c>
      <c r="F82" s="160">
        <v>42823</v>
      </c>
      <c r="G82" s="127"/>
    </row>
    <row r="83" spans="1:7" s="130" customFormat="1" ht="15" x14ac:dyDescent="0.2">
      <c r="A83" s="162">
        <v>8217</v>
      </c>
      <c r="B83" s="155" t="s">
        <v>2929</v>
      </c>
      <c r="C83" s="155" t="s">
        <v>1667</v>
      </c>
      <c r="D83" s="155" t="s">
        <v>862</v>
      </c>
      <c r="E83" s="155" t="s">
        <v>720</v>
      </c>
      <c r="F83" s="160">
        <v>42823</v>
      </c>
      <c r="G83" s="127"/>
    </row>
    <row r="84" spans="1:7" s="130" customFormat="1" ht="15" x14ac:dyDescent="0.2">
      <c r="A84" s="162">
        <v>8317</v>
      </c>
      <c r="B84" s="155" t="s">
        <v>2930</v>
      </c>
      <c r="C84" s="155" t="s">
        <v>3132</v>
      </c>
      <c r="D84" s="155" t="s">
        <v>863</v>
      </c>
      <c r="E84" s="155" t="s">
        <v>803</v>
      </c>
      <c r="F84" s="160">
        <v>42823</v>
      </c>
      <c r="G84" s="127"/>
    </row>
    <row r="85" spans="1:7" s="130" customFormat="1" ht="15" x14ac:dyDescent="0.2">
      <c r="A85" s="162">
        <v>8417</v>
      </c>
      <c r="B85" s="155" t="s">
        <v>2931</v>
      </c>
      <c r="C85" s="155" t="s">
        <v>1670</v>
      </c>
      <c r="D85" s="155" t="s">
        <v>862</v>
      </c>
      <c r="E85" s="155" t="s">
        <v>3049</v>
      </c>
      <c r="F85" s="160">
        <v>42825</v>
      </c>
      <c r="G85" s="127"/>
    </row>
    <row r="86" spans="1:7" s="130" customFormat="1" ht="15" x14ac:dyDescent="0.2">
      <c r="A86" s="162">
        <v>8517</v>
      </c>
      <c r="B86" s="155" t="s">
        <v>2932</v>
      </c>
      <c r="C86" s="155" t="s">
        <v>843</v>
      </c>
      <c r="D86" s="155" t="s">
        <v>1199</v>
      </c>
      <c r="E86" s="155" t="s">
        <v>3144</v>
      </c>
      <c r="F86" s="160">
        <v>42825</v>
      </c>
      <c r="G86" s="127"/>
    </row>
    <row r="87" spans="1:7" s="130" customFormat="1" ht="15" x14ac:dyDescent="0.2">
      <c r="A87" s="162">
        <v>8617</v>
      </c>
      <c r="B87" s="155" t="s">
        <v>2934</v>
      </c>
      <c r="C87" s="155" t="s">
        <v>843</v>
      </c>
      <c r="D87" s="155" t="s">
        <v>1199</v>
      </c>
      <c r="E87" s="155" t="s">
        <v>3144</v>
      </c>
      <c r="F87" s="160">
        <v>42825</v>
      </c>
      <c r="G87" s="127"/>
    </row>
    <row r="88" spans="1:7" s="130" customFormat="1" ht="15" x14ac:dyDescent="0.2">
      <c r="A88" s="162">
        <v>8717</v>
      </c>
      <c r="B88" s="155" t="s">
        <v>2933</v>
      </c>
      <c r="C88" s="155" t="s">
        <v>843</v>
      </c>
      <c r="D88" s="155" t="s">
        <v>1199</v>
      </c>
      <c r="E88" s="155" t="s">
        <v>3144</v>
      </c>
      <c r="F88" s="160">
        <v>42825</v>
      </c>
      <c r="G88" s="127"/>
    </row>
    <row r="89" spans="1:7" s="130" customFormat="1" ht="15" x14ac:dyDescent="0.2">
      <c r="A89" s="162">
        <v>8817</v>
      </c>
      <c r="B89" s="155" t="s">
        <v>2935</v>
      </c>
      <c r="C89" s="155" t="s">
        <v>1667</v>
      </c>
      <c r="D89" s="155" t="s">
        <v>1199</v>
      </c>
      <c r="E89" s="155" t="s">
        <v>1184</v>
      </c>
      <c r="F89" s="160">
        <v>42825</v>
      </c>
      <c r="G89" s="127"/>
    </row>
    <row r="90" spans="1:7" s="130" customFormat="1" ht="15" x14ac:dyDescent="0.2">
      <c r="A90" s="162">
        <v>8917</v>
      </c>
      <c r="B90" s="155" t="s">
        <v>2936</v>
      </c>
      <c r="C90" s="155" t="s">
        <v>1807</v>
      </c>
      <c r="D90" s="155" t="s">
        <v>863</v>
      </c>
      <c r="E90" s="155" t="s">
        <v>870</v>
      </c>
      <c r="F90" s="160">
        <v>42825</v>
      </c>
      <c r="G90" s="127"/>
    </row>
    <row r="91" spans="1:7" s="130" customFormat="1" ht="15" x14ac:dyDescent="0.2">
      <c r="A91" s="163">
        <v>9017</v>
      </c>
      <c r="B91" s="149" t="s">
        <v>2937</v>
      </c>
      <c r="C91" s="138" t="s">
        <v>724</v>
      </c>
      <c r="D91" s="149" t="s">
        <v>3164</v>
      </c>
      <c r="E91" s="149" t="s">
        <v>3149</v>
      </c>
      <c r="F91" s="164">
        <v>42825</v>
      </c>
      <c r="G91" s="127"/>
    </row>
    <row r="92" spans="1:7" s="130" customFormat="1" ht="15" x14ac:dyDescent="0.2">
      <c r="A92" s="162">
        <v>9117</v>
      </c>
      <c r="B92" s="155" t="s">
        <v>2938</v>
      </c>
      <c r="C92" s="155" t="s">
        <v>1670</v>
      </c>
      <c r="D92" s="155" t="s">
        <v>862</v>
      </c>
      <c r="E92" s="155" t="s">
        <v>2684</v>
      </c>
      <c r="F92" s="160">
        <v>42825</v>
      </c>
      <c r="G92" s="127"/>
    </row>
    <row r="93" spans="1:7" s="130" customFormat="1" ht="15" x14ac:dyDescent="0.2">
      <c r="A93" s="162">
        <v>9217</v>
      </c>
      <c r="B93" s="155" t="s">
        <v>2939</v>
      </c>
      <c r="C93" s="155" t="s">
        <v>859</v>
      </c>
      <c r="D93" s="155" t="s">
        <v>862</v>
      </c>
      <c r="E93" s="155" t="s">
        <v>2333</v>
      </c>
      <c r="F93" s="160">
        <v>42825</v>
      </c>
      <c r="G93" s="127"/>
    </row>
    <row r="94" spans="1:7" s="130" customFormat="1" ht="15" x14ac:dyDescent="0.2">
      <c r="A94" s="162">
        <v>9317</v>
      </c>
      <c r="B94" s="155" t="s">
        <v>2940</v>
      </c>
      <c r="C94" s="155" t="s">
        <v>859</v>
      </c>
      <c r="D94" s="155" t="s">
        <v>862</v>
      </c>
      <c r="E94" s="155" t="s">
        <v>720</v>
      </c>
      <c r="F94" s="160">
        <v>42825</v>
      </c>
      <c r="G94" s="127"/>
    </row>
    <row r="95" spans="1:7" s="130" customFormat="1" ht="15" x14ac:dyDescent="0.2">
      <c r="A95" s="162">
        <v>9417</v>
      </c>
      <c r="B95" s="155" t="s">
        <v>2941</v>
      </c>
      <c r="C95" s="155" t="s">
        <v>3119</v>
      </c>
      <c r="D95" s="155" t="s">
        <v>863</v>
      </c>
      <c r="E95" s="155" t="s">
        <v>797</v>
      </c>
      <c r="F95" s="160">
        <v>42830</v>
      </c>
      <c r="G95" s="127"/>
    </row>
    <row r="96" spans="1:7" s="130" customFormat="1" ht="15" x14ac:dyDescent="0.2">
      <c r="A96" s="162">
        <v>9517</v>
      </c>
      <c r="B96" s="155" t="s">
        <v>2942</v>
      </c>
      <c r="C96" s="155" t="s">
        <v>3131</v>
      </c>
      <c r="D96" s="155" t="s">
        <v>863</v>
      </c>
      <c r="E96" s="155" t="s">
        <v>797</v>
      </c>
      <c r="F96" s="160">
        <v>42835</v>
      </c>
      <c r="G96" s="127"/>
    </row>
    <row r="97" spans="1:7" s="130" customFormat="1" ht="15" x14ac:dyDescent="0.2">
      <c r="A97" s="162">
        <v>9617</v>
      </c>
      <c r="B97" s="155" t="s">
        <v>2943</v>
      </c>
      <c r="C97" s="155" t="s">
        <v>1139</v>
      </c>
      <c r="D97" s="155" t="s">
        <v>1199</v>
      </c>
      <c r="E97" s="155" t="s">
        <v>1190</v>
      </c>
      <c r="F97" s="160">
        <v>42838</v>
      </c>
      <c r="G97" s="127"/>
    </row>
    <row r="98" spans="1:7" s="130" customFormat="1" ht="15" x14ac:dyDescent="0.2">
      <c r="A98" s="162">
        <v>9717</v>
      </c>
      <c r="B98" s="155" t="s">
        <v>1952</v>
      </c>
      <c r="C98" s="155" t="s">
        <v>732</v>
      </c>
      <c r="D98" s="155" t="s">
        <v>863</v>
      </c>
      <c r="E98" s="155" t="s">
        <v>3356</v>
      </c>
      <c r="F98" s="160">
        <v>42842</v>
      </c>
      <c r="G98" s="127"/>
    </row>
    <row r="99" spans="1:7" s="130" customFormat="1" ht="15" x14ac:dyDescent="0.2">
      <c r="A99" s="162">
        <v>9817</v>
      </c>
      <c r="B99" s="155" t="s">
        <v>2944</v>
      </c>
      <c r="C99" s="155" t="s">
        <v>1143</v>
      </c>
      <c r="D99" s="155" t="s">
        <v>862</v>
      </c>
      <c r="E99" s="155" t="s">
        <v>1190</v>
      </c>
      <c r="F99" s="160">
        <v>42844</v>
      </c>
      <c r="G99" s="127"/>
    </row>
    <row r="100" spans="1:7" s="130" customFormat="1" ht="15" x14ac:dyDescent="0.2">
      <c r="A100" s="162">
        <v>9917</v>
      </c>
      <c r="B100" s="155" t="s">
        <v>2945</v>
      </c>
      <c r="C100" s="146" t="s">
        <v>2246</v>
      </c>
      <c r="D100" s="155" t="s">
        <v>1199</v>
      </c>
      <c r="E100" s="155" t="s">
        <v>1717</v>
      </c>
      <c r="F100" s="160">
        <v>42834</v>
      </c>
      <c r="G100" s="127"/>
    </row>
    <row r="101" spans="1:7" s="130" customFormat="1" ht="15" x14ac:dyDescent="0.2">
      <c r="A101" s="162">
        <v>10017</v>
      </c>
      <c r="B101" s="155" t="s">
        <v>2946</v>
      </c>
      <c r="C101" s="155" t="s">
        <v>839</v>
      </c>
      <c r="D101" s="155" t="s">
        <v>1199</v>
      </c>
      <c r="E101" s="155" t="s">
        <v>1728</v>
      </c>
      <c r="F101" s="160">
        <v>42834</v>
      </c>
      <c r="G101" s="127"/>
    </row>
    <row r="102" spans="1:7" s="130" customFormat="1" ht="15" x14ac:dyDescent="0.2">
      <c r="A102" s="162">
        <v>10117</v>
      </c>
      <c r="B102" s="155" t="s">
        <v>2947</v>
      </c>
      <c r="C102" s="155" t="s">
        <v>1149</v>
      </c>
      <c r="D102" s="155" t="s">
        <v>862</v>
      </c>
      <c r="E102" s="155" t="s">
        <v>1728</v>
      </c>
      <c r="F102" s="160">
        <v>42845</v>
      </c>
      <c r="G102" s="127"/>
    </row>
    <row r="103" spans="1:7" s="130" customFormat="1" ht="15" x14ac:dyDescent="0.2">
      <c r="A103" s="162">
        <v>10217</v>
      </c>
      <c r="B103" s="155" t="s">
        <v>2948</v>
      </c>
      <c r="C103" s="155" t="s">
        <v>2795</v>
      </c>
      <c r="D103" s="155" t="s">
        <v>1199</v>
      </c>
      <c r="E103" s="155" t="s">
        <v>818</v>
      </c>
      <c r="F103" s="160">
        <v>42845</v>
      </c>
      <c r="G103" s="127"/>
    </row>
    <row r="104" spans="1:7" s="130" customFormat="1" ht="15" x14ac:dyDescent="0.2">
      <c r="A104" s="162">
        <v>10317</v>
      </c>
      <c r="B104" s="155" t="s">
        <v>2951</v>
      </c>
      <c r="C104" s="155" t="s">
        <v>1139</v>
      </c>
      <c r="D104" s="155" t="s">
        <v>1199</v>
      </c>
      <c r="E104" s="155" t="s">
        <v>797</v>
      </c>
      <c r="F104" s="160">
        <v>42849</v>
      </c>
      <c r="G104" s="127"/>
    </row>
    <row r="105" spans="1:7" s="130" customFormat="1" ht="15" x14ac:dyDescent="0.2">
      <c r="A105" s="162">
        <v>10417</v>
      </c>
      <c r="B105" s="155" t="s">
        <v>2949</v>
      </c>
      <c r="C105" s="155" t="s">
        <v>1180</v>
      </c>
      <c r="D105" s="155" t="s">
        <v>862</v>
      </c>
      <c r="E105" s="155" t="s">
        <v>720</v>
      </c>
      <c r="F105" s="160">
        <v>42849</v>
      </c>
      <c r="G105" s="127"/>
    </row>
    <row r="106" spans="1:7" s="130" customFormat="1" ht="15" x14ac:dyDescent="0.2">
      <c r="A106" s="162">
        <v>10517</v>
      </c>
      <c r="B106" s="155" t="s">
        <v>2950</v>
      </c>
      <c r="C106" s="155" t="s">
        <v>1180</v>
      </c>
      <c r="D106" s="155" t="s">
        <v>862</v>
      </c>
      <c r="E106" s="155" t="s">
        <v>2333</v>
      </c>
      <c r="F106" s="160">
        <v>42849</v>
      </c>
      <c r="G106" s="127"/>
    </row>
    <row r="107" spans="1:7" s="130" customFormat="1" ht="15" x14ac:dyDescent="0.2">
      <c r="A107" s="162">
        <v>10617</v>
      </c>
      <c r="B107" s="155" t="s">
        <v>2952</v>
      </c>
      <c r="C107" s="155" t="s">
        <v>1143</v>
      </c>
      <c r="D107" s="155" t="s">
        <v>862</v>
      </c>
      <c r="E107" s="155" t="s">
        <v>240</v>
      </c>
      <c r="F107" s="160">
        <v>42850</v>
      </c>
      <c r="G107" s="127"/>
    </row>
    <row r="108" spans="1:7" s="130" customFormat="1" ht="15" x14ac:dyDescent="0.2">
      <c r="A108" s="162">
        <v>10717</v>
      </c>
      <c r="B108" s="155" t="s">
        <v>2953</v>
      </c>
      <c r="C108" s="155" t="s">
        <v>859</v>
      </c>
      <c r="D108" s="155" t="s">
        <v>862</v>
      </c>
      <c r="E108" s="155" t="s">
        <v>1184</v>
      </c>
      <c r="F108" s="160">
        <v>42851</v>
      </c>
      <c r="G108" s="127"/>
    </row>
    <row r="109" spans="1:7" s="130" customFormat="1" ht="15" x14ac:dyDescent="0.2">
      <c r="A109" s="162">
        <v>10817</v>
      </c>
      <c r="B109" s="155" t="s">
        <v>2954</v>
      </c>
      <c r="C109" s="155" t="s">
        <v>859</v>
      </c>
      <c r="D109" s="155" t="s">
        <v>862</v>
      </c>
      <c r="E109" s="155" t="s">
        <v>1184</v>
      </c>
      <c r="F109" s="160">
        <v>42851</v>
      </c>
      <c r="G109" s="127"/>
    </row>
    <row r="110" spans="1:7" s="130" customFormat="1" ht="15" x14ac:dyDescent="0.2">
      <c r="A110" s="162">
        <v>10917</v>
      </c>
      <c r="B110" s="155" t="s">
        <v>2955</v>
      </c>
      <c r="C110" s="155" t="s">
        <v>196</v>
      </c>
      <c r="D110" s="155" t="s">
        <v>862</v>
      </c>
      <c r="E110" s="155" t="s">
        <v>2644</v>
      </c>
      <c r="F110" s="160">
        <v>42852</v>
      </c>
      <c r="G110" s="127"/>
    </row>
    <row r="111" spans="1:7" s="130" customFormat="1" ht="15" x14ac:dyDescent="0.2">
      <c r="A111" s="162">
        <v>11017</v>
      </c>
      <c r="B111" s="155" t="s">
        <v>2956</v>
      </c>
      <c r="C111" s="155" t="s">
        <v>1172</v>
      </c>
      <c r="D111" s="155" t="s">
        <v>1199</v>
      </c>
      <c r="E111" s="155" t="s">
        <v>2858</v>
      </c>
      <c r="F111" s="160">
        <v>42853</v>
      </c>
      <c r="G111" s="127"/>
    </row>
    <row r="112" spans="1:7" s="130" customFormat="1" ht="15" x14ac:dyDescent="0.2">
      <c r="A112" s="162">
        <v>11117</v>
      </c>
      <c r="B112" s="155" t="s">
        <v>2957</v>
      </c>
      <c r="C112" s="155" t="s">
        <v>327</v>
      </c>
      <c r="D112" s="155" t="s">
        <v>1199</v>
      </c>
      <c r="E112" s="155" t="s">
        <v>814</v>
      </c>
      <c r="F112" s="160">
        <v>42853</v>
      </c>
      <c r="G112" s="127"/>
    </row>
    <row r="113" spans="1:7" s="130" customFormat="1" ht="15" x14ac:dyDescent="0.2">
      <c r="A113" s="162">
        <v>11217</v>
      </c>
      <c r="B113" s="155" t="s">
        <v>2958</v>
      </c>
      <c r="C113" s="155" t="s">
        <v>1172</v>
      </c>
      <c r="D113" s="155" t="s">
        <v>1199</v>
      </c>
      <c r="E113" s="155" t="s">
        <v>2858</v>
      </c>
      <c r="F113" s="160">
        <v>42853</v>
      </c>
      <c r="G113" s="127"/>
    </row>
    <row r="114" spans="1:7" s="130" customFormat="1" ht="15" x14ac:dyDescent="0.2">
      <c r="A114" s="162">
        <v>11317</v>
      </c>
      <c r="B114" s="155" t="s">
        <v>2959</v>
      </c>
      <c r="C114" s="155" t="s">
        <v>1172</v>
      </c>
      <c r="D114" s="155" t="s">
        <v>1199</v>
      </c>
      <c r="E114" s="155" t="s">
        <v>2858</v>
      </c>
      <c r="F114" s="160">
        <v>42853</v>
      </c>
      <c r="G114" s="127"/>
    </row>
    <row r="115" spans="1:7" s="130" customFormat="1" ht="15" x14ac:dyDescent="0.2">
      <c r="A115" s="162">
        <v>11417</v>
      </c>
      <c r="B115" s="155" t="s">
        <v>2960</v>
      </c>
      <c r="C115" s="155" t="s">
        <v>1667</v>
      </c>
      <c r="D115" s="155" t="s">
        <v>1199</v>
      </c>
      <c r="E115" s="155" t="s">
        <v>557</v>
      </c>
      <c r="F115" s="160">
        <v>42857</v>
      </c>
      <c r="G115" s="127"/>
    </row>
    <row r="116" spans="1:7" s="130" customFormat="1" ht="15" x14ac:dyDescent="0.2">
      <c r="A116" s="162">
        <v>11517</v>
      </c>
      <c r="B116" s="155" t="s">
        <v>2961</v>
      </c>
      <c r="C116" s="155" t="s">
        <v>196</v>
      </c>
      <c r="D116" s="155" t="s">
        <v>1199</v>
      </c>
      <c r="E116" s="155" t="s">
        <v>797</v>
      </c>
      <c r="F116" s="160">
        <v>42857</v>
      </c>
      <c r="G116" s="127"/>
    </row>
    <row r="117" spans="1:7" s="130" customFormat="1" ht="15" x14ac:dyDescent="0.2">
      <c r="A117" s="163">
        <v>11617</v>
      </c>
      <c r="B117" s="149" t="s">
        <v>2962</v>
      </c>
      <c r="C117" s="149" t="s">
        <v>3145</v>
      </c>
      <c r="D117" s="149" t="s">
        <v>3164</v>
      </c>
      <c r="E117" s="149" t="s">
        <v>2963</v>
      </c>
      <c r="F117" s="164">
        <v>42859</v>
      </c>
      <c r="G117" s="127"/>
    </row>
    <row r="118" spans="1:7" s="130" customFormat="1" ht="15" x14ac:dyDescent="0.2">
      <c r="A118" s="162">
        <v>11717</v>
      </c>
      <c r="B118" s="155" t="s">
        <v>2964</v>
      </c>
      <c r="C118" s="155" t="s">
        <v>3130</v>
      </c>
      <c r="D118" s="155" t="s">
        <v>1199</v>
      </c>
      <c r="E118" s="155" t="s">
        <v>797</v>
      </c>
      <c r="F118" s="160">
        <v>42860</v>
      </c>
      <c r="G118" s="127"/>
    </row>
    <row r="119" spans="1:7" s="130" customFormat="1" ht="15" x14ac:dyDescent="0.2">
      <c r="A119" s="162">
        <v>11817</v>
      </c>
      <c r="B119" s="155" t="s">
        <v>2965</v>
      </c>
      <c r="C119" s="155" t="s">
        <v>1672</v>
      </c>
      <c r="D119" s="155" t="s">
        <v>1199</v>
      </c>
      <c r="E119" s="155" t="s">
        <v>1190</v>
      </c>
      <c r="F119" s="160">
        <v>42860</v>
      </c>
      <c r="G119" s="127"/>
    </row>
    <row r="120" spans="1:7" s="130" customFormat="1" ht="15" x14ac:dyDescent="0.2">
      <c r="A120" s="162">
        <v>11917</v>
      </c>
      <c r="B120" s="155" t="s">
        <v>2966</v>
      </c>
      <c r="C120" s="155" t="s">
        <v>3120</v>
      </c>
      <c r="D120" s="155" t="s">
        <v>863</v>
      </c>
      <c r="E120" s="155" t="s">
        <v>870</v>
      </c>
      <c r="F120" s="160">
        <v>42860</v>
      </c>
      <c r="G120" s="127"/>
    </row>
    <row r="121" spans="1:7" s="130" customFormat="1" ht="15" x14ac:dyDescent="0.2">
      <c r="A121" s="162">
        <v>12017</v>
      </c>
      <c r="B121" s="155" t="s">
        <v>2967</v>
      </c>
      <c r="C121" s="155" t="s">
        <v>3143</v>
      </c>
      <c r="D121" s="155" t="s">
        <v>863</v>
      </c>
      <c r="E121" s="155" t="s">
        <v>797</v>
      </c>
      <c r="F121" s="160">
        <v>42863</v>
      </c>
      <c r="G121" s="127"/>
    </row>
    <row r="122" spans="1:7" s="130" customFormat="1" ht="15" x14ac:dyDescent="0.2">
      <c r="A122" s="162">
        <v>12117</v>
      </c>
      <c r="B122" s="155" t="s">
        <v>2969</v>
      </c>
      <c r="C122" s="155" t="s">
        <v>2968</v>
      </c>
      <c r="D122" s="155" t="s">
        <v>863</v>
      </c>
      <c r="E122" s="155" t="s">
        <v>797</v>
      </c>
      <c r="F122" s="160">
        <v>42863</v>
      </c>
      <c r="G122" s="127"/>
    </row>
    <row r="123" spans="1:7" s="130" customFormat="1" ht="15" x14ac:dyDescent="0.2">
      <c r="A123" s="162">
        <v>12217</v>
      </c>
      <c r="B123" s="155" t="s">
        <v>2970</v>
      </c>
      <c r="C123" s="155" t="s">
        <v>327</v>
      </c>
      <c r="D123" s="155" t="s">
        <v>1199</v>
      </c>
      <c r="E123" s="155" t="s">
        <v>1184</v>
      </c>
      <c r="F123" s="160">
        <v>42864</v>
      </c>
      <c r="G123" s="127"/>
    </row>
    <row r="124" spans="1:7" s="130" customFormat="1" ht="15" x14ac:dyDescent="0.2">
      <c r="A124" s="162">
        <v>12317</v>
      </c>
      <c r="B124" s="155" t="s">
        <v>2971</v>
      </c>
      <c r="C124" s="155" t="s">
        <v>854</v>
      </c>
      <c r="D124" s="155" t="s">
        <v>1199</v>
      </c>
      <c r="E124" s="155" t="s">
        <v>2684</v>
      </c>
      <c r="F124" s="160">
        <v>42865</v>
      </c>
      <c r="G124" s="127"/>
    </row>
    <row r="125" spans="1:7" s="130" customFormat="1" ht="15" x14ac:dyDescent="0.2">
      <c r="A125" s="162">
        <v>12417</v>
      </c>
      <c r="B125" s="155" t="s">
        <v>2975</v>
      </c>
      <c r="C125" s="155" t="s">
        <v>847</v>
      </c>
      <c r="D125" s="155" t="s">
        <v>862</v>
      </c>
      <c r="E125" s="155" t="s">
        <v>1184</v>
      </c>
      <c r="F125" s="160">
        <v>42865</v>
      </c>
      <c r="G125" s="127"/>
    </row>
    <row r="126" spans="1:7" s="130" customFormat="1" ht="15" x14ac:dyDescent="0.2">
      <c r="A126" s="162">
        <v>12517</v>
      </c>
      <c r="B126" s="155" t="s">
        <v>2972</v>
      </c>
      <c r="C126" s="155" t="s">
        <v>2973</v>
      </c>
      <c r="D126" s="155" t="s">
        <v>862</v>
      </c>
      <c r="E126" s="155" t="s">
        <v>2644</v>
      </c>
      <c r="F126" s="160">
        <v>42866</v>
      </c>
      <c r="G126" s="127"/>
    </row>
    <row r="127" spans="1:7" s="130" customFormat="1" ht="15" x14ac:dyDescent="0.2">
      <c r="A127" s="162">
        <v>12617</v>
      </c>
      <c r="B127" s="155" t="s">
        <v>2974</v>
      </c>
      <c r="C127" s="155" t="s">
        <v>847</v>
      </c>
      <c r="D127" s="155" t="s">
        <v>862</v>
      </c>
      <c r="E127" s="155" t="s">
        <v>240</v>
      </c>
      <c r="F127" s="160">
        <v>42866</v>
      </c>
      <c r="G127" s="127"/>
    </row>
    <row r="128" spans="1:7" s="130" customFormat="1" ht="15" x14ac:dyDescent="0.2">
      <c r="A128" s="162">
        <v>12717</v>
      </c>
      <c r="B128" s="155" t="s">
        <v>2977</v>
      </c>
      <c r="C128" s="155" t="s">
        <v>847</v>
      </c>
      <c r="D128" s="155" t="s">
        <v>862</v>
      </c>
      <c r="E128" s="161" t="s">
        <v>2421</v>
      </c>
      <c r="F128" s="160">
        <v>42867</v>
      </c>
      <c r="G128" s="127"/>
    </row>
    <row r="129" spans="1:7" s="130" customFormat="1" ht="15" x14ac:dyDescent="0.2">
      <c r="A129" s="162">
        <v>12817</v>
      </c>
      <c r="B129" s="155" t="s">
        <v>2976</v>
      </c>
      <c r="C129" s="155" t="s">
        <v>847</v>
      </c>
      <c r="D129" s="155" t="s">
        <v>862</v>
      </c>
      <c r="E129" s="161" t="s">
        <v>2421</v>
      </c>
      <c r="F129" s="160">
        <v>42867</v>
      </c>
      <c r="G129" s="127"/>
    </row>
    <row r="130" spans="1:7" s="130" customFormat="1" ht="15" x14ac:dyDescent="0.2">
      <c r="A130" s="162">
        <v>12917</v>
      </c>
      <c r="B130" s="155" t="s">
        <v>2978</v>
      </c>
      <c r="C130" s="155" t="s">
        <v>1172</v>
      </c>
      <c r="D130" s="155" t="s">
        <v>1199</v>
      </c>
      <c r="E130" s="155" t="s">
        <v>1214</v>
      </c>
      <c r="F130" s="160">
        <v>42870</v>
      </c>
      <c r="G130" s="127"/>
    </row>
    <row r="131" spans="1:7" s="130" customFormat="1" ht="15" x14ac:dyDescent="0.2">
      <c r="A131" s="162">
        <v>13017</v>
      </c>
      <c r="B131" s="155" t="s">
        <v>2979</v>
      </c>
      <c r="C131" s="155" t="s">
        <v>3151</v>
      </c>
      <c r="D131" s="155" t="s">
        <v>1199</v>
      </c>
      <c r="E131" s="155" t="s">
        <v>2333</v>
      </c>
      <c r="F131" s="160">
        <v>42871</v>
      </c>
      <c r="G131" s="127"/>
    </row>
    <row r="132" spans="1:7" s="130" customFormat="1" ht="15" x14ac:dyDescent="0.2">
      <c r="A132" s="162">
        <v>13117</v>
      </c>
      <c r="B132" s="155" t="s">
        <v>2980</v>
      </c>
      <c r="C132" s="155" t="s">
        <v>859</v>
      </c>
      <c r="D132" s="155" t="s">
        <v>862</v>
      </c>
      <c r="E132" s="155" t="s">
        <v>557</v>
      </c>
      <c r="F132" s="160">
        <v>42873</v>
      </c>
      <c r="G132" s="127"/>
    </row>
    <row r="133" spans="1:7" s="130" customFormat="1" ht="15" x14ac:dyDescent="0.2">
      <c r="A133" s="162">
        <v>13217</v>
      </c>
      <c r="B133" s="155" t="s">
        <v>2981</v>
      </c>
      <c r="C133" s="155" t="s">
        <v>3124</v>
      </c>
      <c r="D133" s="155" t="s">
        <v>1199</v>
      </c>
      <c r="E133" s="155" t="s">
        <v>1183</v>
      </c>
      <c r="F133" s="160">
        <v>42876</v>
      </c>
      <c r="G133" s="127"/>
    </row>
    <row r="134" spans="1:7" s="130" customFormat="1" ht="15" x14ac:dyDescent="0.2">
      <c r="A134" s="162">
        <v>13317</v>
      </c>
      <c r="B134" s="155" t="s">
        <v>2982</v>
      </c>
      <c r="C134" s="155" t="s">
        <v>3124</v>
      </c>
      <c r="D134" s="155" t="s">
        <v>1199</v>
      </c>
      <c r="E134" s="155" t="s">
        <v>1183</v>
      </c>
      <c r="F134" s="160">
        <v>42876</v>
      </c>
      <c r="G134" s="127"/>
    </row>
    <row r="135" spans="1:7" s="130" customFormat="1" ht="15" x14ac:dyDescent="0.2">
      <c r="A135" s="162">
        <v>13417</v>
      </c>
      <c r="B135" s="155" t="s">
        <v>2983</v>
      </c>
      <c r="C135" s="155" t="s">
        <v>3121</v>
      </c>
      <c r="D135" s="155" t="s">
        <v>1199</v>
      </c>
      <c r="E135" s="155" t="s">
        <v>2333</v>
      </c>
      <c r="F135" s="160">
        <v>42877</v>
      </c>
      <c r="G135" s="127"/>
    </row>
    <row r="136" spans="1:7" s="130" customFormat="1" ht="15" x14ac:dyDescent="0.2">
      <c r="A136" s="162">
        <v>13517</v>
      </c>
      <c r="B136" s="155" t="s">
        <v>2984</v>
      </c>
      <c r="C136" s="155" t="s">
        <v>121</v>
      </c>
      <c r="D136" s="155" t="s">
        <v>862</v>
      </c>
      <c r="E136" s="155" t="s">
        <v>240</v>
      </c>
      <c r="F136" s="160">
        <v>42878</v>
      </c>
      <c r="G136" s="127"/>
    </row>
    <row r="137" spans="1:7" s="130" customFormat="1" ht="15" x14ac:dyDescent="0.2">
      <c r="A137" s="162">
        <v>13617</v>
      </c>
      <c r="B137" s="155" t="s">
        <v>2985</v>
      </c>
      <c r="C137" s="155" t="s">
        <v>310</v>
      </c>
      <c r="D137" s="155" t="s">
        <v>862</v>
      </c>
      <c r="E137" s="155" t="s">
        <v>2644</v>
      </c>
      <c r="F137" s="160">
        <v>42878</v>
      </c>
      <c r="G137" s="127"/>
    </row>
    <row r="138" spans="1:7" s="130" customFormat="1" ht="15" x14ac:dyDescent="0.2">
      <c r="A138" s="162">
        <v>13717</v>
      </c>
      <c r="B138" s="155" t="s">
        <v>2986</v>
      </c>
      <c r="C138" s="155" t="s">
        <v>2687</v>
      </c>
      <c r="D138" s="155" t="s">
        <v>1199</v>
      </c>
      <c r="E138" s="155" t="s">
        <v>831</v>
      </c>
      <c r="F138" s="160">
        <v>42878</v>
      </c>
      <c r="G138" s="127"/>
    </row>
    <row r="139" spans="1:7" s="130" customFormat="1" ht="15" x14ac:dyDescent="0.2">
      <c r="A139" s="163">
        <v>13817</v>
      </c>
      <c r="B139" s="149" t="s">
        <v>3115</v>
      </c>
      <c r="C139" s="138" t="s">
        <v>3141</v>
      </c>
      <c r="D139" s="149" t="s">
        <v>3164</v>
      </c>
      <c r="E139" s="149" t="s">
        <v>624</v>
      </c>
      <c r="F139" s="164">
        <v>42879</v>
      </c>
      <c r="G139" s="127"/>
    </row>
    <row r="140" spans="1:7" s="130" customFormat="1" ht="15" x14ac:dyDescent="0.2">
      <c r="A140" s="162">
        <v>13917</v>
      </c>
      <c r="B140" s="155" t="s">
        <v>2987</v>
      </c>
      <c r="C140" s="155" t="s">
        <v>1139</v>
      </c>
      <c r="D140" s="155" t="s">
        <v>1199</v>
      </c>
      <c r="E140" s="155" t="s">
        <v>1190</v>
      </c>
      <c r="F140" s="160">
        <v>42881</v>
      </c>
      <c r="G140" s="127"/>
    </row>
    <row r="141" spans="1:7" s="130" customFormat="1" ht="15" x14ac:dyDescent="0.2">
      <c r="A141" s="162">
        <v>14017</v>
      </c>
      <c r="B141" s="155" t="s">
        <v>3176</v>
      </c>
      <c r="C141" s="155" t="s">
        <v>327</v>
      </c>
      <c r="D141" s="155" t="s">
        <v>1200</v>
      </c>
      <c r="E141" s="155" t="s">
        <v>2333</v>
      </c>
      <c r="F141" s="160">
        <v>42881</v>
      </c>
      <c r="G141" s="127"/>
    </row>
    <row r="142" spans="1:7" s="130" customFormat="1" ht="15" x14ac:dyDescent="0.2">
      <c r="A142" s="162">
        <v>14117</v>
      </c>
      <c r="B142" s="155" t="s">
        <v>2988</v>
      </c>
      <c r="C142" s="155" t="s">
        <v>1006</v>
      </c>
      <c r="D142" s="155" t="s">
        <v>862</v>
      </c>
      <c r="E142" s="155" t="s">
        <v>557</v>
      </c>
      <c r="F142" s="160">
        <v>42884</v>
      </c>
      <c r="G142" s="127"/>
    </row>
    <row r="143" spans="1:7" s="130" customFormat="1" ht="15" x14ac:dyDescent="0.2">
      <c r="A143" s="162">
        <v>14217</v>
      </c>
      <c r="B143" s="155" t="s">
        <v>2989</v>
      </c>
      <c r="C143" s="155" t="s">
        <v>1672</v>
      </c>
      <c r="D143" s="155" t="s">
        <v>862</v>
      </c>
      <c r="E143" s="155" t="s">
        <v>2333</v>
      </c>
      <c r="F143" s="160">
        <v>42885</v>
      </c>
      <c r="G143" s="127"/>
    </row>
    <row r="144" spans="1:7" s="130" customFormat="1" ht="15" x14ac:dyDescent="0.2">
      <c r="A144" s="162">
        <v>14317</v>
      </c>
      <c r="B144" s="155" t="s">
        <v>2990</v>
      </c>
      <c r="C144" s="155" t="s">
        <v>195</v>
      </c>
      <c r="D144" s="155" t="s">
        <v>862</v>
      </c>
      <c r="E144" s="155" t="s">
        <v>2333</v>
      </c>
      <c r="F144" s="160">
        <v>42885</v>
      </c>
      <c r="G144" s="127"/>
    </row>
    <row r="145" spans="1:7" s="130" customFormat="1" ht="15" x14ac:dyDescent="0.2">
      <c r="A145" s="162">
        <v>14417</v>
      </c>
      <c r="B145" s="155" t="s">
        <v>2991</v>
      </c>
      <c r="C145" s="161" t="s">
        <v>3041</v>
      </c>
      <c r="D145" s="155" t="s">
        <v>1027</v>
      </c>
      <c r="E145" s="155" t="s">
        <v>878</v>
      </c>
      <c r="F145" s="160">
        <v>42885</v>
      </c>
      <c r="G145" s="127"/>
    </row>
    <row r="146" spans="1:7" s="130" customFormat="1" ht="15" x14ac:dyDescent="0.2">
      <c r="A146" s="163">
        <v>14517</v>
      </c>
      <c r="B146" s="149" t="s">
        <v>2992</v>
      </c>
      <c r="C146" s="138" t="s">
        <v>724</v>
      </c>
      <c r="D146" s="149" t="s">
        <v>3164</v>
      </c>
      <c r="E146" s="149" t="s">
        <v>2993</v>
      </c>
      <c r="F146" s="164">
        <v>42886</v>
      </c>
      <c r="G146" s="127"/>
    </row>
    <row r="147" spans="1:7" s="130" customFormat="1" ht="15" x14ac:dyDescent="0.2">
      <c r="A147" s="162">
        <v>14617</v>
      </c>
      <c r="B147" s="155" t="s">
        <v>2994</v>
      </c>
      <c r="C147" s="155" t="s">
        <v>3133</v>
      </c>
      <c r="D147" s="155" t="s">
        <v>1199</v>
      </c>
      <c r="E147" s="155" t="s">
        <v>1214</v>
      </c>
      <c r="F147" s="160">
        <v>42887</v>
      </c>
      <c r="G147" s="127"/>
    </row>
    <row r="148" spans="1:7" s="130" customFormat="1" ht="15" x14ac:dyDescent="0.2">
      <c r="A148" s="162">
        <v>14717</v>
      </c>
      <c r="B148" s="155" t="s">
        <v>2995</v>
      </c>
      <c r="C148" s="155" t="s">
        <v>195</v>
      </c>
      <c r="D148" s="155" t="s">
        <v>862</v>
      </c>
      <c r="E148" s="155" t="s">
        <v>2055</v>
      </c>
      <c r="F148" s="160">
        <v>42887</v>
      </c>
      <c r="G148" s="127"/>
    </row>
    <row r="149" spans="1:7" s="130" customFormat="1" ht="15" x14ac:dyDescent="0.2">
      <c r="A149" s="162">
        <v>14817</v>
      </c>
      <c r="B149" s="155" t="s">
        <v>2996</v>
      </c>
      <c r="C149" s="155" t="s">
        <v>1149</v>
      </c>
      <c r="D149" s="155" t="s">
        <v>862</v>
      </c>
      <c r="E149" s="155" t="s">
        <v>2858</v>
      </c>
      <c r="F149" s="160">
        <v>42891</v>
      </c>
      <c r="G149" s="127"/>
    </row>
    <row r="150" spans="1:7" s="130" customFormat="1" ht="15" x14ac:dyDescent="0.2">
      <c r="A150" s="162">
        <v>14917</v>
      </c>
      <c r="B150" s="155" t="s">
        <v>2997</v>
      </c>
      <c r="C150" s="155" t="s">
        <v>2998</v>
      </c>
      <c r="D150" s="155" t="s">
        <v>1027</v>
      </c>
      <c r="E150" s="155" t="s">
        <v>803</v>
      </c>
      <c r="F150" s="160">
        <v>42891</v>
      </c>
      <c r="G150" s="127"/>
    </row>
    <row r="151" spans="1:7" s="130" customFormat="1" ht="15" x14ac:dyDescent="0.2">
      <c r="A151" s="162">
        <v>15017</v>
      </c>
      <c r="B151" s="155" t="s">
        <v>2999</v>
      </c>
      <c r="C151" s="155" t="s">
        <v>3000</v>
      </c>
      <c r="D151" s="155" t="s">
        <v>863</v>
      </c>
      <c r="E151" s="155" t="s">
        <v>3146</v>
      </c>
      <c r="F151" s="160">
        <v>42895</v>
      </c>
      <c r="G151" s="127"/>
    </row>
    <row r="152" spans="1:7" s="130" customFormat="1" ht="15" x14ac:dyDescent="0.2">
      <c r="A152" s="162">
        <v>15117</v>
      </c>
      <c r="B152" s="155" t="s">
        <v>3001</v>
      </c>
      <c r="C152" s="155" t="s">
        <v>1164</v>
      </c>
      <c r="D152" s="155" t="s">
        <v>863</v>
      </c>
      <c r="E152" s="155" t="s">
        <v>795</v>
      </c>
      <c r="F152" s="160">
        <v>42895</v>
      </c>
      <c r="G152" s="127"/>
    </row>
    <row r="153" spans="1:7" s="130" customFormat="1" ht="15" x14ac:dyDescent="0.2">
      <c r="A153" s="162">
        <v>15217</v>
      </c>
      <c r="B153" s="155" t="s">
        <v>3002</v>
      </c>
      <c r="C153" s="155" t="s">
        <v>1667</v>
      </c>
      <c r="D153" s="155" t="s">
        <v>862</v>
      </c>
      <c r="E153" s="155" t="s">
        <v>814</v>
      </c>
      <c r="F153" s="160">
        <v>42899</v>
      </c>
      <c r="G153" s="127"/>
    </row>
    <row r="154" spans="1:7" s="130" customFormat="1" ht="15" x14ac:dyDescent="0.2">
      <c r="A154" s="162">
        <v>15317</v>
      </c>
      <c r="B154" s="155" t="s">
        <v>3003</v>
      </c>
      <c r="C154" s="155" t="s">
        <v>1667</v>
      </c>
      <c r="D154" s="155" t="s">
        <v>862</v>
      </c>
      <c r="E154" s="155" t="s">
        <v>2642</v>
      </c>
      <c r="F154" s="160">
        <v>42900</v>
      </c>
      <c r="G154" s="127"/>
    </row>
    <row r="155" spans="1:7" s="130" customFormat="1" ht="15" x14ac:dyDescent="0.2">
      <c r="A155" s="162">
        <v>15417</v>
      </c>
      <c r="B155" s="155" t="s">
        <v>3157</v>
      </c>
      <c r="C155" s="155" t="s">
        <v>258</v>
      </c>
      <c r="D155" s="155" t="s">
        <v>1199</v>
      </c>
      <c r="E155" s="155" t="s">
        <v>740</v>
      </c>
      <c r="F155" s="160">
        <v>42900</v>
      </c>
      <c r="G155" s="127"/>
    </row>
    <row r="156" spans="1:7" s="130" customFormat="1" ht="15" x14ac:dyDescent="0.2">
      <c r="A156" s="162">
        <v>15517</v>
      </c>
      <c r="B156" s="155" t="s">
        <v>3004</v>
      </c>
      <c r="C156" s="155" t="s">
        <v>1667</v>
      </c>
      <c r="D156" s="155" t="s">
        <v>862</v>
      </c>
      <c r="E156" s="161" t="s">
        <v>2421</v>
      </c>
      <c r="F156" s="160">
        <v>42900</v>
      </c>
      <c r="G156" s="127"/>
    </row>
    <row r="157" spans="1:7" s="130" customFormat="1" ht="15" x14ac:dyDescent="0.2">
      <c r="A157" s="162">
        <v>15617</v>
      </c>
      <c r="B157" s="155" t="s">
        <v>3005</v>
      </c>
      <c r="C157" s="155" t="s">
        <v>1667</v>
      </c>
      <c r="D157" s="155" t="s">
        <v>862</v>
      </c>
      <c r="E157" s="155" t="s">
        <v>487</v>
      </c>
      <c r="F157" s="160">
        <v>42900</v>
      </c>
      <c r="G157" s="127"/>
    </row>
    <row r="158" spans="1:7" s="130" customFormat="1" ht="15" x14ac:dyDescent="0.2">
      <c r="A158" s="162">
        <v>15717</v>
      </c>
      <c r="B158" s="155" t="s">
        <v>3006</v>
      </c>
      <c r="C158" s="155" t="s">
        <v>1139</v>
      </c>
      <c r="D158" s="155" t="s">
        <v>1199</v>
      </c>
      <c r="E158" s="155" t="s">
        <v>720</v>
      </c>
      <c r="F158" s="160">
        <v>42902</v>
      </c>
      <c r="G158" s="127"/>
    </row>
    <row r="159" spans="1:7" s="130" customFormat="1" ht="15" x14ac:dyDescent="0.2">
      <c r="A159" s="162">
        <v>15817</v>
      </c>
      <c r="B159" s="155" t="s">
        <v>3007</v>
      </c>
      <c r="C159" s="155" t="s">
        <v>3124</v>
      </c>
      <c r="D159" s="155" t="s">
        <v>1199</v>
      </c>
      <c r="E159" s="155" t="s">
        <v>3343</v>
      </c>
      <c r="F159" s="160">
        <v>42902</v>
      </c>
      <c r="G159" s="127"/>
    </row>
    <row r="160" spans="1:7" s="130" customFormat="1" ht="15" x14ac:dyDescent="0.2">
      <c r="A160" s="162">
        <v>15917</v>
      </c>
      <c r="B160" s="155" t="s">
        <v>3008</v>
      </c>
      <c r="C160" s="155" t="s">
        <v>2072</v>
      </c>
      <c r="D160" s="155" t="s">
        <v>1199</v>
      </c>
      <c r="E160" s="155" t="s">
        <v>487</v>
      </c>
      <c r="F160" s="160">
        <v>42907</v>
      </c>
      <c r="G160" s="127"/>
    </row>
    <row r="161" spans="1:7" s="130" customFormat="1" ht="15" x14ac:dyDescent="0.2">
      <c r="A161" s="162">
        <v>16017</v>
      </c>
      <c r="B161" s="155" t="s">
        <v>3009</v>
      </c>
      <c r="C161" s="155" t="s">
        <v>839</v>
      </c>
      <c r="D161" s="155" t="s">
        <v>1199</v>
      </c>
      <c r="E161" s="155" t="s">
        <v>800</v>
      </c>
      <c r="F161" s="160">
        <v>42907</v>
      </c>
      <c r="G161" s="127"/>
    </row>
    <row r="162" spans="1:7" s="130" customFormat="1" ht="15" x14ac:dyDescent="0.2">
      <c r="A162" s="162">
        <v>16117</v>
      </c>
      <c r="B162" s="155" t="s">
        <v>3010</v>
      </c>
      <c r="C162" s="155" t="s">
        <v>859</v>
      </c>
      <c r="D162" s="155" t="s">
        <v>1199</v>
      </c>
      <c r="E162" s="155" t="s">
        <v>2684</v>
      </c>
      <c r="F162" s="160">
        <v>42907</v>
      </c>
      <c r="G162" s="127"/>
    </row>
    <row r="163" spans="1:7" s="130" customFormat="1" ht="15" x14ac:dyDescent="0.2">
      <c r="A163" s="162">
        <v>16217</v>
      </c>
      <c r="B163" s="155" t="s">
        <v>3013</v>
      </c>
      <c r="C163" s="152" t="s">
        <v>3014</v>
      </c>
      <c r="D163" s="155" t="s">
        <v>3163</v>
      </c>
      <c r="E163" s="161" t="s">
        <v>194</v>
      </c>
      <c r="F163" s="160">
        <v>42908</v>
      </c>
      <c r="G163" s="127"/>
    </row>
    <row r="164" spans="1:7" s="130" customFormat="1" ht="15" x14ac:dyDescent="0.2">
      <c r="A164" s="162">
        <v>16317</v>
      </c>
      <c r="B164" s="155" t="s">
        <v>3015</v>
      </c>
      <c r="C164" s="155" t="s">
        <v>2072</v>
      </c>
      <c r="D164" s="155" t="s">
        <v>1199</v>
      </c>
      <c r="E164" s="155" t="s">
        <v>814</v>
      </c>
      <c r="F164" s="160">
        <v>42908</v>
      </c>
      <c r="G164" s="127"/>
    </row>
    <row r="165" spans="1:7" s="130" customFormat="1" ht="15" x14ac:dyDescent="0.2">
      <c r="A165" s="162">
        <v>16417</v>
      </c>
      <c r="B165" s="155" t="s">
        <v>3011</v>
      </c>
      <c r="C165" s="155" t="s">
        <v>3012</v>
      </c>
      <c r="D165" s="155" t="s">
        <v>1199</v>
      </c>
      <c r="E165" s="155" t="s">
        <v>800</v>
      </c>
      <c r="F165" s="160">
        <v>42908</v>
      </c>
      <c r="G165" s="127"/>
    </row>
    <row r="166" spans="1:7" s="130" customFormat="1" ht="15" x14ac:dyDescent="0.2">
      <c r="A166" s="163">
        <v>16517</v>
      </c>
      <c r="B166" s="149" t="s">
        <v>3016</v>
      </c>
      <c r="C166" s="138" t="s">
        <v>2324</v>
      </c>
      <c r="D166" s="149" t="s">
        <v>3164</v>
      </c>
      <c r="E166" s="149" t="s">
        <v>3147</v>
      </c>
      <c r="F166" s="164">
        <v>42908</v>
      </c>
      <c r="G166" s="127"/>
    </row>
    <row r="167" spans="1:7" s="130" customFormat="1" ht="15" x14ac:dyDescent="0.2">
      <c r="A167" s="162">
        <v>16617</v>
      </c>
      <c r="B167" s="155" t="s">
        <v>3017</v>
      </c>
      <c r="C167" s="146" t="s">
        <v>3302</v>
      </c>
      <c r="D167" s="155" t="s">
        <v>863</v>
      </c>
      <c r="E167" s="155" t="s">
        <v>795</v>
      </c>
      <c r="F167" s="160">
        <v>42909</v>
      </c>
      <c r="G167" s="127"/>
    </row>
    <row r="168" spans="1:7" s="130" customFormat="1" ht="15.75" customHeight="1" x14ac:dyDescent="0.2">
      <c r="A168" s="162">
        <v>16717</v>
      </c>
      <c r="B168" s="155" t="s">
        <v>3018</v>
      </c>
      <c r="C168" s="155" t="s">
        <v>857</v>
      </c>
      <c r="D168" s="155" t="s">
        <v>1199</v>
      </c>
      <c r="E168" s="155" t="s">
        <v>1732</v>
      </c>
      <c r="F168" s="160">
        <v>42914</v>
      </c>
      <c r="G168" s="127"/>
    </row>
    <row r="169" spans="1:7" s="130" customFormat="1" ht="15" x14ac:dyDescent="0.2">
      <c r="A169" s="162">
        <v>16817</v>
      </c>
      <c r="B169" s="155" t="s">
        <v>3019</v>
      </c>
      <c r="C169" s="155" t="s">
        <v>1461</v>
      </c>
      <c r="D169" s="155" t="s">
        <v>1199</v>
      </c>
      <c r="E169" s="155" t="s">
        <v>2684</v>
      </c>
      <c r="F169" s="160">
        <v>42915</v>
      </c>
      <c r="G169" s="127"/>
    </row>
    <row r="170" spans="1:7" s="130" customFormat="1" ht="15" x14ac:dyDescent="0.2">
      <c r="A170" s="162">
        <v>16917</v>
      </c>
      <c r="B170" s="155" t="s">
        <v>3020</v>
      </c>
      <c r="C170" s="152" t="s">
        <v>3021</v>
      </c>
      <c r="D170" s="155" t="s">
        <v>3163</v>
      </c>
      <c r="E170" s="155" t="s">
        <v>870</v>
      </c>
      <c r="F170" s="160">
        <v>42915</v>
      </c>
      <c r="G170" s="127"/>
    </row>
    <row r="171" spans="1:7" s="130" customFormat="1" ht="15" x14ac:dyDescent="0.2">
      <c r="A171" s="162">
        <v>17017</v>
      </c>
      <c r="B171" s="155" t="s">
        <v>3022</v>
      </c>
      <c r="C171" s="155" t="s">
        <v>1139</v>
      </c>
      <c r="D171" s="155" t="s">
        <v>1199</v>
      </c>
      <c r="E171" s="155" t="s">
        <v>720</v>
      </c>
      <c r="F171" s="160">
        <v>42916</v>
      </c>
      <c r="G171" s="127"/>
    </row>
    <row r="172" spans="1:7" s="130" customFormat="1" ht="15" x14ac:dyDescent="0.2">
      <c r="A172" s="162">
        <v>17117</v>
      </c>
      <c r="B172" s="155" t="s">
        <v>3023</v>
      </c>
      <c r="C172" s="155" t="s">
        <v>469</v>
      </c>
      <c r="D172" s="155" t="s">
        <v>862</v>
      </c>
      <c r="E172" s="155" t="s">
        <v>2684</v>
      </c>
      <c r="F172" s="160">
        <v>42916</v>
      </c>
      <c r="G172" s="127"/>
    </row>
    <row r="173" spans="1:7" s="130" customFormat="1" ht="15" x14ac:dyDescent="0.2">
      <c r="A173" s="162">
        <v>17217</v>
      </c>
      <c r="B173" s="155" t="s">
        <v>3024</v>
      </c>
      <c r="C173" s="155" t="s">
        <v>1461</v>
      </c>
      <c r="D173" s="155" t="s">
        <v>862</v>
      </c>
      <c r="E173" s="155" t="s">
        <v>1728</v>
      </c>
      <c r="F173" s="160">
        <v>42919</v>
      </c>
      <c r="G173" s="127"/>
    </row>
    <row r="174" spans="1:7" s="130" customFormat="1" ht="15" x14ac:dyDescent="0.2">
      <c r="A174" s="162">
        <v>17317</v>
      </c>
      <c r="B174" s="155" t="s">
        <v>3025</v>
      </c>
      <c r="C174" s="155" t="s">
        <v>1461</v>
      </c>
      <c r="D174" s="155" t="s">
        <v>862</v>
      </c>
      <c r="E174" s="155" t="s">
        <v>1214</v>
      </c>
      <c r="F174" s="160">
        <v>42919</v>
      </c>
      <c r="G174" s="127"/>
    </row>
    <row r="175" spans="1:7" s="130" customFormat="1" ht="15" x14ac:dyDescent="0.2">
      <c r="A175" s="162">
        <v>17417</v>
      </c>
      <c r="B175" s="155" t="s">
        <v>3026</v>
      </c>
      <c r="C175" s="155" t="s">
        <v>1461</v>
      </c>
      <c r="D175" s="155" t="s">
        <v>862</v>
      </c>
      <c r="E175" s="155" t="s">
        <v>2333</v>
      </c>
      <c r="F175" s="160">
        <v>42919</v>
      </c>
      <c r="G175" s="127"/>
    </row>
    <row r="176" spans="1:7" s="130" customFormat="1" ht="15" x14ac:dyDescent="0.2">
      <c r="A176" s="162">
        <v>17517</v>
      </c>
      <c r="B176" s="155" t="s">
        <v>3027</v>
      </c>
      <c r="C176" s="155" t="s">
        <v>198</v>
      </c>
      <c r="D176" s="155" t="s">
        <v>1199</v>
      </c>
      <c r="E176" s="155" t="s">
        <v>1184</v>
      </c>
      <c r="F176" s="160">
        <v>42921</v>
      </c>
      <c r="G176" s="127"/>
    </row>
    <row r="177" spans="1:7" s="130" customFormat="1" ht="15" x14ac:dyDescent="0.2">
      <c r="A177" s="162">
        <v>17617</v>
      </c>
      <c r="B177" s="155" t="s">
        <v>3028</v>
      </c>
      <c r="C177" s="155" t="s">
        <v>3029</v>
      </c>
      <c r="D177" s="155" t="s">
        <v>862</v>
      </c>
      <c r="E177" s="155" t="s">
        <v>831</v>
      </c>
      <c r="F177" s="160">
        <v>42921</v>
      </c>
      <c r="G177" s="127"/>
    </row>
    <row r="178" spans="1:7" s="130" customFormat="1" ht="15" x14ac:dyDescent="0.2">
      <c r="A178" s="162">
        <v>17717</v>
      </c>
      <c r="B178" s="155" t="s">
        <v>3030</v>
      </c>
      <c r="C178" s="155" t="s">
        <v>3029</v>
      </c>
      <c r="D178" s="155" t="s">
        <v>862</v>
      </c>
      <c r="E178" s="161" t="s">
        <v>2421</v>
      </c>
      <c r="F178" s="160">
        <v>42922</v>
      </c>
      <c r="G178" s="127"/>
    </row>
    <row r="179" spans="1:7" s="130" customFormat="1" ht="15" x14ac:dyDescent="0.2">
      <c r="A179" s="162">
        <v>17817</v>
      </c>
      <c r="B179" s="155" t="s">
        <v>3031</v>
      </c>
      <c r="C179" s="155" t="s">
        <v>2072</v>
      </c>
      <c r="D179" s="155" t="s">
        <v>1199</v>
      </c>
      <c r="E179" s="155" t="s">
        <v>829</v>
      </c>
      <c r="F179" s="160">
        <v>42922</v>
      </c>
      <c r="G179" s="127"/>
    </row>
    <row r="180" spans="1:7" s="130" customFormat="1" ht="15" x14ac:dyDescent="0.2">
      <c r="A180" s="162">
        <v>17917</v>
      </c>
      <c r="B180" s="155" t="s">
        <v>3032</v>
      </c>
      <c r="C180" s="155" t="s">
        <v>3029</v>
      </c>
      <c r="D180" s="155" t="s">
        <v>862</v>
      </c>
      <c r="E180" s="155" t="s">
        <v>808</v>
      </c>
      <c r="F180" s="160">
        <v>42922</v>
      </c>
      <c r="G180" s="127"/>
    </row>
    <row r="181" spans="1:7" s="130" customFormat="1" ht="15" x14ac:dyDescent="0.2">
      <c r="A181" s="162">
        <v>18017</v>
      </c>
      <c r="B181" s="155" t="s">
        <v>3033</v>
      </c>
      <c r="C181" s="155" t="s">
        <v>469</v>
      </c>
      <c r="D181" s="155" t="s">
        <v>862</v>
      </c>
      <c r="E181" s="155" t="s">
        <v>2644</v>
      </c>
      <c r="F181" s="160">
        <v>42923</v>
      </c>
      <c r="G181" s="127"/>
    </row>
    <row r="182" spans="1:7" s="130" customFormat="1" ht="15" x14ac:dyDescent="0.2">
      <c r="A182" s="162">
        <v>18117</v>
      </c>
      <c r="B182" s="155" t="s">
        <v>3034</v>
      </c>
      <c r="C182" s="155" t="s">
        <v>469</v>
      </c>
      <c r="D182" s="155" t="s">
        <v>862</v>
      </c>
      <c r="E182" s="155" t="s">
        <v>831</v>
      </c>
      <c r="F182" s="160">
        <v>42923</v>
      </c>
      <c r="G182" s="127"/>
    </row>
    <row r="183" spans="1:7" s="130" customFormat="1" ht="15" x14ac:dyDescent="0.2">
      <c r="A183" s="162">
        <v>18217</v>
      </c>
      <c r="B183" s="155" t="s">
        <v>3035</v>
      </c>
      <c r="C183" s="155" t="s">
        <v>1667</v>
      </c>
      <c r="D183" s="155" t="s">
        <v>862</v>
      </c>
      <c r="E183" s="161" t="s">
        <v>2869</v>
      </c>
      <c r="F183" s="160">
        <v>42923</v>
      </c>
      <c r="G183" s="127"/>
    </row>
    <row r="184" spans="1:7" s="130" customFormat="1" ht="14.25" customHeight="1" x14ac:dyDescent="0.2">
      <c r="A184" s="162">
        <v>18317</v>
      </c>
      <c r="B184" s="155" t="s">
        <v>3036</v>
      </c>
      <c r="C184" s="155" t="s">
        <v>469</v>
      </c>
      <c r="D184" s="155" t="s">
        <v>1199</v>
      </c>
      <c r="E184" s="155" t="s">
        <v>831</v>
      </c>
      <c r="F184" s="160">
        <v>42923</v>
      </c>
      <c r="G184" s="127"/>
    </row>
    <row r="185" spans="1:7" s="130" customFormat="1" ht="15" x14ac:dyDescent="0.2">
      <c r="A185" s="162">
        <v>18417</v>
      </c>
      <c r="B185" s="155" t="s">
        <v>3037</v>
      </c>
      <c r="C185" s="155" t="s">
        <v>258</v>
      </c>
      <c r="D185" s="155" t="s">
        <v>862</v>
      </c>
      <c r="E185" s="161" t="s">
        <v>2421</v>
      </c>
      <c r="F185" s="160">
        <v>42928</v>
      </c>
      <c r="G185" s="127"/>
    </row>
    <row r="186" spans="1:7" s="130" customFormat="1" ht="15" x14ac:dyDescent="0.2">
      <c r="A186" s="162">
        <v>18517</v>
      </c>
      <c r="B186" s="155" t="s">
        <v>3038</v>
      </c>
      <c r="C186" s="155" t="s">
        <v>2922</v>
      </c>
      <c r="D186" s="155" t="s">
        <v>862</v>
      </c>
      <c r="E186" s="155" t="s">
        <v>808</v>
      </c>
      <c r="F186" s="160">
        <v>42928</v>
      </c>
      <c r="G186" s="127"/>
    </row>
    <row r="187" spans="1:7" s="130" customFormat="1" ht="15" x14ac:dyDescent="0.2">
      <c r="A187" s="162">
        <v>18617</v>
      </c>
      <c r="B187" s="155" t="s">
        <v>3039</v>
      </c>
      <c r="C187" s="155" t="s">
        <v>3116</v>
      </c>
      <c r="D187" s="155" t="s">
        <v>1199</v>
      </c>
      <c r="E187" s="155" t="s">
        <v>1214</v>
      </c>
      <c r="F187" s="160">
        <v>42929</v>
      </c>
      <c r="G187" s="127"/>
    </row>
    <row r="188" spans="1:7" s="130" customFormat="1" ht="15" x14ac:dyDescent="0.2">
      <c r="A188" s="162">
        <v>18717</v>
      </c>
      <c r="B188" s="155" t="s">
        <v>3040</v>
      </c>
      <c r="C188" s="155" t="s">
        <v>1670</v>
      </c>
      <c r="D188" s="155" t="s">
        <v>862</v>
      </c>
      <c r="E188" s="155" t="s">
        <v>3246</v>
      </c>
      <c r="F188" s="160">
        <v>42929</v>
      </c>
      <c r="G188" s="127"/>
    </row>
    <row r="189" spans="1:7" s="130" customFormat="1" ht="15" x14ac:dyDescent="0.2">
      <c r="A189" s="162">
        <v>18817</v>
      </c>
      <c r="B189" s="155" t="s">
        <v>3140</v>
      </c>
      <c r="C189" s="161" t="s">
        <v>3041</v>
      </c>
      <c r="D189" s="155" t="s">
        <v>863</v>
      </c>
      <c r="E189" s="155" t="s">
        <v>878</v>
      </c>
      <c r="F189" s="160">
        <v>42930</v>
      </c>
      <c r="G189" s="127"/>
    </row>
    <row r="190" spans="1:7" s="130" customFormat="1" ht="15" x14ac:dyDescent="0.2">
      <c r="A190" s="162">
        <v>18917</v>
      </c>
      <c r="B190" s="155" t="s">
        <v>3128</v>
      </c>
      <c r="C190" s="155" t="s">
        <v>469</v>
      </c>
      <c r="D190" s="155" t="s">
        <v>1199</v>
      </c>
      <c r="E190" s="155" t="s">
        <v>1190</v>
      </c>
      <c r="F190" s="160">
        <v>42933</v>
      </c>
      <c r="G190" s="127"/>
    </row>
    <row r="191" spans="1:7" s="130" customFormat="1" ht="15" x14ac:dyDescent="0.2">
      <c r="A191" s="162">
        <v>19017</v>
      </c>
      <c r="B191" s="155" t="s">
        <v>3162</v>
      </c>
      <c r="C191" s="155" t="s">
        <v>196</v>
      </c>
      <c r="D191" s="155" t="s">
        <v>1199</v>
      </c>
      <c r="E191" s="155" t="s">
        <v>2684</v>
      </c>
      <c r="F191" s="160">
        <v>42935</v>
      </c>
      <c r="G191" s="127"/>
    </row>
    <row r="192" spans="1:7" s="130" customFormat="1" ht="15" x14ac:dyDescent="0.2">
      <c r="A192" s="162">
        <v>19117</v>
      </c>
      <c r="B192" s="155" t="s">
        <v>3042</v>
      </c>
      <c r="C192" s="155" t="s">
        <v>1891</v>
      </c>
      <c r="D192" s="155" t="s">
        <v>862</v>
      </c>
      <c r="E192" s="155" t="s">
        <v>240</v>
      </c>
      <c r="F192" s="160">
        <v>42935</v>
      </c>
      <c r="G192" s="127"/>
    </row>
    <row r="193" spans="1:7" s="130" customFormat="1" ht="15" x14ac:dyDescent="0.2">
      <c r="A193" s="162">
        <v>19217</v>
      </c>
      <c r="B193" s="155" t="s">
        <v>3156</v>
      </c>
      <c r="C193" s="155" t="s">
        <v>2335</v>
      </c>
      <c r="D193" s="155" t="s">
        <v>1199</v>
      </c>
      <c r="E193" s="155" t="s">
        <v>720</v>
      </c>
      <c r="F193" s="160">
        <v>42936</v>
      </c>
      <c r="G193" s="127"/>
    </row>
    <row r="194" spans="1:7" s="130" customFormat="1" ht="15" x14ac:dyDescent="0.2">
      <c r="A194" s="162">
        <v>19317</v>
      </c>
      <c r="B194" s="155" t="s">
        <v>3155</v>
      </c>
      <c r="C194" s="155" t="s">
        <v>2335</v>
      </c>
      <c r="D194" s="155" t="s">
        <v>1199</v>
      </c>
      <c r="E194" s="155" t="s">
        <v>720</v>
      </c>
      <c r="F194" s="160">
        <v>42936</v>
      </c>
      <c r="G194" s="127"/>
    </row>
    <row r="195" spans="1:7" s="130" customFormat="1" ht="15" x14ac:dyDescent="0.2">
      <c r="A195" s="162">
        <v>19417</v>
      </c>
      <c r="B195" s="155" t="s">
        <v>3154</v>
      </c>
      <c r="C195" s="155" t="s">
        <v>2335</v>
      </c>
      <c r="D195" s="155" t="s">
        <v>1199</v>
      </c>
      <c r="E195" s="155" t="s">
        <v>720</v>
      </c>
      <c r="F195" s="160">
        <v>42936</v>
      </c>
      <c r="G195" s="127"/>
    </row>
    <row r="196" spans="1:7" s="130" customFormat="1" ht="15" x14ac:dyDescent="0.2">
      <c r="A196" s="162">
        <v>19517</v>
      </c>
      <c r="B196" s="155" t="s">
        <v>3153</v>
      </c>
      <c r="C196" s="155" t="s">
        <v>2543</v>
      </c>
      <c r="D196" s="155" t="s">
        <v>1199</v>
      </c>
      <c r="E196" s="155" t="s">
        <v>816</v>
      </c>
      <c r="F196" s="160">
        <v>42936</v>
      </c>
      <c r="G196" s="127"/>
    </row>
    <row r="197" spans="1:7" s="130" customFormat="1" ht="15" x14ac:dyDescent="0.2">
      <c r="A197" s="162">
        <v>19617</v>
      </c>
      <c r="B197" s="161" t="s">
        <v>3138</v>
      </c>
      <c r="C197" s="161" t="s">
        <v>1672</v>
      </c>
      <c r="D197" s="155" t="s">
        <v>1199</v>
      </c>
      <c r="E197" s="155" t="s">
        <v>1190</v>
      </c>
      <c r="F197" s="160">
        <v>42940</v>
      </c>
      <c r="G197" s="127"/>
    </row>
    <row r="198" spans="1:7" s="130" customFormat="1" ht="15" x14ac:dyDescent="0.2">
      <c r="A198" s="162">
        <v>19717</v>
      </c>
      <c r="B198" s="161" t="s">
        <v>3114</v>
      </c>
      <c r="C198" s="155" t="s">
        <v>469</v>
      </c>
      <c r="D198" s="155" t="s">
        <v>1200</v>
      </c>
      <c r="E198" s="155" t="s">
        <v>870</v>
      </c>
      <c r="F198" s="160">
        <v>42941</v>
      </c>
      <c r="G198" s="127"/>
    </row>
    <row r="199" spans="1:7" s="130" customFormat="1" ht="15" x14ac:dyDescent="0.2">
      <c r="A199" s="162">
        <v>19817</v>
      </c>
      <c r="B199" s="155" t="s">
        <v>3043</v>
      </c>
      <c r="C199" s="155" t="s">
        <v>2072</v>
      </c>
      <c r="D199" s="155" t="s">
        <v>1199</v>
      </c>
      <c r="E199" s="155" t="s">
        <v>2684</v>
      </c>
      <c r="F199" s="160">
        <v>42947</v>
      </c>
      <c r="G199" s="127"/>
    </row>
    <row r="200" spans="1:7" s="130" customFormat="1" ht="15" x14ac:dyDescent="0.2">
      <c r="A200" s="162">
        <v>19917</v>
      </c>
      <c r="B200" s="155" t="s">
        <v>3044</v>
      </c>
      <c r="C200" s="155" t="s">
        <v>1140</v>
      </c>
      <c r="D200" s="155" t="s">
        <v>1199</v>
      </c>
      <c r="E200" s="155" t="s">
        <v>816</v>
      </c>
      <c r="F200" s="160">
        <v>42947</v>
      </c>
      <c r="G200" s="127"/>
    </row>
    <row r="201" spans="1:7" s="130" customFormat="1" ht="15" x14ac:dyDescent="0.2">
      <c r="A201" s="162">
        <v>20017</v>
      </c>
      <c r="B201" s="155" t="s">
        <v>3045</v>
      </c>
      <c r="C201" s="155" t="s">
        <v>1139</v>
      </c>
      <c r="D201" s="155" t="s">
        <v>863</v>
      </c>
      <c r="E201" s="155" t="s">
        <v>633</v>
      </c>
      <c r="F201" s="160">
        <v>42947</v>
      </c>
      <c r="G201" s="127"/>
    </row>
    <row r="202" spans="1:7" s="130" customFormat="1" ht="15" x14ac:dyDescent="0.2">
      <c r="A202" s="162">
        <v>20117</v>
      </c>
      <c r="B202" s="155" t="s">
        <v>3046</v>
      </c>
      <c r="C202" s="155" t="s">
        <v>731</v>
      </c>
      <c r="D202" s="155" t="s">
        <v>862</v>
      </c>
      <c r="E202" s="155" t="s">
        <v>2858</v>
      </c>
      <c r="F202" s="160">
        <v>42947</v>
      </c>
      <c r="G202" s="127"/>
    </row>
    <row r="203" spans="1:7" s="130" customFormat="1" ht="15" x14ac:dyDescent="0.2">
      <c r="A203" s="162">
        <v>20217</v>
      </c>
      <c r="B203" s="155" t="s">
        <v>3047</v>
      </c>
      <c r="C203" s="155" t="s">
        <v>731</v>
      </c>
      <c r="D203" s="155" t="s">
        <v>862</v>
      </c>
      <c r="E203" s="155" t="s">
        <v>2644</v>
      </c>
      <c r="F203" s="160">
        <v>42947</v>
      </c>
      <c r="G203" s="127"/>
    </row>
    <row r="204" spans="1:7" s="130" customFormat="1" ht="15" x14ac:dyDescent="0.2">
      <c r="A204" s="162">
        <v>20317</v>
      </c>
      <c r="B204" s="155" t="s">
        <v>3048</v>
      </c>
      <c r="C204" s="155" t="s">
        <v>731</v>
      </c>
      <c r="D204" s="155" t="s">
        <v>862</v>
      </c>
      <c r="E204" s="155" t="s">
        <v>3049</v>
      </c>
      <c r="F204" s="160">
        <v>42947</v>
      </c>
      <c r="G204" s="127"/>
    </row>
    <row r="205" spans="1:7" s="130" customFormat="1" ht="15" x14ac:dyDescent="0.2">
      <c r="A205" s="162">
        <v>20417</v>
      </c>
      <c r="B205" s="155" t="s">
        <v>3050</v>
      </c>
      <c r="C205" s="155" t="s">
        <v>731</v>
      </c>
      <c r="D205" s="155" t="s">
        <v>862</v>
      </c>
      <c r="E205" s="155" t="s">
        <v>2333</v>
      </c>
      <c r="F205" s="160">
        <v>42948</v>
      </c>
      <c r="G205" s="127"/>
    </row>
    <row r="206" spans="1:7" s="130" customFormat="1" ht="15" x14ac:dyDescent="0.2">
      <c r="A206" s="162">
        <v>20517</v>
      </c>
      <c r="B206" s="155" t="s">
        <v>3051</v>
      </c>
      <c r="C206" s="155" t="s">
        <v>731</v>
      </c>
      <c r="D206" s="155" t="s">
        <v>862</v>
      </c>
      <c r="E206" s="155" t="s">
        <v>740</v>
      </c>
      <c r="F206" s="160">
        <v>42948</v>
      </c>
      <c r="G206" s="127"/>
    </row>
    <row r="207" spans="1:7" s="130" customFormat="1" ht="15" x14ac:dyDescent="0.2">
      <c r="A207" s="162">
        <v>20617</v>
      </c>
      <c r="B207" s="155" t="s">
        <v>3052</v>
      </c>
      <c r="C207" s="155" t="s">
        <v>3129</v>
      </c>
      <c r="D207" s="155" t="s">
        <v>863</v>
      </c>
      <c r="E207" s="155" t="s">
        <v>2333</v>
      </c>
      <c r="F207" s="160">
        <v>42948</v>
      </c>
      <c r="G207" s="127"/>
    </row>
    <row r="208" spans="1:7" s="130" customFormat="1" ht="15" x14ac:dyDescent="0.2">
      <c r="A208" s="162">
        <v>20717</v>
      </c>
      <c r="B208" s="155" t="s">
        <v>3053</v>
      </c>
      <c r="C208" s="155" t="s">
        <v>854</v>
      </c>
      <c r="D208" s="155" t="s">
        <v>1199</v>
      </c>
      <c r="E208" s="155" t="s">
        <v>2684</v>
      </c>
      <c r="F208" s="160">
        <v>42949</v>
      </c>
      <c r="G208" s="127"/>
    </row>
    <row r="209" spans="1:7" s="130" customFormat="1" ht="15" x14ac:dyDescent="0.2">
      <c r="A209" s="162">
        <v>20817</v>
      </c>
      <c r="B209" s="155" t="s">
        <v>3054</v>
      </c>
      <c r="C209" s="155" t="s">
        <v>854</v>
      </c>
      <c r="D209" s="155" t="s">
        <v>1199</v>
      </c>
      <c r="E209" s="155" t="s">
        <v>2684</v>
      </c>
      <c r="F209" s="160">
        <v>42949</v>
      </c>
      <c r="G209" s="127"/>
    </row>
    <row r="210" spans="1:7" s="130" customFormat="1" ht="15" x14ac:dyDescent="0.2">
      <c r="A210" s="162">
        <v>20917</v>
      </c>
      <c r="B210" s="155" t="s">
        <v>3055</v>
      </c>
      <c r="C210" s="155" t="s">
        <v>854</v>
      </c>
      <c r="D210" s="155" t="s">
        <v>1199</v>
      </c>
      <c r="E210" s="155" t="s">
        <v>2684</v>
      </c>
      <c r="F210" s="160">
        <v>42949</v>
      </c>
      <c r="G210" s="127"/>
    </row>
    <row r="211" spans="1:7" s="130" customFormat="1" ht="15" x14ac:dyDescent="0.2">
      <c r="A211" s="162">
        <v>21017</v>
      </c>
      <c r="B211" s="155" t="s">
        <v>3125</v>
      </c>
      <c r="C211" s="155" t="s">
        <v>3124</v>
      </c>
      <c r="D211" s="155" t="s">
        <v>1199</v>
      </c>
      <c r="E211" s="155" t="s">
        <v>1728</v>
      </c>
      <c r="F211" s="160">
        <v>42949</v>
      </c>
      <c r="G211" s="127"/>
    </row>
    <row r="212" spans="1:7" s="130" customFormat="1" ht="15" x14ac:dyDescent="0.2">
      <c r="A212" s="162">
        <v>21117</v>
      </c>
      <c r="B212" s="155" t="s">
        <v>3139</v>
      </c>
      <c r="C212" s="161" t="s">
        <v>3041</v>
      </c>
      <c r="D212" s="155" t="s">
        <v>863</v>
      </c>
      <c r="E212" s="155" t="s">
        <v>878</v>
      </c>
      <c r="F212" s="160">
        <v>42949</v>
      </c>
      <c r="G212" s="127"/>
    </row>
    <row r="213" spans="1:7" s="130" customFormat="1" ht="15" x14ac:dyDescent="0.2">
      <c r="A213" s="162">
        <v>21217</v>
      </c>
      <c r="B213" s="155" t="s">
        <v>3056</v>
      </c>
      <c r="C213" s="155" t="s">
        <v>3057</v>
      </c>
      <c r="D213" s="155" t="s">
        <v>862</v>
      </c>
      <c r="E213" s="155" t="s">
        <v>2333</v>
      </c>
      <c r="F213" s="160">
        <v>42949</v>
      </c>
      <c r="G213" s="127"/>
    </row>
    <row r="214" spans="1:7" s="130" customFormat="1" ht="15" x14ac:dyDescent="0.2">
      <c r="A214" s="162">
        <v>21317</v>
      </c>
      <c r="B214" s="155" t="s">
        <v>3058</v>
      </c>
      <c r="C214" s="155" t="s">
        <v>3059</v>
      </c>
      <c r="D214" s="155" t="s">
        <v>862</v>
      </c>
      <c r="E214" s="155" t="s">
        <v>240</v>
      </c>
      <c r="F214" s="160">
        <v>42950</v>
      </c>
      <c r="G214" s="127"/>
    </row>
    <row r="215" spans="1:7" s="130" customFormat="1" ht="15" x14ac:dyDescent="0.2">
      <c r="A215" s="162">
        <v>21417</v>
      </c>
      <c r="B215" s="155" t="s">
        <v>3060</v>
      </c>
      <c r="C215" s="155" t="s">
        <v>1139</v>
      </c>
      <c r="D215" s="155" t="s">
        <v>862</v>
      </c>
      <c r="E215" s="155" t="s">
        <v>1735</v>
      </c>
      <c r="F215" s="160">
        <v>42950</v>
      </c>
      <c r="G215" s="127"/>
    </row>
    <row r="216" spans="1:7" s="130" customFormat="1" ht="15" x14ac:dyDescent="0.2">
      <c r="A216" s="162">
        <v>21517</v>
      </c>
      <c r="B216" s="155" t="s">
        <v>3061</v>
      </c>
      <c r="C216" s="155" t="s">
        <v>1667</v>
      </c>
      <c r="D216" s="155" t="s">
        <v>1199</v>
      </c>
      <c r="E216" s="155" t="s">
        <v>831</v>
      </c>
      <c r="F216" s="160">
        <v>42951</v>
      </c>
      <c r="G216" s="127"/>
    </row>
    <row r="217" spans="1:7" s="130" customFormat="1" ht="15" x14ac:dyDescent="0.2">
      <c r="A217" s="162">
        <v>21617</v>
      </c>
      <c r="B217" s="155" t="s">
        <v>3062</v>
      </c>
      <c r="C217" s="155" t="s">
        <v>2620</v>
      </c>
      <c r="D217" s="155" t="s">
        <v>1199</v>
      </c>
      <c r="E217" s="155" t="s">
        <v>1214</v>
      </c>
      <c r="F217" s="160">
        <v>42951</v>
      </c>
      <c r="G217" s="127"/>
    </row>
    <row r="218" spans="1:7" s="130" customFormat="1" ht="15" x14ac:dyDescent="0.2">
      <c r="A218" s="162">
        <v>21717</v>
      </c>
      <c r="B218" s="155" t="s">
        <v>3063</v>
      </c>
      <c r="C218" s="155" t="s">
        <v>196</v>
      </c>
      <c r="D218" s="155" t="s">
        <v>1199</v>
      </c>
      <c r="E218" s="155" t="s">
        <v>808</v>
      </c>
      <c r="F218" s="160">
        <v>42951</v>
      </c>
      <c r="G218" s="127"/>
    </row>
    <row r="219" spans="1:7" s="130" customFormat="1" ht="15" x14ac:dyDescent="0.2">
      <c r="A219" s="162">
        <v>21817</v>
      </c>
      <c r="B219" s="155" t="s">
        <v>3064</v>
      </c>
      <c r="C219" s="155" t="s">
        <v>2998</v>
      </c>
      <c r="D219" s="155" t="s">
        <v>1199</v>
      </c>
      <c r="E219" s="155" t="s">
        <v>803</v>
      </c>
      <c r="F219" s="160">
        <v>42956</v>
      </c>
      <c r="G219" s="127"/>
    </row>
    <row r="220" spans="1:7" s="130" customFormat="1" ht="15" x14ac:dyDescent="0.2">
      <c r="A220" s="162">
        <v>21917</v>
      </c>
      <c r="B220" s="155" t="s">
        <v>3065</v>
      </c>
      <c r="C220" s="155" t="s">
        <v>1455</v>
      </c>
      <c r="D220" s="155" t="s">
        <v>862</v>
      </c>
      <c r="E220" s="155" t="s">
        <v>240</v>
      </c>
      <c r="F220" s="160">
        <v>42957</v>
      </c>
      <c r="G220" s="127"/>
    </row>
    <row r="221" spans="1:7" s="130" customFormat="1" ht="15" x14ac:dyDescent="0.2">
      <c r="A221" s="162">
        <v>22017</v>
      </c>
      <c r="B221" s="155" t="s">
        <v>3066</v>
      </c>
      <c r="C221" s="155" t="s">
        <v>1455</v>
      </c>
      <c r="D221" s="155" t="s">
        <v>862</v>
      </c>
      <c r="E221" s="155" t="s">
        <v>1184</v>
      </c>
      <c r="F221" s="160">
        <v>42957</v>
      </c>
      <c r="G221" s="127"/>
    </row>
    <row r="222" spans="1:7" s="130" customFormat="1" ht="15" x14ac:dyDescent="0.2">
      <c r="A222" s="162">
        <v>22117</v>
      </c>
      <c r="B222" s="155" t="s">
        <v>3067</v>
      </c>
      <c r="C222" s="155" t="s">
        <v>1140</v>
      </c>
      <c r="D222" s="155" t="s">
        <v>1199</v>
      </c>
      <c r="E222" s="155" t="s">
        <v>816</v>
      </c>
      <c r="F222" s="160">
        <v>42961</v>
      </c>
      <c r="G222" s="127"/>
    </row>
    <row r="223" spans="1:7" s="130" customFormat="1" ht="15" x14ac:dyDescent="0.2">
      <c r="A223" s="162">
        <v>22217</v>
      </c>
      <c r="B223" s="155" t="s">
        <v>3070</v>
      </c>
      <c r="C223" s="155" t="s">
        <v>3069</v>
      </c>
      <c r="D223" s="155" t="s">
        <v>863</v>
      </c>
      <c r="E223" s="155" t="s">
        <v>178</v>
      </c>
      <c r="F223" s="160">
        <v>42962</v>
      </c>
      <c r="G223" s="127"/>
    </row>
    <row r="224" spans="1:7" s="130" customFormat="1" ht="15" x14ac:dyDescent="0.2">
      <c r="A224" s="162">
        <v>22317</v>
      </c>
      <c r="B224" s="155" t="s">
        <v>3068</v>
      </c>
      <c r="C224" s="155" t="s">
        <v>3069</v>
      </c>
      <c r="D224" s="155" t="s">
        <v>863</v>
      </c>
      <c r="E224" s="155" t="s">
        <v>178</v>
      </c>
      <c r="F224" s="160">
        <v>42962</v>
      </c>
      <c r="G224" s="127"/>
    </row>
    <row r="225" spans="1:7" s="130" customFormat="1" ht="15" x14ac:dyDescent="0.2">
      <c r="A225" s="162">
        <v>22417</v>
      </c>
      <c r="B225" s="155" t="s">
        <v>3071</v>
      </c>
      <c r="C225" s="155" t="s">
        <v>3069</v>
      </c>
      <c r="D225" s="155" t="s">
        <v>863</v>
      </c>
      <c r="E225" s="155" t="s">
        <v>178</v>
      </c>
      <c r="F225" s="160">
        <v>42962</v>
      </c>
      <c r="G225" s="127"/>
    </row>
    <row r="226" spans="1:7" s="130" customFormat="1" ht="15" x14ac:dyDescent="0.2">
      <c r="A226" s="162">
        <v>22517</v>
      </c>
      <c r="B226" s="155" t="s">
        <v>3072</v>
      </c>
      <c r="C226" s="155" t="s">
        <v>1667</v>
      </c>
      <c r="D226" s="155" t="s">
        <v>1199</v>
      </c>
      <c r="E226" s="155" t="s">
        <v>831</v>
      </c>
      <c r="F226" s="160">
        <v>42963</v>
      </c>
      <c r="G226" s="127"/>
    </row>
    <row r="227" spans="1:7" s="130" customFormat="1" ht="15" x14ac:dyDescent="0.2">
      <c r="A227" s="162">
        <v>22617</v>
      </c>
      <c r="B227" s="155" t="s">
        <v>3152</v>
      </c>
      <c r="C227" s="155" t="s">
        <v>3069</v>
      </c>
      <c r="D227" s="155" t="s">
        <v>863</v>
      </c>
      <c r="E227" s="155" t="s">
        <v>178</v>
      </c>
      <c r="F227" s="160">
        <v>42963</v>
      </c>
      <c r="G227" s="127"/>
    </row>
    <row r="228" spans="1:7" s="130" customFormat="1" ht="15" x14ac:dyDescent="0.2">
      <c r="A228" s="162">
        <v>22717</v>
      </c>
      <c r="B228" s="155" t="s">
        <v>3073</v>
      </c>
      <c r="C228" s="155" t="s">
        <v>2072</v>
      </c>
      <c r="D228" s="155" t="s">
        <v>1199</v>
      </c>
      <c r="E228" s="155" t="s">
        <v>2684</v>
      </c>
      <c r="F228" s="160">
        <v>42965</v>
      </c>
      <c r="G228" s="127"/>
    </row>
    <row r="229" spans="1:7" s="130" customFormat="1" ht="15" x14ac:dyDescent="0.2">
      <c r="A229" s="162">
        <v>22817</v>
      </c>
      <c r="B229" s="155" t="s">
        <v>3074</v>
      </c>
      <c r="C229" s="155" t="s">
        <v>3123</v>
      </c>
      <c r="D229" s="155" t="s">
        <v>863</v>
      </c>
      <c r="E229" s="155" t="s">
        <v>812</v>
      </c>
      <c r="F229" s="160">
        <v>42965</v>
      </c>
      <c r="G229" s="127"/>
    </row>
    <row r="230" spans="1:7" s="130" customFormat="1" ht="15" x14ac:dyDescent="0.2">
      <c r="A230" s="162">
        <v>22917</v>
      </c>
      <c r="B230" s="155" t="s">
        <v>3075</v>
      </c>
      <c r="C230" s="155" t="s">
        <v>3123</v>
      </c>
      <c r="D230" s="155" t="s">
        <v>863</v>
      </c>
      <c r="E230" s="155" t="s">
        <v>812</v>
      </c>
      <c r="F230" s="160">
        <v>42968</v>
      </c>
      <c r="G230" s="127"/>
    </row>
    <row r="231" spans="1:7" s="130" customFormat="1" ht="15" x14ac:dyDescent="0.2">
      <c r="A231" s="162">
        <v>23017</v>
      </c>
      <c r="B231" s="155" t="s">
        <v>2058</v>
      </c>
      <c r="C231" s="152" t="s">
        <v>3076</v>
      </c>
      <c r="D231" s="155" t="s">
        <v>3163</v>
      </c>
      <c r="E231" s="155" t="s">
        <v>3148</v>
      </c>
      <c r="F231" s="160">
        <v>42970</v>
      </c>
      <c r="G231" s="127"/>
    </row>
    <row r="232" spans="1:7" s="130" customFormat="1" ht="15" x14ac:dyDescent="0.2">
      <c r="A232" s="162">
        <v>23117</v>
      </c>
      <c r="B232" s="155" t="s">
        <v>3077</v>
      </c>
      <c r="C232" s="155" t="s">
        <v>1677</v>
      </c>
      <c r="D232" s="155" t="s">
        <v>862</v>
      </c>
      <c r="E232" s="155" t="s">
        <v>2333</v>
      </c>
      <c r="F232" s="160">
        <v>42976</v>
      </c>
      <c r="G232" s="127"/>
    </row>
    <row r="233" spans="1:7" s="130" customFormat="1" ht="15" x14ac:dyDescent="0.2">
      <c r="A233" s="162">
        <v>23217</v>
      </c>
      <c r="B233" s="155" t="s">
        <v>3078</v>
      </c>
      <c r="C233" s="155" t="s">
        <v>864</v>
      </c>
      <c r="D233" s="155" t="s">
        <v>862</v>
      </c>
      <c r="E233" s="155" t="s">
        <v>1190</v>
      </c>
      <c r="F233" s="160">
        <v>42976</v>
      </c>
      <c r="G233" s="127"/>
    </row>
    <row r="234" spans="1:7" s="130" customFormat="1" ht="15" x14ac:dyDescent="0.2">
      <c r="A234" s="162">
        <v>23317</v>
      </c>
      <c r="B234" s="155" t="s">
        <v>3079</v>
      </c>
      <c r="C234" s="155" t="s">
        <v>2335</v>
      </c>
      <c r="D234" s="155" t="s">
        <v>862</v>
      </c>
      <c r="E234" s="155" t="s">
        <v>1717</v>
      </c>
      <c r="F234" s="160">
        <v>42976</v>
      </c>
      <c r="G234" s="127"/>
    </row>
    <row r="235" spans="1:7" s="130" customFormat="1" ht="15" x14ac:dyDescent="0.2">
      <c r="A235" s="162">
        <v>23417</v>
      </c>
      <c r="B235" s="155" t="s">
        <v>3080</v>
      </c>
      <c r="C235" s="155" t="s">
        <v>2335</v>
      </c>
      <c r="D235" s="155" t="s">
        <v>862</v>
      </c>
      <c r="E235" s="155" t="s">
        <v>1184</v>
      </c>
      <c r="F235" s="160">
        <v>42976</v>
      </c>
      <c r="G235" s="127"/>
    </row>
    <row r="236" spans="1:7" s="130" customFormat="1" ht="15" x14ac:dyDescent="0.2">
      <c r="A236" s="162">
        <v>23517</v>
      </c>
      <c r="B236" s="155" t="s">
        <v>3081</v>
      </c>
      <c r="C236" s="155" t="s">
        <v>3113</v>
      </c>
      <c r="D236" s="155" t="s">
        <v>1199</v>
      </c>
      <c r="E236" s="155" t="s">
        <v>1214</v>
      </c>
      <c r="F236" s="160">
        <v>42976</v>
      </c>
      <c r="G236" s="127"/>
    </row>
    <row r="237" spans="1:7" s="130" customFormat="1" ht="15" x14ac:dyDescent="0.2">
      <c r="A237" s="162">
        <v>23617</v>
      </c>
      <c r="B237" s="155" t="s">
        <v>3082</v>
      </c>
      <c r="C237" s="155" t="s">
        <v>3083</v>
      </c>
      <c r="D237" s="155" t="s">
        <v>862</v>
      </c>
      <c r="E237" s="155" t="s">
        <v>803</v>
      </c>
      <c r="F237" s="160">
        <v>42976</v>
      </c>
      <c r="G237" s="127"/>
    </row>
    <row r="238" spans="1:7" s="130" customFormat="1" ht="15" x14ac:dyDescent="0.2">
      <c r="A238" s="162">
        <v>23717</v>
      </c>
      <c r="B238" s="155" t="s">
        <v>3084</v>
      </c>
      <c r="C238" s="155" t="s">
        <v>1677</v>
      </c>
      <c r="D238" s="155" t="s">
        <v>862</v>
      </c>
      <c r="E238" s="155" t="s">
        <v>2684</v>
      </c>
      <c r="F238" s="160">
        <v>42976</v>
      </c>
      <c r="G238" s="127"/>
    </row>
    <row r="239" spans="1:7" s="130" customFormat="1" ht="15" x14ac:dyDescent="0.2">
      <c r="A239" s="163">
        <v>23817</v>
      </c>
      <c r="B239" s="149" t="s">
        <v>3085</v>
      </c>
      <c r="C239" s="138" t="s">
        <v>466</v>
      </c>
      <c r="D239" s="149" t="s">
        <v>3164</v>
      </c>
      <c r="E239" s="149" t="s">
        <v>3147</v>
      </c>
      <c r="F239" s="164">
        <v>42976</v>
      </c>
      <c r="G239" s="127"/>
    </row>
    <row r="240" spans="1:7" s="130" customFormat="1" ht="15" x14ac:dyDescent="0.2">
      <c r="A240" s="162">
        <v>23917</v>
      </c>
      <c r="B240" s="155" t="s">
        <v>3086</v>
      </c>
      <c r="C240" s="155" t="s">
        <v>198</v>
      </c>
      <c r="D240" s="155" t="s">
        <v>862</v>
      </c>
      <c r="E240" s="155" t="s">
        <v>814</v>
      </c>
      <c r="F240" s="160">
        <v>42976</v>
      </c>
      <c r="G240" s="127"/>
    </row>
    <row r="241" spans="1:7" s="130" customFormat="1" ht="15" x14ac:dyDescent="0.2">
      <c r="A241" s="162">
        <v>24017</v>
      </c>
      <c r="B241" s="155" t="s">
        <v>3126</v>
      </c>
      <c r="C241" s="155" t="s">
        <v>3123</v>
      </c>
      <c r="D241" s="155" t="s">
        <v>863</v>
      </c>
      <c r="E241" s="155" t="s">
        <v>812</v>
      </c>
      <c r="F241" s="160">
        <v>42990</v>
      </c>
      <c r="G241" s="127"/>
    </row>
    <row r="242" spans="1:7" s="130" customFormat="1" ht="15" x14ac:dyDescent="0.2">
      <c r="A242" s="162">
        <v>24117</v>
      </c>
      <c r="B242" s="155" t="s">
        <v>3127</v>
      </c>
      <c r="C242" s="155" t="s">
        <v>3122</v>
      </c>
      <c r="D242" s="155" t="s">
        <v>863</v>
      </c>
      <c r="E242" s="155" t="s">
        <v>803</v>
      </c>
      <c r="F242" s="160">
        <v>43005</v>
      </c>
      <c r="G242" s="127"/>
    </row>
    <row r="243" spans="1:7" s="130" customFormat="1" ht="15" x14ac:dyDescent="0.2">
      <c r="A243" s="162">
        <v>24217</v>
      </c>
      <c r="B243" s="155" t="s">
        <v>3087</v>
      </c>
      <c r="C243" s="155" t="s">
        <v>1677</v>
      </c>
      <c r="D243" s="155" t="s">
        <v>862</v>
      </c>
      <c r="E243" s="155" t="s">
        <v>3088</v>
      </c>
      <c r="F243" s="160">
        <v>43007</v>
      </c>
      <c r="G243" s="127"/>
    </row>
    <row r="244" spans="1:7" s="130" customFormat="1" ht="15" x14ac:dyDescent="0.2">
      <c r="A244" s="162">
        <v>24317</v>
      </c>
      <c r="B244" s="155" t="s">
        <v>3089</v>
      </c>
      <c r="C244" s="155" t="s">
        <v>1677</v>
      </c>
      <c r="D244" s="155" t="s">
        <v>862</v>
      </c>
      <c r="E244" s="155" t="s">
        <v>1190</v>
      </c>
      <c r="F244" s="160">
        <v>43007</v>
      </c>
      <c r="G244" s="127"/>
    </row>
    <row r="245" spans="1:7" s="130" customFormat="1" ht="15" x14ac:dyDescent="0.2">
      <c r="A245" s="162">
        <v>24417</v>
      </c>
      <c r="B245" s="155" t="s">
        <v>3090</v>
      </c>
      <c r="C245" s="155" t="s">
        <v>196</v>
      </c>
      <c r="D245" s="155" t="s">
        <v>863</v>
      </c>
      <c r="E245" s="155" t="s">
        <v>1190</v>
      </c>
      <c r="F245" s="160">
        <v>43010</v>
      </c>
      <c r="G245" s="127"/>
    </row>
    <row r="246" spans="1:7" s="130" customFormat="1" ht="15" x14ac:dyDescent="0.2">
      <c r="A246" s="162">
        <v>24517</v>
      </c>
      <c r="B246" s="155" t="s">
        <v>3091</v>
      </c>
      <c r="C246" s="155" t="s">
        <v>1667</v>
      </c>
      <c r="D246" s="155" t="s">
        <v>1199</v>
      </c>
      <c r="E246" s="155" t="s">
        <v>2333</v>
      </c>
      <c r="F246" s="160">
        <v>43010</v>
      </c>
      <c r="G246" s="127"/>
    </row>
    <row r="247" spans="1:7" s="130" customFormat="1" ht="15" x14ac:dyDescent="0.2">
      <c r="A247" s="162">
        <v>24617</v>
      </c>
      <c r="B247" s="155" t="s">
        <v>3092</v>
      </c>
      <c r="C247" s="155" t="s">
        <v>1677</v>
      </c>
      <c r="D247" s="155" t="s">
        <v>862</v>
      </c>
      <c r="E247" s="155" t="s">
        <v>3093</v>
      </c>
      <c r="F247" s="160">
        <v>43010</v>
      </c>
      <c r="G247" s="127"/>
    </row>
    <row r="248" spans="1:7" s="130" customFormat="1" ht="15" x14ac:dyDescent="0.2">
      <c r="A248" s="162">
        <v>24717</v>
      </c>
      <c r="B248" s="155" t="s">
        <v>3094</v>
      </c>
      <c r="C248" s="155" t="s">
        <v>1677</v>
      </c>
      <c r="D248" s="155" t="s">
        <v>862</v>
      </c>
      <c r="E248" s="155" t="s">
        <v>1214</v>
      </c>
      <c r="F248" s="160">
        <v>43010</v>
      </c>
      <c r="G248" s="127"/>
    </row>
    <row r="249" spans="1:7" s="130" customFormat="1" ht="15" x14ac:dyDescent="0.2">
      <c r="A249" s="162">
        <v>24817</v>
      </c>
      <c r="B249" s="155" t="s">
        <v>3095</v>
      </c>
      <c r="C249" s="155" t="s">
        <v>1677</v>
      </c>
      <c r="D249" s="155" t="s">
        <v>862</v>
      </c>
      <c r="E249" s="155" t="s">
        <v>2858</v>
      </c>
      <c r="F249" s="160">
        <v>43011</v>
      </c>
      <c r="G249" s="127"/>
    </row>
    <row r="250" spans="1:7" s="130" customFormat="1" ht="15" x14ac:dyDescent="0.2">
      <c r="A250" s="162">
        <v>24917</v>
      </c>
      <c r="B250" s="155" t="s">
        <v>3096</v>
      </c>
      <c r="C250" s="155" t="s">
        <v>843</v>
      </c>
      <c r="D250" s="155" t="s">
        <v>862</v>
      </c>
      <c r="E250" s="155" t="s">
        <v>675</v>
      </c>
      <c r="F250" s="160">
        <v>43011</v>
      </c>
      <c r="G250" s="127"/>
    </row>
    <row r="251" spans="1:7" s="130" customFormat="1" ht="15" x14ac:dyDescent="0.2">
      <c r="A251" s="162">
        <v>25017</v>
      </c>
      <c r="B251" s="155" t="s">
        <v>3097</v>
      </c>
      <c r="C251" s="155" t="s">
        <v>843</v>
      </c>
      <c r="D251" s="155" t="s">
        <v>862</v>
      </c>
      <c r="E251" s="155" t="s">
        <v>2684</v>
      </c>
      <c r="F251" s="160">
        <v>43011</v>
      </c>
      <c r="G251" s="127"/>
    </row>
    <row r="252" spans="1:7" s="130" customFormat="1" ht="15" x14ac:dyDescent="0.2">
      <c r="A252" s="162">
        <v>25117</v>
      </c>
      <c r="B252" s="155" t="s">
        <v>3098</v>
      </c>
      <c r="C252" s="155" t="s">
        <v>843</v>
      </c>
      <c r="D252" s="155" t="s">
        <v>862</v>
      </c>
      <c r="E252" s="155" t="s">
        <v>831</v>
      </c>
      <c r="F252" s="160">
        <v>43011</v>
      </c>
      <c r="G252" s="127"/>
    </row>
    <row r="253" spans="1:7" s="130" customFormat="1" ht="15" x14ac:dyDescent="0.2">
      <c r="A253" s="162">
        <v>25217</v>
      </c>
      <c r="B253" s="155" t="s">
        <v>3099</v>
      </c>
      <c r="C253" s="155" t="s">
        <v>843</v>
      </c>
      <c r="D253" s="155" t="s">
        <v>862</v>
      </c>
      <c r="E253" s="155" t="s">
        <v>2333</v>
      </c>
      <c r="F253" s="160">
        <v>43011</v>
      </c>
      <c r="G253" s="127"/>
    </row>
    <row r="254" spans="1:7" s="130" customFormat="1" ht="15" x14ac:dyDescent="0.2">
      <c r="A254" s="162">
        <v>25317</v>
      </c>
      <c r="B254" s="155" t="s">
        <v>3100</v>
      </c>
      <c r="C254" s="155" t="s">
        <v>1670</v>
      </c>
      <c r="D254" s="155" t="s">
        <v>862</v>
      </c>
      <c r="E254" s="155" t="s">
        <v>1184</v>
      </c>
      <c r="F254" s="160">
        <v>43019</v>
      </c>
      <c r="G254" s="127"/>
    </row>
    <row r="255" spans="1:7" s="130" customFormat="1" ht="15" x14ac:dyDescent="0.2">
      <c r="A255" s="162">
        <v>25417</v>
      </c>
      <c r="B255" s="155" t="s">
        <v>3101</v>
      </c>
      <c r="C255" s="155" t="s">
        <v>859</v>
      </c>
      <c r="D255" s="155" t="s">
        <v>1199</v>
      </c>
      <c r="E255" s="155" t="s">
        <v>808</v>
      </c>
      <c r="F255" s="160">
        <v>43019</v>
      </c>
      <c r="G255" s="127"/>
    </row>
    <row r="256" spans="1:7" s="130" customFormat="1" ht="15" x14ac:dyDescent="0.2">
      <c r="A256" s="162">
        <v>25517</v>
      </c>
      <c r="B256" s="155" t="s">
        <v>3102</v>
      </c>
      <c r="C256" s="155" t="s">
        <v>843</v>
      </c>
      <c r="D256" s="155" t="s">
        <v>862</v>
      </c>
      <c r="E256" s="155" t="s">
        <v>829</v>
      </c>
      <c r="F256" s="160">
        <v>43019</v>
      </c>
      <c r="G256" s="127"/>
    </row>
    <row r="257" spans="1:7" s="130" customFormat="1" ht="15" x14ac:dyDescent="0.2">
      <c r="A257" s="162">
        <v>25617</v>
      </c>
      <c r="B257" s="155" t="s">
        <v>3103</v>
      </c>
      <c r="C257" s="155" t="s">
        <v>1448</v>
      </c>
      <c r="D257" s="155" t="s">
        <v>862</v>
      </c>
      <c r="E257" s="155" t="s">
        <v>814</v>
      </c>
      <c r="F257" s="160">
        <v>43025</v>
      </c>
      <c r="G257" s="127"/>
    </row>
    <row r="258" spans="1:7" s="130" customFormat="1" ht="15" x14ac:dyDescent="0.2">
      <c r="A258" s="162">
        <v>25717</v>
      </c>
      <c r="B258" s="155" t="s">
        <v>3104</v>
      </c>
      <c r="C258" s="155" t="s">
        <v>1139</v>
      </c>
      <c r="D258" s="155" t="s">
        <v>862</v>
      </c>
      <c r="E258" s="155" t="s">
        <v>2684</v>
      </c>
      <c r="F258" s="160">
        <v>43028</v>
      </c>
      <c r="G258" s="127"/>
    </row>
    <row r="259" spans="1:7" s="130" customFormat="1" ht="15" x14ac:dyDescent="0.2">
      <c r="A259" s="162">
        <v>25817</v>
      </c>
      <c r="B259" s="155" t="s">
        <v>3105</v>
      </c>
      <c r="C259" s="155" t="s">
        <v>1139</v>
      </c>
      <c r="D259" s="155" t="s">
        <v>862</v>
      </c>
      <c r="E259" s="155" t="s">
        <v>2684</v>
      </c>
      <c r="F259" s="160">
        <v>43028</v>
      </c>
      <c r="G259" s="127"/>
    </row>
    <row r="260" spans="1:7" s="130" customFormat="1" ht="15" x14ac:dyDescent="0.2">
      <c r="A260" s="162">
        <v>25917</v>
      </c>
      <c r="B260" s="155" t="s">
        <v>3106</v>
      </c>
      <c r="C260" s="155" t="s">
        <v>1448</v>
      </c>
      <c r="D260" s="155" t="s">
        <v>862</v>
      </c>
      <c r="E260" s="155" t="s">
        <v>487</v>
      </c>
      <c r="F260" s="160">
        <v>43028</v>
      </c>
      <c r="G260" s="127"/>
    </row>
    <row r="261" spans="1:7" s="130" customFormat="1" ht="15" x14ac:dyDescent="0.2">
      <c r="A261" s="162">
        <v>26017</v>
      </c>
      <c r="B261" s="155" t="s">
        <v>3107</v>
      </c>
      <c r="C261" s="155" t="s">
        <v>198</v>
      </c>
      <c r="D261" s="155" t="s">
        <v>1199</v>
      </c>
      <c r="E261" s="161" t="s">
        <v>2421</v>
      </c>
      <c r="F261" s="160">
        <v>43031</v>
      </c>
      <c r="G261" s="127"/>
    </row>
    <row r="262" spans="1:7" s="130" customFormat="1" ht="15" x14ac:dyDescent="0.2">
      <c r="A262" s="162">
        <v>26117</v>
      </c>
      <c r="B262" s="155" t="s">
        <v>3178</v>
      </c>
      <c r="C262" s="155" t="s">
        <v>1455</v>
      </c>
      <c r="D262" s="155" t="s">
        <v>1199</v>
      </c>
      <c r="E262" s="155" t="s">
        <v>1732</v>
      </c>
      <c r="F262" s="160">
        <v>43039</v>
      </c>
      <c r="G262" s="127"/>
    </row>
    <row r="263" spans="1:7" s="130" customFormat="1" ht="15" x14ac:dyDescent="0.2">
      <c r="A263" s="162">
        <v>26217</v>
      </c>
      <c r="B263" s="155" t="s">
        <v>3108</v>
      </c>
      <c r="C263" s="155" t="s">
        <v>3029</v>
      </c>
      <c r="D263" s="155" t="s">
        <v>863</v>
      </c>
      <c r="E263" s="155" t="s">
        <v>831</v>
      </c>
      <c r="F263" s="160">
        <v>43031</v>
      </c>
      <c r="G263" s="127"/>
    </row>
    <row r="264" spans="1:7" s="130" customFormat="1" ht="15" x14ac:dyDescent="0.2">
      <c r="A264" s="162">
        <v>26317</v>
      </c>
      <c r="B264" s="155" t="s">
        <v>3111</v>
      </c>
      <c r="C264" s="155" t="s">
        <v>2922</v>
      </c>
      <c r="D264" s="155" t="s">
        <v>1199</v>
      </c>
      <c r="E264" s="155" t="s">
        <v>808</v>
      </c>
      <c r="F264" s="160">
        <v>43032</v>
      </c>
      <c r="G264" s="127"/>
    </row>
    <row r="265" spans="1:7" s="130" customFormat="1" ht="15" x14ac:dyDescent="0.2">
      <c r="A265" s="162">
        <v>26417</v>
      </c>
      <c r="B265" s="155" t="s">
        <v>3110</v>
      </c>
      <c r="C265" s="161" t="s">
        <v>3029</v>
      </c>
      <c r="D265" s="155" t="s">
        <v>1199</v>
      </c>
      <c r="E265" s="155" t="s">
        <v>808</v>
      </c>
      <c r="F265" s="160">
        <v>43032</v>
      </c>
      <c r="G265" s="127"/>
    </row>
    <row r="266" spans="1:7" s="130" customFormat="1" ht="15" x14ac:dyDescent="0.2">
      <c r="A266" s="162">
        <v>26517</v>
      </c>
      <c r="B266" s="155" t="s">
        <v>3112</v>
      </c>
      <c r="C266" s="155" t="s">
        <v>1670</v>
      </c>
      <c r="D266" s="155" t="s">
        <v>1199</v>
      </c>
      <c r="E266" s="155" t="s">
        <v>2431</v>
      </c>
      <c r="F266" s="160">
        <v>43032</v>
      </c>
      <c r="G266" s="127"/>
    </row>
    <row r="267" spans="1:7" s="130" customFormat="1" ht="15" x14ac:dyDescent="0.2">
      <c r="A267" s="162">
        <v>26617</v>
      </c>
      <c r="B267" s="155" t="s">
        <v>3109</v>
      </c>
      <c r="C267" s="161" t="s">
        <v>3113</v>
      </c>
      <c r="D267" s="155" t="s">
        <v>1199</v>
      </c>
      <c r="E267" s="155" t="s">
        <v>1214</v>
      </c>
      <c r="F267" s="160">
        <v>43032</v>
      </c>
      <c r="G267" s="127"/>
    </row>
    <row r="268" spans="1:7" s="130" customFormat="1" ht="15" x14ac:dyDescent="0.2">
      <c r="A268" s="162">
        <v>26717</v>
      </c>
      <c r="B268" s="155" t="s">
        <v>3169</v>
      </c>
      <c r="C268" s="155" t="s">
        <v>3029</v>
      </c>
      <c r="D268" s="155" t="s">
        <v>863</v>
      </c>
      <c r="E268" s="155" t="s">
        <v>831</v>
      </c>
      <c r="F268" s="160">
        <v>43033</v>
      </c>
      <c r="G268" s="127"/>
    </row>
    <row r="269" spans="1:7" s="130" customFormat="1" ht="15" x14ac:dyDescent="0.2">
      <c r="A269" s="162">
        <v>26817</v>
      </c>
      <c r="B269" s="155" t="s">
        <v>3170</v>
      </c>
      <c r="C269" s="155" t="s">
        <v>198</v>
      </c>
      <c r="D269" s="155" t="s">
        <v>1199</v>
      </c>
      <c r="E269" s="155" t="s">
        <v>2421</v>
      </c>
      <c r="F269" s="160">
        <v>43033</v>
      </c>
      <c r="G269" s="127"/>
    </row>
    <row r="270" spans="1:7" s="130" customFormat="1" ht="15" x14ac:dyDescent="0.2">
      <c r="A270" s="162">
        <v>26917</v>
      </c>
      <c r="B270" s="155" t="s">
        <v>3171</v>
      </c>
      <c r="C270" s="155" t="s">
        <v>1455</v>
      </c>
      <c r="D270" s="155" t="s">
        <v>1199</v>
      </c>
      <c r="E270" s="155" t="s">
        <v>1732</v>
      </c>
      <c r="F270" s="160">
        <v>43033</v>
      </c>
      <c r="G270" s="127"/>
    </row>
    <row r="271" spans="1:7" s="130" customFormat="1" ht="15" x14ac:dyDescent="0.2">
      <c r="A271" s="162">
        <v>27017</v>
      </c>
      <c r="B271" s="155" t="s">
        <v>3172</v>
      </c>
      <c r="C271" s="155" t="s">
        <v>3173</v>
      </c>
      <c r="D271" s="155" t="s">
        <v>1199</v>
      </c>
      <c r="E271" s="155" t="s">
        <v>870</v>
      </c>
      <c r="F271" s="160">
        <v>43033</v>
      </c>
      <c r="G271" s="127"/>
    </row>
    <row r="272" spans="1:7" s="130" customFormat="1" ht="15" x14ac:dyDescent="0.2">
      <c r="A272" s="162">
        <v>27117</v>
      </c>
      <c r="B272" s="155" t="s">
        <v>3174</v>
      </c>
      <c r="C272" s="155" t="s">
        <v>3059</v>
      </c>
      <c r="D272" s="155" t="s">
        <v>862</v>
      </c>
      <c r="E272" s="155" t="s">
        <v>1214</v>
      </c>
      <c r="F272" s="160" t="s">
        <v>3175</v>
      </c>
      <c r="G272" s="127"/>
    </row>
    <row r="273" spans="1:7" s="130" customFormat="1" ht="15" x14ac:dyDescent="0.2">
      <c r="A273" s="162">
        <v>27217</v>
      </c>
      <c r="B273" s="155" t="s">
        <v>3179</v>
      </c>
      <c r="C273" s="155" t="s">
        <v>1455</v>
      </c>
      <c r="D273" s="155" t="s">
        <v>1199</v>
      </c>
      <c r="E273" s="155" t="s">
        <v>1214</v>
      </c>
      <c r="F273" s="160">
        <v>43039</v>
      </c>
      <c r="G273" s="127"/>
    </row>
    <row r="274" spans="1:7" s="130" customFormat="1" ht="15" x14ac:dyDescent="0.2">
      <c r="A274" s="162">
        <v>27317</v>
      </c>
      <c r="B274" s="155" t="s">
        <v>3180</v>
      </c>
      <c r="C274" s="155" t="s">
        <v>1455</v>
      </c>
      <c r="D274" s="155" t="s">
        <v>1199</v>
      </c>
      <c r="E274" s="155" t="s">
        <v>1214</v>
      </c>
      <c r="F274" s="160">
        <v>43040</v>
      </c>
      <c r="G274" s="127"/>
    </row>
    <row r="275" spans="1:7" s="130" customFormat="1" ht="15" x14ac:dyDescent="0.2">
      <c r="A275" s="162">
        <v>27417</v>
      </c>
      <c r="B275" s="155" t="s">
        <v>3181</v>
      </c>
      <c r="C275" s="155" t="s">
        <v>843</v>
      </c>
      <c r="D275" s="155" t="s">
        <v>1199</v>
      </c>
      <c r="E275" s="155" t="s">
        <v>1189</v>
      </c>
      <c r="F275" s="160">
        <v>43040</v>
      </c>
      <c r="G275" s="127"/>
    </row>
    <row r="276" spans="1:7" s="130" customFormat="1" ht="15" x14ac:dyDescent="0.2">
      <c r="A276" s="162">
        <v>27517</v>
      </c>
      <c r="B276" s="155" t="s">
        <v>3183</v>
      </c>
      <c r="C276" s="155" t="s">
        <v>3182</v>
      </c>
      <c r="D276" s="155" t="s">
        <v>863</v>
      </c>
      <c r="E276" s="155" t="s">
        <v>3088</v>
      </c>
      <c r="F276" s="160">
        <v>43040</v>
      </c>
      <c r="G276" s="127"/>
    </row>
    <row r="277" spans="1:7" s="130" customFormat="1" ht="15" x14ac:dyDescent="0.2">
      <c r="A277" s="162">
        <v>27617</v>
      </c>
      <c r="B277" s="155" t="s">
        <v>3184</v>
      </c>
      <c r="C277" s="155" t="s">
        <v>2307</v>
      </c>
      <c r="D277" s="155" t="s">
        <v>1199</v>
      </c>
      <c r="E277" s="155" t="s">
        <v>1214</v>
      </c>
      <c r="F277" s="160">
        <v>43040</v>
      </c>
      <c r="G277" s="127"/>
    </row>
    <row r="278" spans="1:7" s="130" customFormat="1" ht="15" x14ac:dyDescent="0.2">
      <c r="A278" s="162">
        <v>27717</v>
      </c>
      <c r="B278" s="155" t="s">
        <v>3185</v>
      </c>
      <c r="C278" s="155" t="s">
        <v>1667</v>
      </c>
      <c r="D278" s="155" t="s">
        <v>1199</v>
      </c>
      <c r="E278" s="155" t="s">
        <v>2684</v>
      </c>
      <c r="F278" s="160">
        <v>43040</v>
      </c>
      <c r="G278" s="127"/>
    </row>
    <row r="279" spans="1:7" s="130" customFormat="1" ht="15" x14ac:dyDescent="0.2">
      <c r="A279" s="162">
        <v>27817</v>
      </c>
      <c r="B279" s="155" t="s">
        <v>3186</v>
      </c>
      <c r="C279" s="155" t="s">
        <v>196</v>
      </c>
      <c r="D279" s="155" t="s">
        <v>1199</v>
      </c>
      <c r="E279" s="155" t="s">
        <v>2684</v>
      </c>
      <c r="F279" s="160">
        <v>43042</v>
      </c>
      <c r="G279" s="127"/>
    </row>
    <row r="280" spans="1:7" s="130" customFormat="1" ht="15" x14ac:dyDescent="0.2">
      <c r="A280" s="162">
        <v>27917</v>
      </c>
      <c r="B280" s="155" t="s">
        <v>3187</v>
      </c>
      <c r="C280" s="155" t="s">
        <v>196</v>
      </c>
      <c r="D280" s="155" t="s">
        <v>1199</v>
      </c>
      <c r="E280" s="155" t="s">
        <v>2684</v>
      </c>
      <c r="F280" s="160">
        <v>43045</v>
      </c>
      <c r="G280" s="127"/>
    </row>
    <row r="281" spans="1:7" s="130" customFormat="1" ht="15" x14ac:dyDescent="0.2">
      <c r="A281" s="162">
        <v>28017</v>
      </c>
      <c r="B281" s="155" t="s">
        <v>3188</v>
      </c>
      <c r="C281" s="155" t="s">
        <v>196</v>
      </c>
      <c r="D281" s="155" t="s">
        <v>1199</v>
      </c>
      <c r="E281" s="155" t="s">
        <v>2684</v>
      </c>
      <c r="F281" s="160">
        <v>43045</v>
      </c>
      <c r="G281" s="127"/>
    </row>
    <row r="282" spans="1:7" s="130" customFormat="1" ht="15" x14ac:dyDescent="0.2">
      <c r="A282" s="162">
        <v>28117</v>
      </c>
      <c r="B282" s="155" t="s">
        <v>3189</v>
      </c>
      <c r="C282" s="155" t="s">
        <v>196</v>
      </c>
      <c r="D282" s="155" t="s">
        <v>1199</v>
      </c>
      <c r="E282" s="155" t="s">
        <v>2684</v>
      </c>
      <c r="F282" s="160">
        <v>43045</v>
      </c>
      <c r="G282" s="127"/>
    </row>
    <row r="283" spans="1:7" s="130" customFormat="1" ht="15" x14ac:dyDescent="0.2">
      <c r="A283" s="163">
        <v>28217</v>
      </c>
      <c r="B283" s="149" t="s">
        <v>3305</v>
      </c>
      <c r="C283" s="138" t="s">
        <v>756</v>
      </c>
      <c r="D283" s="149" t="s">
        <v>3164</v>
      </c>
      <c r="E283" s="149" t="s">
        <v>194</v>
      </c>
      <c r="F283" s="164">
        <v>43045</v>
      </c>
      <c r="G283" s="127"/>
    </row>
    <row r="284" spans="1:7" s="130" customFormat="1" ht="15" x14ac:dyDescent="0.2">
      <c r="A284" s="162">
        <v>28317</v>
      </c>
      <c r="B284" s="155" t="s">
        <v>3190</v>
      </c>
      <c r="C284" s="155" t="s">
        <v>1891</v>
      </c>
      <c r="D284" s="155" t="s">
        <v>862</v>
      </c>
      <c r="E284" s="155" t="s">
        <v>569</v>
      </c>
      <c r="F284" s="160">
        <v>43046</v>
      </c>
      <c r="G284" s="127"/>
    </row>
    <row r="285" spans="1:7" s="130" customFormat="1" ht="15" x14ac:dyDescent="0.2">
      <c r="A285" s="162">
        <v>28417</v>
      </c>
      <c r="B285" s="155" t="s">
        <v>3191</v>
      </c>
      <c r="C285" s="155" t="s">
        <v>843</v>
      </c>
      <c r="D285" s="155" t="s">
        <v>862</v>
      </c>
      <c r="E285" s="155" t="s">
        <v>3049</v>
      </c>
      <c r="F285" s="160">
        <v>43046</v>
      </c>
      <c r="G285" s="127"/>
    </row>
    <row r="286" spans="1:7" s="130" customFormat="1" ht="15" x14ac:dyDescent="0.2">
      <c r="A286" s="162">
        <v>28517</v>
      </c>
      <c r="B286" s="155" t="s">
        <v>3192</v>
      </c>
      <c r="C286" s="155" t="s">
        <v>859</v>
      </c>
      <c r="D286" s="155" t="s">
        <v>1199</v>
      </c>
      <c r="E286" s="155" t="s">
        <v>797</v>
      </c>
      <c r="F286" s="160">
        <v>43047</v>
      </c>
      <c r="G286" s="127"/>
    </row>
    <row r="287" spans="1:7" s="130" customFormat="1" ht="15" x14ac:dyDescent="0.2">
      <c r="A287" s="162">
        <v>28617</v>
      </c>
      <c r="B287" s="155" t="s">
        <v>3193</v>
      </c>
      <c r="C287" s="141" t="s">
        <v>3316</v>
      </c>
      <c r="D287" s="155" t="s">
        <v>3163</v>
      </c>
      <c r="E287" s="155" t="s">
        <v>194</v>
      </c>
      <c r="F287" s="160">
        <v>43047</v>
      </c>
      <c r="G287" s="127"/>
    </row>
    <row r="288" spans="1:7" s="130" customFormat="1" ht="15" x14ac:dyDescent="0.2">
      <c r="A288" s="162">
        <v>28717</v>
      </c>
      <c r="B288" s="155" t="s">
        <v>3195</v>
      </c>
      <c r="C288" s="155" t="s">
        <v>196</v>
      </c>
      <c r="D288" s="155" t="s">
        <v>1199</v>
      </c>
      <c r="E288" s="155" t="s">
        <v>1214</v>
      </c>
      <c r="F288" s="160">
        <v>43048</v>
      </c>
      <c r="G288" s="127"/>
    </row>
    <row r="289" spans="1:7" s="130" customFormat="1" ht="15" x14ac:dyDescent="0.2">
      <c r="A289" s="162">
        <v>28817</v>
      </c>
      <c r="B289" s="155" t="s">
        <v>3196</v>
      </c>
      <c r="C289" s="155" t="s">
        <v>3197</v>
      </c>
      <c r="D289" s="155" t="s">
        <v>863</v>
      </c>
      <c r="E289" s="155" t="s">
        <v>870</v>
      </c>
      <c r="F289" s="160">
        <v>43048</v>
      </c>
      <c r="G289" s="127"/>
    </row>
    <row r="290" spans="1:7" s="130" customFormat="1" ht="15" x14ac:dyDescent="0.2">
      <c r="A290" s="162">
        <v>28917</v>
      </c>
      <c r="B290" s="155" t="s">
        <v>3198</v>
      </c>
      <c r="C290" s="155" t="s">
        <v>327</v>
      </c>
      <c r="D290" s="155" t="s">
        <v>1199</v>
      </c>
      <c r="E290" s="155" t="s">
        <v>487</v>
      </c>
      <c r="F290" s="160">
        <v>43048</v>
      </c>
      <c r="G290" s="127"/>
    </row>
    <row r="291" spans="1:7" s="130" customFormat="1" ht="15" x14ac:dyDescent="0.2">
      <c r="A291" s="162">
        <v>29017</v>
      </c>
      <c r="B291" s="155" t="s">
        <v>3199</v>
      </c>
      <c r="C291" s="155" t="s">
        <v>1667</v>
      </c>
      <c r="D291" s="155" t="s">
        <v>1199</v>
      </c>
      <c r="E291" s="155" t="s">
        <v>2684</v>
      </c>
      <c r="F291" s="160">
        <v>43048</v>
      </c>
      <c r="G291" s="127"/>
    </row>
    <row r="292" spans="1:7" s="130" customFormat="1" ht="15" x14ac:dyDescent="0.2">
      <c r="A292" s="162">
        <v>29117</v>
      </c>
      <c r="B292" s="155" t="s">
        <v>3200</v>
      </c>
      <c r="C292" s="155" t="s">
        <v>3201</v>
      </c>
      <c r="D292" s="155" t="s">
        <v>1027</v>
      </c>
      <c r="E292" s="155" t="s">
        <v>870</v>
      </c>
      <c r="F292" s="160">
        <v>43048</v>
      </c>
      <c r="G292" s="127"/>
    </row>
    <row r="293" spans="1:7" s="130" customFormat="1" ht="15" x14ac:dyDescent="0.2">
      <c r="A293" s="162">
        <v>29217</v>
      </c>
      <c r="B293" s="155" t="s">
        <v>3202</v>
      </c>
      <c r="C293" s="155" t="s">
        <v>3203</v>
      </c>
      <c r="D293" s="155" t="s">
        <v>1199</v>
      </c>
      <c r="E293" s="155" t="s">
        <v>814</v>
      </c>
      <c r="F293" s="160">
        <v>43049</v>
      </c>
      <c r="G293" s="127"/>
    </row>
    <row r="294" spans="1:7" s="130" customFormat="1" ht="15" x14ac:dyDescent="0.2">
      <c r="A294" s="162">
        <v>29317</v>
      </c>
      <c r="B294" s="155" t="s">
        <v>3204</v>
      </c>
      <c r="C294" s="155" t="s">
        <v>146</v>
      </c>
      <c r="D294" s="155" t="s">
        <v>1199</v>
      </c>
      <c r="E294" s="155" t="s">
        <v>1832</v>
      </c>
      <c r="F294" s="160">
        <v>43049</v>
      </c>
      <c r="G294" s="127"/>
    </row>
    <row r="295" spans="1:7" s="130" customFormat="1" ht="15" x14ac:dyDescent="0.2">
      <c r="A295" s="162">
        <v>29417</v>
      </c>
      <c r="B295" s="155" t="s">
        <v>3205</v>
      </c>
      <c r="C295" s="155" t="s">
        <v>3203</v>
      </c>
      <c r="D295" s="155" t="s">
        <v>1199</v>
      </c>
      <c r="E295" s="155" t="s">
        <v>487</v>
      </c>
      <c r="F295" s="160">
        <v>43049</v>
      </c>
      <c r="G295" s="127"/>
    </row>
    <row r="296" spans="1:7" s="130" customFormat="1" ht="15" x14ac:dyDescent="0.2">
      <c r="A296" s="162">
        <v>29517</v>
      </c>
      <c r="B296" s="155" t="s">
        <v>3206</v>
      </c>
      <c r="C296" s="155" t="s">
        <v>3207</v>
      </c>
      <c r="D296" s="155" t="s">
        <v>1200</v>
      </c>
      <c r="E296" s="155" t="s">
        <v>870</v>
      </c>
      <c r="F296" s="160">
        <v>43049</v>
      </c>
      <c r="G296" s="127"/>
    </row>
    <row r="297" spans="1:7" s="130" customFormat="1" ht="15" x14ac:dyDescent="0.2">
      <c r="A297" s="162">
        <v>29617</v>
      </c>
      <c r="B297" s="155" t="s">
        <v>3208</v>
      </c>
      <c r="C297" s="155" t="s">
        <v>1140</v>
      </c>
      <c r="D297" s="155" t="s">
        <v>863</v>
      </c>
      <c r="E297" s="155" t="s">
        <v>1184</v>
      </c>
      <c r="F297" s="160">
        <v>43049</v>
      </c>
      <c r="G297" s="127"/>
    </row>
    <row r="298" spans="1:7" s="130" customFormat="1" ht="15" x14ac:dyDescent="0.2">
      <c r="A298" s="162">
        <v>29717</v>
      </c>
      <c r="B298" s="155" t="s">
        <v>3209</v>
      </c>
      <c r="C298" s="155" t="s">
        <v>146</v>
      </c>
      <c r="D298" s="155" t="s">
        <v>1199</v>
      </c>
      <c r="E298" s="155" t="s">
        <v>1214</v>
      </c>
      <c r="F298" s="160">
        <v>43049</v>
      </c>
      <c r="G298" s="127"/>
    </row>
    <row r="299" spans="1:7" s="130" customFormat="1" ht="15" x14ac:dyDescent="0.2">
      <c r="A299" s="162">
        <v>29817</v>
      </c>
      <c r="B299" s="155" t="s">
        <v>3210</v>
      </c>
      <c r="C299" s="155" t="s">
        <v>3201</v>
      </c>
      <c r="D299" s="155" t="s">
        <v>863</v>
      </c>
      <c r="E299" s="155" t="s">
        <v>870</v>
      </c>
      <c r="F299" s="160">
        <v>43052</v>
      </c>
      <c r="G299" s="127"/>
    </row>
    <row r="300" spans="1:7" s="130" customFormat="1" ht="15" x14ac:dyDescent="0.2">
      <c r="A300" s="162">
        <v>29917</v>
      </c>
      <c r="B300" s="155" t="s">
        <v>3211</v>
      </c>
      <c r="C300" s="155" t="s">
        <v>857</v>
      </c>
      <c r="D300" s="155" t="s">
        <v>1199</v>
      </c>
      <c r="E300" s="155" t="s">
        <v>1732</v>
      </c>
      <c r="F300" s="160">
        <v>43052</v>
      </c>
      <c r="G300" s="127"/>
    </row>
    <row r="301" spans="1:7" s="130" customFormat="1" ht="15" x14ac:dyDescent="0.2">
      <c r="A301" s="162">
        <v>30017</v>
      </c>
      <c r="B301" s="155" t="s">
        <v>3212</v>
      </c>
      <c r="C301" s="155" t="s">
        <v>1667</v>
      </c>
      <c r="D301" s="155" t="s">
        <v>863</v>
      </c>
      <c r="E301" s="155" t="s">
        <v>2333</v>
      </c>
      <c r="F301" s="160">
        <v>43052</v>
      </c>
      <c r="G301" s="127"/>
    </row>
    <row r="302" spans="1:7" s="130" customFormat="1" ht="15" x14ac:dyDescent="0.2">
      <c r="A302" s="162">
        <v>30117</v>
      </c>
      <c r="B302" s="155" t="s">
        <v>3214</v>
      </c>
      <c r="C302" s="155" t="s">
        <v>1448</v>
      </c>
      <c r="D302" s="155" t="s">
        <v>1199</v>
      </c>
      <c r="E302" s="155" t="s">
        <v>1717</v>
      </c>
      <c r="F302" s="160">
        <v>43053</v>
      </c>
      <c r="G302" s="127"/>
    </row>
    <row r="303" spans="1:7" s="130" customFormat="1" ht="15" x14ac:dyDescent="0.2">
      <c r="A303" s="162">
        <v>30217</v>
      </c>
      <c r="B303" s="146" t="s">
        <v>3213</v>
      </c>
      <c r="C303" s="146" t="s">
        <v>146</v>
      </c>
      <c r="D303" s="146" t="s">
        <v>1199</v>
      </c>
      <c r="E303" s="146" t="s">
        <v>1832</v>
      </c>
      <c r="F303" s="165">
        <v>43053</v>
      </c>
      <c r="G303" s="127"/>
    </row>
    <row r="304" spans="1:7" ht="15" x14ac:dyDescent="0.2">
      <c r="A304" s="162">
        <v>30317</v>
      </c>
      <c r="B304" s="146" t="s">
        <v>3215</v>
      </c>
      <c r="C304" s="146" t="s">
        <v>839</v>
      </c>
      <c r="D304" s="146" t="s">
        <v>863</v>
      </c>
      <c r="E304" s="146" t="s">
        <v>1184</v>
      </c>
      <c r="F304" s="165">
        <v>43053</v>
      </c>
    </row>
    <row r="305" spans="1:6" ht="15" x14ac:dyDescent="0.2">
      <c r="A305" s="162">
        <v>30417</v>
      </c>
      <c r="B305" s="146" t="s">
        <v>3216</v>
      </c>
      <c r="C305" s="146" t="s">
        <v>1461</v>
      </c>
      <c r="D305" s="146" t="s">
        <v>863</v>
      </c>
      <c r="E305" s="146" t="s">
        <v>816</v>
      </c>
      <c r="F305" s="165">
        <v>43053</v>
      </c>
    </row>
    <row r="306" spans="1:6" ht="15" x14ac:dyDescent="0.2">
      <c r="A306" s="162">
        <v>30517</v>
      </c>
      <c r="B306" s="146" t="s">
        <v>3217</v>
      </c>
      <c r="C306" s="146" t="s">
        <v>3218</v>
      </c>
      <c r="D306" s="146" t="s">
        <v>863</v>
      </c>
      <c r="E306" s="146" t="s">
        <v>816</v>
      </c>
      <c r="F306" s="165">
        <v>43053</v>
      </c>
    </row>
    <row r="307" spans="1:6" ht="15" x14ac:dyDescent="0.2">
      <c r="A307" s="162">
        <v>30617</v>
      </c>
      <c r="B307" s="146" t="s">
        <v>3219</v>
      </c>
      <c r="C307" s="146" t="s">
        <v>859</v>
      </c>
      <c r="D307" s="146" t="s">
        <v>863</v>
      </c>
      <c r="E307" s="146" t="s">
        <v>797</v>
      </c>
      <c r="F307" s="165">
        <v>43055</v>
      </c>
    </row>
    <row r="308" spans="1:6" ht="15" x14ac:dyDescent="0.2">
      <c r="A308" s="162">
        <v>30717</v>
      </c>
      <c r="B308" s="146" t="s">
        <v>3220</v>
      </c>
      <c r="C308" s="146" t="s">
        <v>3221</v>
      </c>
      <c r="D308" s="146" t="s">
        <v>863</v>
      </c>
      <c r="E308" s="146" t="s">
        <v>797</v>
      </c>
      <c r="F308" s="165">
        <v>43055</v>
      </c>
    </row>
    <row r="309" spans="1:6" ht="15" x14ac:dyDescent="0.2">
      <c r="A309" s="162">
        <v>30817</v>
      </c>
      <c r="B309" s="146" t="s">
        <v>3225</v>
      </c>
      <c r="C309" s="146" t="s">
        <v>3226</v>
      </c>
      <c r="D309" s="146" t="s">
        <v>863</v>
      </c>
      <c r="E309" s="146" t="s">
        <v>797</v>
      </c>
      <c r="F309" s="165">
        <v>43056</v>
      </c>
    </row>
    <row r="310" spans="1:6" ht="15" x14ac:dyDescent="0.2">
      <c r="A310" s="162">
        <v>30917</v>
      </c>
      <c r="B310" s="146" t="s">
        <v>3224</v>
      </c>
      <c r="C310" s="142" t="s">
        <v>3194</v>
      </c>
      <c r="D310" s="146" t="s">
        <v>3163</v>
      </c>
      <c r="E310" s="146" t="s">
        <v>194</v>
      </c>
      <c r="F310" s="165">
        <v>43056</v>
      </c>
    </row>
    <row r="311" spans="1:6" ht="15" x14ac:dyDescent="0.2">
      <c r="A311" s="162">
        <v>31017</v>
      </c>
      <c r="B311" s="146" t="s">
        <v>3227</v>
      </c>
      <c r="C311" s="146" t="s">
        <v>3228</v>
      </c>
      <c r="D311" s="146" t="s">
        <v>863</v>
      </c>
      <c r="E311" s="146" t="s">
        <v>1214</v>
      </c>
      <c r="F311" s="165">
        <v>43059</v>
      </c>
    </row>
    <row r="312" spans="1:6" ht="15" x14ac:dyDescent="0.2">
      <c r="A312" s="162">
        <v>31117</v>
      </c>
      <c r="B312" s="146" t="s">
        <v>3222</v>
      </c>
      <c r="C312" s="146" t="s">
        <v>3223</v>
      </c>
      <c r="D312" s="146" t="s">
        <v>863</v>
      </c>
      <c r="E312" s="146" t="s">
        <v>178</v>
      </c>
      <c r="F312" s="165">
        <v>43059</v>
      </c>
    </row>
    <row r="313" spans="1:6" ht="15" x14ac:dyDescent="0.2">
      <c r="A313" s="163">
        <v>31217</v>
      </c>
      <c r="B313" s="150" t="s">
        <v>2120</v>
      </c>
      <c r="C313" s="147" t="s">
        <v>1947</v>
      </c>
      <c r="D313" s="150" t="s">
        <v>3164</v>
      </c>
      <c r="E313" s="150" t="s">
        <v>2867</v>
      </c>
      <c r="F313" s="166">
        <v>43060</v>
      </c>
    </row>
    <row r="314" spans="1:6" ht="15" x14ac:dyDescent="0.2">
      <c r="A314" s="162">
        <v>31317</v>
      </c>
      <c r="B314" s="146" t="s">
        <v>3229</v>
      </c>
      <c r="C314" s="146" t="s">
        <v>3302</v>
      </c>
      <c r="D314" s="146" t="s">
        <v>863</v>
      </c>
      <c r="E314" s="146" t="s">
        <v>795</v>
      </c>
      <c r="F314" s="165">
        <v>43060</v>
      </c>
    </row>
    <row r="315" spans="1:6" ht="15" x14ac:dyDescent="0.2">
      <c r="A315" s="162">
        <v>31417</v>
      </c>
      <c r="B315" s="146" t="s">
        <v>3230</v>
      </c>
      <c r="C315" s="146" t="s">
        <v>3302</v>
      </c>
      <c r="D315" s="146" t="s">
        <v>863</v>
      </c>
      <c r="E315" s="146" t="s">
        <v>795</v>
      </c>
      <c r="F315" s="165">
        <v>43060</v>
      </c>
    </row>
    <row r="316" spans="1:6" ht="15" x14ac:dyDescent="0.2">
      <c r="A316" s="162">
        <v>31517</v>
      </c>
      <c r="B316" s="146" t="s">
        <v>3231</v>
      </c>
      <c r="C316" s="146" t="s">
        <v>3302</v>
      </c>
      <c r="D316" s="146" t="s">
        <v>863</v>
      </c>
      <c r="E316" s="146" t="s">
        <v>795</v>
      </c>
      <c r="F316" s="165">
        <v>43060</v>
      </c>
    </row>
    <row r="317" spans="1:6" ht="15" x14ac:dyDescent="0.2">
      <c r="A317" s="162">
        <v>31617</v>
      </c>
      <c r="B317" s="146" t="s">
        <v>3232</v>
      </c>
      <c r="C317" s="146" t="s">
        <v>3233</v>
      </c>
      <c r="D317" s="146" t="s">
        <v>863</v>
      </c>
      <c r="E317" s="146" t="s">
        <v>797</v>
      </c>
      <c r="F317" s="165">
        <v>43061</v>
      </c>
    </row>
    <row r="318" spans="1:6" ht="15" x14ac:dyDescent="0.2">
      <c r="A318" s="162">
        <v>31717</v>
      </c>
      <c r="B318" s="146" t="s">
        <v>3234</v>
      </c>
      <c r="C318" s="146" t="s">
        <v>1448</v>
      </c>
      <c r="D318" s="146" t="s">
        <v>1199</v>
      </c>
      <c r="E318" s="146" t="s">
        <v>3088</v>
      </c>
      <c r="F318" s="165">
        <v>43061</v>
      </c>
    </row>
    <row r="319" spans="1:6" ht="15" x14ac:dyDescent="0.2">
      <c r="A319" s="162">
        <v>31817</v>
      </c>
      <c r="B319" s="146" t="s">
        <v>3235</v>
      </c>
      <c r="C319" s="146" t="s">
        <v>1667</v>
      </c>
      <c r="D319" s="146" t="s">
        <v>1199</v>
      </c>
      <c r="E319" s="146" t="s">
        <v>2684</v>
      </c>
      <c r="F319" s="165">
        <v>43061</v>
      </c>
    </row>
    <row r="320" spans="1:6" ht="15" x14ac:dyDescent="0.2">
      <c r="A320" s="163">
        <v>31917</v>
      </c>
      <c r="B320" s="150" t="s">
        <v>3306</v>
      </c>
      <c r="C320" s="138" t="s">
        <v>724</v>
      </c>
      <c r="D320" s="150" t="s">
        <v>3164</v>
      </c>
      <c r="E320" s="150" t="s">
        <v>194</v>
      </c>
      <c r="F320" s="166">
        <v>43062</v>
      </c>
    </row>
    <row r="321" spans="1:8" ht="15" x14ac:dyDescent="0.2">
      <c r="A321" s="163">
        <v>32017</v>
      </c>
      <c r="B321" s="150" t="s">
        <v>3307</v>
      </c>
      <c r="C321" s="138" t="s">
        <v>724</v>
      </c>
      <c r="D321" s="150" t="s">
        <v>3164</v>
      </c>
      <c r="E321" s="150" t="s">
        <v>194</v>
      </c>
      <c r="F321" s="166">
        <v>43062</v>
      </c>
    </row>
    <row r="322" spans="1:8" ht="15" x14ac:dyDescent="0.2">
      <c r="A322" s="163">
        <v>32117</v>
      </c>
      <c r="B322" s="150" t="s">
        <v>3308</v>
      </c>
      <c r="C322" s="147" t="s">
        <v>1793</v>
      </c>
      <c r="D322" s="150" t="s">
        <v>3164</v>
      </c>
      <c r="E322" s="150" t="s">
        <v>194</v>
      </c>
      <c r="F322" s="166">
        <v>43063</v>
      </c>
    </row>
    <row r="323" spans="1:8" ht="15" x14ac:dyDescent="0.2">
      <c r="A323" s="163">
        <v>32217</v>
      </c>
      <c r="B323" s="150" t="s">
        <v>3309</v>
      </c>
      <c r="C323" s="147" t="s">
        <v>756</v>
      </c>
      <c r="D323" s="150" t="s">
        <v>3164</v>
      </c>
      <c r="E323" s="150" t="s">
        <v>194</v>
      </c>
      <c r="F323" s="166">
        <v>43063</v>
      </c>
    </row>
    <row r="324" spans="1:8" ht="15" x14ac:dyDescent="0.2">
      <c r="A324" s="163">
        <v>32317</v>
      </c>
      <c r="B324" s="150" t="s">
        <v>3310</v>
      </c>
      <c r="C324" s="147" t="s">
        <v>756</v>
      </c>
      <c r="D324" s="150" t="s">
        <v>3164</v>
      </c>
      <c r="E324" s="150" t="s">
        <v>194</v>
      </c>
      <c r="F324" s="166">
        <v>43063</v>
      </c>
    </row>
    <row r="325" spans="1:8" ht="15.75" x14ac:dyDescent="0.25">
      <c r="A325" s="163">
        <v>32417</v>
      </c>
      <c r="B325" s="150" t="s">
        <v>3311</v>
      </c>
      <c r="C325" s="147" t="s">
        <v>2441</v>
      </c>
      <c r="D325" s="150" t="s">
        <v>3164</v>
      </c>
      <c r="E325" s="150" t="s">
        <v>194</v>
      </c>
      <c r="F325" s="166">
        <v>43063</v>
      </c>
      <c r="H325" s="143"/>
    </row>
    <row r="326" spans="1:8" ht="15" x14ac:dyDescent="0.2">
      <c r="A326" s="163">
        <v>32517</v>
      </c>
      <c r="B326" s="150" t="s">
        <v>3236</v>
      </c>
      <c r="C326" s="147" t="s">
        <v>247</v>
      </c>
      <c r="D326" s="150" t="s">
        <v>3164</v>
      </c>
      <c r="E326" s="150" t="s">
        <v>194</v>
      </c>
      <c r="F326" s="166">
        <v>43063</v>
      </c>
    </row>
    <row r="327" spans="1:8" ht="15" x14ac:dyDescent="0.2">
      <c r="A327" s="163">
        <v>32617</v>
      </c>
      <c r="B327" s="150" t="s">
        <v>3312</v>
      </c>
      <c r="C327" s="138" t="s">
        <v>724</v>
      </c>
      <c r="D327" s="150" t="s">
        <v>3164</v>
      </c>
      <c r="E327" s="150" t="s">
        <v>1728</v>
      </c>
      <c r="F327" s="166">
        <v>43063</v>
      </c>
    </row>
    <row r="328" spans="1:8" ht="15" x14ac:dyDescent="0.2">
      <c r="A328" s="167">
        <v>32717</v>
      </c>
      <c r="B328" s="151" t="s">
        <v>3313</v>
      </c>
      <c r="C328" s="148" t="s">
        <v>2789</v>
      </c>
      <c r="D328" s="168" t="s">
        <v>3163</v>
      </c>
      <c r="E328" s="151" t="s">
        <v>803</v>
      </c>
      <c r="F328" s="169">
        <v>43068</v>
      </c>
    </row>
    <row r="329" spans="1:8" ht="15" x14ac:dyDescent="0.2">
      <c r="A329" s="162">
        <v>32817</v>
      </c>
      <c r="B329" s="146" t="s">
        <v>3314</v>
      </c>
      <c r="C329" s="142" t="s">
        <v>2789</v>
      </c>
      <c r="D329" s="155" t="s">
        <v>3163</v>
      </c>
      <c r="E329" s="146" t="s">
        <v>803</v>
      </c>
      <c r="F329" s="165">
        <v>43068</v>
      </c>
    </row>
    <row r="330" spans="1:8" ht="15" x14ac:dyDescent="0.2">
      <c r="A330" s="162">
        <v>32917</v>
      </c>
      <c r="B330" s="146" t="s">
        <v>3315</v>
      </c>
      <c r="C330" s="142" t="s">
        <v>2789</v>
      </c>
      <c r="D330" s="155" t="s">
        <v>3163</v>
      </c>
      <c r="E330" s="146" t="s">
        <v>803</v>
      </c>
      <c r="F330" s="165">
        <v>43068</v>
      </c>
    </row>
    <row r="331" spans="1:8" ht="15" x14ac:dyDescent="0.2">
      <c r="A331" s="162">
        <v>33017</v>
      </c>
      <c r="B331" s="146" t="s">
        <v>3237</v>
      </c>
      <c r="C331" s="146" t="s">
        <v>1891</v>
      </c>
      <c r="D331" s="146" t="s">
        <v>862</v>
      </c>
      <c r="E331" s="146" t="s">
        <v>3238</v>
      </c>
      <c r="F331" s="165">
        <v>43069</v>
      </c>
    </row>
    <row r="332" spans="1:8" ht="15" x14ac:dyDescent="0.2">
      <c r="A332" s="162">
        <v>33117</v>
      </c>
      <c r="B332" s="146" t="s">
        <v>3239</v>
      </c>
      <c r="C332" s="146" t="s">
        <v>1670</v>
      </c>
      <c r="D332" s="146" t="s">
        <v>862</v>
      </c>
      <c r="E332" s="146" t="s">
        <v>3240</v>
      </c>
      <c r="F332" s="165">
        <v>43069</v>
      </c>
    </row>
    <row r="333" spans="1:8" ht="15" x14ac:dyDescent="0.2">
      <c r="A333" s="162">
        <v>33217</v>
      </c>
      <c r="B333" s="146" t="s">
        <v>3241</v>
      </c>
      <c r="C333" s="146" t="s">
        <v>1147</v>
      </c>
      <c r="D333" s="146" t="s">
        <v>1199</v>
      </c>
      <c r="E333" s="146" t="s">
        <v>816</v>
      </c>
      <c r="F333" s="165">
        <v>43074</v>
      </c>
    </row>
    <row r="334" spans="1:8" ht="15" x14ac:dyDescent="0.2">
      <c r="A334" s="162">
        <v>33317</v>
      </c>
      <c r="B334" s="146" t="s">
        <v>3242</v>
      </c>
      <c r="C334" s="146" t="s">
        <v>1683</v>
      </c>
      <c r="D334" s="146" t="s">
        <v>862</v>
      </c>
      <c r="E334" s="146" t="s">
        <v>2333</v>
      </c>
      <c r="F334" s="165">
        <v>43075</v>
      </c>
    </row>
    <row r="335" spans="1:8" ht="15" x14ac:dyDescent="0.2">
      <c r="A335" s="162">
        <v>33417</v>
      </c>
      <c r="B335" s="146" t="s">
        <v>3243</v>
      </c>
      <c r="C335" s="146" t="s">
        <v>1683</v>
      </c>
      <c r="D335" s="146" t="s">
        <v>862</v>
      </c>
      <c r="E335" s="146" t="s">
        <v>720</v>
      </c>
      <c r="F335" s="165">
        <v>43075</v>
      </c>
    </row>
    <row r="336" spans="1:8" ht="15" x14ac:dyDescent="0.2">
      <c r="A336" s="162">
        <v>33517</v>
      </c>
      <c r="B336" s="146" t="s">
        <v>3244</v>
      </c>
      <c r="C336" s="146" t="s">
        <v>1683</v>
      </c>
      <c r="D336" s="146" t="s">
        <v>862</v>
      </c>
      <c r="E336" s="146" t="s">
        <v>1190</v>
      </c>
      <c r="F336" s="165">
        <v>43075</v>
      </c>
    </row>
    <row r="337" spans="1:6" ht="15" x14ac:dyDescent="0.2">
      <c r="A337" s="162">
        <v>33617</v>
      </c>
      <c r="B337" s="146" t="s">
        <v>3245</v>
      </c>
      <c r="C337" s="146" t="s">
        <v>992</v>
      </c>
      <c r="D337" s="146" t="s">
        <v>862</v>
      </c>
      <c r="E337" s="146" t="s">
        <v>3246</v>
      </c>
      <c r="F337" s="165">
        <v>43075</v>
      </c>
    </row>
    <row r="338" spans="1:6" ht="15" x14ac:dyDescent="0.2">
      <c r="A338" s="162">
        <v>33717</v>
      </c>
      <c r="B338" s="146" t="s">
        <v>3247</v>
      </c>
      <c r="C338" s="146" t="s">
        <v>992</v>
      </c>
      <c r="D338" s="146" t="s">
        <v>862</v>
      </c>
      <c r="E338" s="146" t="s">
        <v>1183</v>
      </c>
      <c r="F338" s="165">
        <v>43075</v>
      </c>
    </row>
    <row r="339" spans="1:6" ht="15" x14ac:dyDescent="0.2">
      <c r="A339" s="162">
        <v>33817</v>
      </c>
      <c r="B339" s="146" t="s">
        <v>3248</v>
      </c>
      <c r="C339" s="146" t="s">
        <v>992</v>
      </c>
      <c r="D339" s="146" t="s">
        <v>862</v>
      </c>
      <c r="E339" s="146" t="s">
        <v>1728</v>
      </c>
      <c r="F339" s="165">
        <v>43075</v>
      </c>
    </row>
    <row r="340" spans="1:6" ht="15" x14ac:dyDescent="0.2">
      <c r="A340" s="162">
        <v>33917</v>
      </c>
      <c r="B340" s="146" t="s">
        <v>3249</v>
      </c>
      <c r="C340" s="146" t="s">
        <v>1672</v>
      </c>
      <c r="D340" s="146" t="s">
        <v>862</v>
      </c>
      <c r="E340" s="146" t="s">
        <v>2421</v>
      </c>
      <c r="F340" s="165">
        <v>43075</v>
      </c>
    </row>
    <row r="341" spans="1:6" ht="15" x14ac:dyDescent="0.2">
      <c r="A341" s="162">
        <v>34017</v>
      </c>
      <c r="B341" s="146" t="s">
        <v>3250</v>
      </c>
      <c r="C341" s="146" t="s">
        <v>1672</v>
      </c>
      <c r="D341" s="146" t="s">
        <v>862</v>
      </c>
      <c r="E341" s="146" t="s">
        <v>2642</v>
      </c>
      <c r="F341" s="165">
        <v>43075</v>
      </c>
    </row>
    <row r="342" spans="1:6" ht="15" x14ac:dyDescent="0.2">
      <c r="A342" s="162">
        <v>34117</v>
      </c>
      <c r="B342" s="146" t="s">
        <v>3251</v>
      </c>
      <c r="C342" s="146" t="s">
        <v>1683</v>
      </c>
      <c r="D342" s="146" t="s">
        <v>862</v>
      </c>
      <c r="E342" s="146" t="s">
        <v>3252</v>
      </c>
      <c r="F342" s="165">
        <v>43075</v>
      </c>
    </row>
    <row r="343" spans="1:6" ht="15" x14ac:dyDescent="0.2">
      <c r="A343" s="162">
        <v>34217</v>
      </c>
      <c r="B343" s="146" t="s">
        <v>3355</v>
      </c>
      <c r="C343" s="146" t="s">
        <v>1667</v>
      </c>
      <c r="D343" s="146" t="s">
        <v>862</v>
      </c>
      <c r="E343" s="146" t="s">
        <v>3246</v>
      </c>
      <c r="F343" s="165">
        <v>43076</v>
      </c>
    </row>
    <row r="344" spans="1:6" ht="15" x14ac:dyDescent="0.2">
      <c r="A344" s="162">
        <v>34317</v>
      </c>
      <c r="B344" s="146" t="s">
        <v>3253</v>
      </c>
      <c r="C344" s="146" t="s">
        <v>1667</v>
      </c>
      <c r="D344" s="146" t="s">
        <v>862</v>
      </c>
      <c r="E344" s="146" t="s">
        <v>2337</v>
      </c>
      <c r="F344" s="165">
        <v>43076</v>
      </c>
    </row>
    <row r="345" spans="1:6" ht="15" x14ac:dyDescent="0.2">
      <c r="A345" s="162">
        <v>34417</v>
      </c>
      <c r="B345" s="146" t="s">
        <v>3254</v>
      </c>
      <c r="C345" s="146" t="s">
        <v>842</v>
      </c>
      <c r="D345" s="146" t="s">
        <v>862</v>
      </c>
      <c r="E345" s="146" t="s">
        <v>2431</v>
      </c>
      <c r="F345" s="165">
        <v>43076</v>
      </c>
    </row>
    <row r="346" spans="1:6" ht="15" x14ac:dyDescent="0.2">
      <c r="A346" s="162">
        <v>34517</v>
      </c>
      <c r="B346" s="146" t="s">
        <v>3255</v>
      </c>
      <c r="C346" s="146" t="s">
        <v>1461</v>
      </c>
      <c r="D346" s="146" t="s">
        <v>862</v>
      </c>
      <c r="E346" s="146" t="s">
        <v>1214</v>
      </c>
      <c r="F346" s="165">
        <v>43080</v>
      </c>
    </row>
    <row r="347" spans="1:6" ht="15" x14ac:dyDescent="0.2">
      <c r="A347" s="162">
        <v>34617</v>
      </c>
      <c r="B347" s="146" t="s">
        <v>3256</v>
      </c>
      <c r="C347" s="146" t="s">
        <v>1807</v>
      </c>
      <c r="D347" s="146" t="s">
        <v>862</v>
      </c>
      <c r="E347" s="146" t="s">
        <v>1717</v>
      </c>
      <c r="F347" s="165">
        <v>43080</v>
      </c>
    </row>
    <row r="348" spans="1:6" ht="15" x14ac:dyDescent="0.2">
      <c r="A348" s="162">
        <v>34717</v>
      </c>
      <c r="B348" s="146" t="s">
        <v>3257</v>
      </c>
      <c r="C348" s="146" t="s">
        <v>1807</v>
      </c>
      <c r="D348" s="146" t="s">
        <v>862</v>
      </c>
      <c r="E348" s="146" t="s">
        <v>1184</v>
      </c>
      <c r="F348" s="165">
        <v>43080</v>
      </c>
    </row>
    <row r="349" spans="1:6" ht="15" x14ac:dyDescent="0.2">
      <c r="A349" s="162">
        <v>34817</v>
      </c>
      <c r="B349" s="146" t="s">
        <v>3258</v>
      </c>
      <c r="C349" s="146" t="s">
        <v>1807</v>
      </c>
      <c r="D349" s="146" t="s">
        <v>862</v>
      </c>
      <c r="E349" s="146" t="s">
        <v>1190</v>
      </c>
      <c r="F349" s="165">
        <v>43081</v>
      </c>
    </row>
    <row r="350" spans="1:6" ht="15" x14ac:dyDescent="0.2">
      <c r="A350" s="162">
        <v>34917</v>
      </c>
      <c r="B350" s="146" t="s">
        <v>3259</v>
      </c>
      <c r="C350" s="146" t="s">
        <v>1807</v>
      </c>
      <c r="D350" s="146" t="s">
        <v>862</v>
      </c>
      <c r="E350" s="146" t="s">
        <v>1214</v>
      </c>
      <c r="F350" s="165">
        <v>43081</v>
      </c>
    </row>
    <row r="351" spans="1:6" ht="15" x14ac:dyDescent="0.2">
      <c r="A351" s="162">
        <v>35017</v>
      </c>
      <c r="B351" s="146" t="s">
        <v>3260</v>
      </c>
      <c r="C351" s="146" t="s">
        <v>1807</v>
      </c>
      <c r="D351" s="146" t="s">
        <v>862</v>
      </c>
      <c r="E351" s="146" t="s">
        <v>831</v>
      </c>
      <c r="F351" s="165">
        <v>43081</v>
      </c>
    </row>
    <row r="352" spans="1:6" ht="15" x14ac:dyDescent="0.2">
      <c r="A352" s="162">
        <v>35117</v>
      </c>
      <c r="B352" s="146" t="s">
        <v>3261</v>
      </c>
      <c r="C352" s="146" t="s">
        <v>1807</v>
      </c>
      <c r="D352" s="146" t="s">
        <v>862</v>
      </c>
      <c r="E352" s="146" t="s">
        <v>2642</v>
      </c>
      <c r="F352" s="165">
        <v>43081</v>
      </c>
    </row>
    <row r="353" spans="1:6" ht="15" x14ac:dyDescent="0.2">
      <c r="A353" s="162">
        <v>35217</v>
      </c>
      <c r="B353" s="146" t="s">
        <v>3262</v>
      </c>
      <c r="C353" s="146" t="s">
        <v>1807</v>
      </c>
      <c r="D353" s="146" t="s">
        <v>862</v>
      </c>
      <c r="E353" s="146" t="s">
        <v>1214</v>
      </c>
      <c r="F353" s="165">
        <v>43083</v>
      </c>
    </row>
    <row r="354" spans="1:6" ht="15" x14ac:dyDescent="0.2">
      <c r="A354" s="162">
        <v>35317</v>
      </c>
      <c r="B354" s="146" t="s">
        <v>3263</v>
      </c>
      <c r="C354" s="146" t="s">
        <v>1807</v>
      </c>
      <c r="D354" s="146" t="s">
        <v>862</v>
      </c>
      <c r="E354" s="146" t="s">
        <v>2869</v>
      </c>
      <c r="F354" s="165">
        <v>43083</v>
      </c>
    </row>
    <row r="355" spans="1:6" ht="15" x14ac:dyDescent="0.2">
      <c r="A355" s="162">
        <v>35417</v>
      </c>
      <c r="B355" s="146" t="s">
        <v>3264</v>
      </c>
      <c r="C355" s="146" t="s">
        <v>1807</v>
      </c>
      <c r="D355" s="146" t="s">
        <v>862</v>
      </c>
      <c r="E355" s="146" t="s">
        <v>1190</v>
      </c>
      <c r="F355" s="165">
        <v>43083</v>
      </c>
    </row>
    <row r="356" spans="1:6" ht="15" x14ac:dyDescent="0.2">
      <c r="A356" s="162">
        <v>35517</v>
      </c>
      <c r="B356" s="146" t="s">
        <v>3265</v>
      </c>
      <c r="C356" s="146" t="s">
        <v>1807</v>
      </c>
      <c r="D356" s="146" t="s">
        <v>862</v>
      </c>
      <c r="E356" s="146" t="s">
        <v>487</v>
      </c>
      <c r="F356" s="165">
        <v>43083</v>
      </c>
    </row>
    <row r="357" spans="1:6" ht="15" x14ac:dyDescent="0.2">
      <c r="A357" s="162">
        <v>35617</v>
      </c>
      <c r="B357" s="146" t="s">
        <v>3266</v>
      </c>
      <c r="C357" s="146" t="s">
        <v>839</v>
      </c>
      <c r="D357" s="146" t="s">
        <v>862</v>
      </c>
      <c r="E357" s="146" t="s">
        <v>720</v>
      </c>
      <c r="F357" s="165">
        <v>43083</v>
      </c>
    </row>
    <row r="358" spans="1:6" ht="15" x14ac:dyDescent="0.2">
      <c r="A358" s="162">
        <v>35717</v>
      </c>
      <c r="B358" s="146" t="s">
        <v>3267</v>
      </c>
      <c r="C358" s="146" t="s">
        <v>1807</v>
      </c>
      <c r="D358" s="146" t="s">
        <v>862</v>
      </c>
      <c r="E358" s="146" t="s">
        <v>814</v>
      </c>
      <c r="F358" s="165">
        <v>43083</v>
      </c>
    </row>
    <row r="359" spans="1:6" ht="15" x14ac:dyDescent="0.2">
      <c r="A359" s="162">
        <v>35817</v>
      </c>
      <c r="B359" s="146" t="s">
        <v>3268</v>
      </c>
      <c r="C359" s="146" t="s">
        <v>1807</v>
      </c>
      <c r="D359" s="146" t="s">
        <v>862</v>
      </c>
      <c r="E359" s="155" t="s">
        <v>3343</v>
      </c>
      <c r="F359" s="165">
        <v>43084</v>
      </c>
    </row>
    <row r="360" spans="1:6" ht="15" x14ac:dyDescent="0.2">
      <c r="A360" s="162">
        <v>35917</v>
      </c>
      <c r="B360" s="146" t="s">
        <v>3269</v>
      </c>
      <c r="C360" s="146" t="s">
        <v>1139</v>
      </c>
      <c r="D360" s="146" t="s">
        <v>862</v>
      </c>
      <c r="E360" s="146" t="s">
        <v>727</v>
      </c>
      <c r="F360" s="165">
        <v>43084</v>
      </c>
    </row>
    <row r="361" spans="1:6" ht="15" x14ac:dyDescent="0.2">
      <c r="A361" s="162">
        <v>36017</v>
      </c>
      <c r="B361" s="146" t="s">
        <v>3270</v>
      </c>
      <c r="C361" s="146" t="s">
        <v>839</v>
      </c>
      <c r="D361" s="146" t="s">
        <v>862</v>
      </c>
      <c r="E361" s="146" t="s">
        <v>2333</v>
      </c>
      <c r="F361" s="165">
        <v>43084</v>
      </c>
    </row>
    <row r="362" spans="1:6" ht="15" x14ac:dyDescent="0.2">
      <c r="A362" s="162">
        <v>36117</v>
      </c>
      <c r="B362" s="146" t="s">
        <v>3271</v>
      </c>
      <c r="C362" s="146" t="s">
        <v>327</v>
      </c>
      <c r="D362" s="146" t="s">
        <v>1200</v>
      </c>
      <c r="E362" s="146" t="s">
        <v>1184</v>
      </c>
      <c r="F362" s="165">
        <v>43084</v>
      </c>
    </row>
    <row r="363" spans="1:6" ht="15" x14ac:dyDescent="0.2">
      <c r="A363" s="162">
        <v>36217</v>
      </c>
      <c r="B363" s="146" t="s">
        <v>3272</v>
      </c>
      <c r="C363" s="146" t="s">
        <v>839</v>
      </c>
      <c r="D363" s="146" t="s">
        <v>862</v>
      </c>
      <c r="E363" s="146" t="s">
        <v>829</v>
      </c>
      <c r="F363" s="165">
        <v>43084</v>
      </c>
    </row>
    <row r="364" spans="1:6" ht="15" x14ac:dyDescent="0.2">
      <c r="A364" s="162">
        <v>36317</v>
      </c>
      <c r="B364" s="146" t="s">
        <v>3273</v>
      </c>
      <c r="C364" s="146" t="s">
        <v>839</v>
      </c>
      <c r="D364" s="146" t="s">
        <v>862</v>
      </c>
      <c r="E364" s="146" t="s">
        <v>831</v>
      </c>
      <c r="F364" s="165">
        <v>43084</v>
      </c>
    </row>
    <row r="365" spans="1:6" ht="15" x14ac:dyDescent="0.2">
      <c r="A365" s="162">
        <v>36417</v>
      </c>
      <c r="B365" s="146" t="s">
        <v>3274</v>
      </c>
      <c r="C365" s="146" t="s">
        <v>1670</v>
      </c>
      <c r="D365" s="146" t="s">
        <v>862</v>
      </c>
      <c r="E365" s="146" t="s">
        <v>831</v>
      </c>
      <c r="F365" s="165">
        <v>43088</v>
      </c>
    </row>
    <row r="366" spans="1:6" ht="15" x14ac:dyDescent="0.2">
      <c r="A366" s="162">
        <v>36517</v>
      </c>
      <c r="B366" s="146" t="s">
        <v>3275</v>
      </c>
      <c r="C366" s="146" t="s">
        <v>1670</v>
      </c>
      <c r="D366" s="146" t="s">
        <v>862</v>
      </c>
      <c r="E366" s="146" t="s">
        <v>2333</v>
      </c>
      <c r="F366" s="165">
        <v>43088</v>
      </c>
    </row>
    <row r="367" spans="1:6" ht="15" x14ac:dyDescent="0.2">
      <c r="A367" s="162">
        <v>36617</v>
      </c>
      <c r="B367" s="146" t="s">
        <v>3276</v>
      </c>
      <c r="C367" s="146" t="s">
        <v>1670</v>
      </c>
      <c r="D367" s="146" t="s">
        <v>862</v>
      </c>
      <c r="E367" s="146" t="s">
        <v>1717</v>
      </c>
      <c r="F367" s="165">
        <v>43088</v>
      </c>
    </row>
    <row r="368" spans="1:6" ht="15" x14ac:dyDescent="0.2">
      <c r="A368" s="162">
        <v>36717</v>
      </c>
      <c r="B368" s="146" t="s">
        <v>3277</v>
      </c>
      <c r="C368" s="146" t="s">
        <v>3278</v>
      </c>
      <c r="D368" s="146" t="s">
        <v>862</v>
      </c>
      <c r="E368" s="146" t="s">
        <v>686</v>
      </c>
      <c r="F368" s="165">
        <v>43089</v>
      </c>
    </row>
    <row r="369" spans="1:6" ht="15" x14ac:dyDescent="0.2">
      <c r="A369" s="162">
        <v>36817</v>
      </c>
      <c r="B369" s="146" t="s">
        <v>3279</v>
      </c>
      <c r="C369" s="146" t="s">
        <v>859</v>
      </c>
      <c r="D369" s="146" t="s">
        <v>1199</v>
      </c>
      <c r="E369" s="146" t="s">
        <v>720</v>
      </c>
      <c r="F369" s="165">
        <v>43089</v>
      </c>
    </row>
    <row r="370" spans="1:6" ht="15" x14ac:dyDescent="0.2">
      <c r="A370" s="162">
        <v>36917</v>
      </c>
      <c r="B370" s="146" t="s">
        <v>3280</v>
      </c>
      <c r="C370" s="146" t="s">
        <v>995</v>
      </c>
      <c r="D370" s="146" t="s">
        <v>862</v>
      </c>
      <c r="E370" s="146" t="s">
        <v>552</v>
      </c>
      <c r="F370" s="165">
        <v>43090</v>
      </c>
    </row>
    <row r="371" spans="1:6" ht="15" x14ac:dyDescent="0.2">
      <c r="A371" s="162">
        <v>37017</v>
      </c>
      <c r="B371" s="146" t="s">
        <v>3281</v>
      </c>
      <c r="C371" s="146" t="s">
        <v>1461</v>
      </c>
      <c r="D371" s="146" t="s">
        <v>862</v>
      </c>
      <c r="E371" s="146" t="s">
        <v>808</v>
      </c>
      <c r="F371" s="165">
        <v>43090</v>
      </c>
    </row>
    <row r="372" spans="1:6" ht="15" x14ac:dyDescent="0.2">
      <c r="A372" s="162">
        <v>37117</v>
      </c>
      <c r="B372" s="146" t="s">
        <v>3282</v>
      </c>
      <c r="C372" s="146" t="s">
        <v>1807</v>
      </c>
      <c r="D372" s="146" t="s">
        <v>862</v>
      </c>
      <c r="E372" s="146" t="s">
        <v>2684</v>
      </c>
      <c r="F372" s="165">
        <v>43090</v>
      </c>
    </row>
    <row r="373" spans="1:6" ht="15" x14ac:dyDescent="0.2">
      <c r="A373" s="162">
        <v>37217</v>
      </c>
      <c r="B373" s="146" t="s">
        <v>3283</v>
      </c>
      <c r="C373" s="146" t="s">
        <v>3284</v>
      </c>
      <c r="D373" s="146" t="s">
        <v>863</v>
      </c>
      <c r="E373" s="146" t="s">
        <v>795</v>
      </c>
      <c r="F373" s="165">
        <v>43090</v>
      </c>
    </row>
    <row r="374" spans="1:6" ht="15" x14ac:dyDescent="0.2">
      <c r="A374" s="162">
        <v>37317</v>
      </c>
      <c r="B374" s="146" t="s">
        <v>3285</v>
      </c>
      <c r="C374" s="146" t="s">
        <v>3284</v>
      </c>
      <c r="D374" s="146" t="s">
        <v>863</v>
      </c>
      <c r="E374" s="146" t="s">
        <v>795</v>
      </c>
      <c r="F374" s="165">
        <v>43090</v>
      </c>
    </row>
    <row r="375" spans="1:6" ht="15" x14ac:dyDescent="0.2">
      <c r="A375" s="162">
        <v>37417</v>
      </c>
      <c r="B375" s="146" t="s">
        <v>3286</v>
      </c>
      <c r="C375" s="146" t="s">
        <v>3284</v>
      </c>
      <c r="D375" s="146" t="s">
        <v>863</v>
      </c>
      <c r="E375" s="146" t="s">
        <v>795</v>
      </c>
      <c r="F375" s="165">
        <v>43090</v>
      </c>
    </row>
    <row r="376" spans="1:6" ht="15" x14ac:dyDescent="0.2">
      <c r="A376" s="162">
        <v>37517</v>
      </c>
      <c r="B376" s="146" t="s">
        <v>3287</v>
      </c>
      <c r="C376" s="146" t="s">
        <v>3288</v>
      </c>
      <c r="D376" s="146" t="s">
        <v>1199</v>
      </c>
      <c r="E376" s="146" t="s">
        <v>2035</v>
      </c>
      <c r="F376" s="165">
        <v>43090</v>
      </c>
    </row>
    <row r="377" spans="1:6" ht="15" x14ac:dyDescent="0.2">
      <c r="A377" s="162">
        <v>37617</v>
      </c>
      <c r="B377" s="146" t="s">
        <v>3289</v>
      </c>
      <c r="C377" s="146" t="s">
        <v>3288</v>
      </c>
      <c r="D377" s="146" t="s">
        <v>1199</v>
      </c>
      <c r="E377" s="146" t="s">
        <v>2035</v>
      </c>
      <c r="F377" s="165">
        <v>43090</v>
      </c>
    </row>
    <row r="378" spans="1:6" ht="15" x14ac:dyDescent="0.2">
      <c r="A378" s="162">
        <v>37717</v>
      </c>
      <c r="B378" s="146" t="s">
        <v>3291</v>
      </c>
      <c r="C378" s="146" t="s">
        <v>278</v>
      </c>
      <c r="D378" s="146" t="s">
        <v>1199</v>
      </c>
      <c r="E378" s="146" t="s">
        <v>1214</v>
      </c>
      <c r="F378" s="165">
        <v>43090</v>
      </c>
    </row>
    <row r="379" spans="1:6" ht="15" x14ac:dyDescent="0.2">
      <c r="A379" s="162">
        <v>37817</v>
      </c>
      <c r="B379" s="146" t="s">
        <v>3290</v>
      </c>
      <c r="C379" s="146" t="s">
        <v>2307</v>
      </c>
      <c r="D379" s="146" t="s">
        <v>1199</v>
      </c>
      <c r="E379" s="146" t="s">
        <v>1214</v>
      </c>
      <c r="F379" s="165">
        <v>43090</v>
      </c>
    </row>
    <row r="380" spans="1:6" ht="15" x14ac:dyDescent="0.2">
      <c r="A380" s="162">
        <v>37917</v>
      </c>
      <c r="B380" s="146" t="s">
        <v>3292</v>
      </c>
      <c r="C380" s="146" t="s">
        <v>1670</v>
      </c>
      <c r="D380" s="146" t="s">
        <v>862</v>
      </c>
      <c r="E380" s="146" t="s">
        <v>808</v>
      </c>
      <c r="F380" s="165">
        <v>43091</v>
      </c>
    </row>
    <row r="381" spans="1:6" ht="15" x14ac:dyDescent="0.2">
      <c r="A381" s="162">
        <v>38017</v>
      </c>
      <c r="B381" s="146" t="s">
        <v>3293</v>
      </c>
      <c r="C381" s="146" t="s">
        <v>1670</v>
      </c>
      <c r="D381" s="146" t="s">
        <v>862</v>
      </c>
      <c r="E381" s="146" t="s">
        <v>240</v>
      </c>
      <c r="F381" s="165">
        <v>43091</v>
      </c>
    </row>
    <row r="382" spans="1:6" ht="15" x14ac:dyDescent="0.2">
      <c r="A382" s="162">
        <v>38117</v>
      </c>
      <c r="B382" s="146" t="s">
        <v>3294</v>
      </c>
      <c r="C382" s="146" t="s">
        <v>2687</v>
      </c>
      <c r="D382" s="146" t="s">
        <v>1199</v>
      </c>
      <c r="E382" s="146" t="s">
        <v>2644</v>
      </c>
      <c r="F382" s="165">
        <v>43091</v>
      </c>
    </row>
    <row r="383" spans="1:6" ht="15" x14ac:dyDescent="0.2">
      <c r="A383" s="162">
        <v>38217</v>
      </c>
      <c r="B383" s="146" t="s">
        <v>3295</v>
      </c>
      <c r="C383" s="146" t="s">
        <v>1670</v>
      </c>
      <c r="D383" s="146" t="s">
        <v>862</v>
      </c>
      <c r="E383" s="146" t="s">
        <v>1214</v>
      </c>
      <c r="F383" s="165">
        <v>43091</v>
      </c>
    </row>
    <row r="384" spans="1:6" ht="15" x14ac:dyDescent="0.2">
      <c r="A384" s="162">
        <v>38317</v>
      </c>
      <c r="B384" s="146" t="s">
        <v>3296</v>
      </c>
      <c r="C384" s="146" t="s">
        <v>1139</v>
      </c>
      <c r="D384" s="146" t="s">
        <v>862</v>
      </c>
      <c r="E384" s="146" t="s">
        <v>2684</v>
      </c>
      <c r="F384" s="165">
        <v>43091</v>
      </c>
    </row>
    <row r="385" spans="1:6" ht="15" x14ac:dyDescent="0.2">
      <c r="A385" s="162">
        <v>38417</v>
      </c>
      <c r="B385" s="146" t="s">
        <v>3297</v>
      </c>
      <c r="C385" s="146" t="s">
        <v>1139</v>
      </c>
      <c r="D385" s="146" t="s">
        <v>862</v>
      </c>
      <c r="E385" s="146" t="s">
        <v>1858</v>
      </c>
      <c r="F385" s="165">
        <v>43091</v>
      </c>
    </row>
    <row r="386" spans="1:6" ht="15" x14ac:dyDescent="0.2">
      <c r="A386" s="162">
        <v>38517</v>
      </c>
      <c r="B386" s="146" t="s">
        <v>3298</v>
      </c>
      <c r="C386" s="146" t="s">
        <v>196</v>
      </c>
      <c r="D386" s="146" t="s">
        <v>862</v>
      </c>
      <c r="E386" s="146" t="s">
        <v>3299</v>
      </c>
      <c r="F386" s="165">
        <v>43091</v>
      </c>
    </row>
    <row r="387" spans="1:6" ht="15" x14ac:dyDescent="0.2">
      <c r="A387" s="162">
        <v>38617</v>
      </c>
      <c r="B387" s="146" t="s">
        <v>3300</v>
      </c>
      <c r="C387" s="146" t="s">
        <v>3302</v>
      </c>
      <c r="D387" s="155" t="s">
        <v>863</v>
      </c>
      <c r="E387" s="155" t="s">
        <v>795</v>
      </c>
      <c r="F387" s="160">
        <v>43091</v>
      </c>
    </row>
    <row r="388" spans="1:6" ht="15" x14ac:dyDescent="0.2">
      <c r="A388" s="162">
        <v>38717</v>
      </c>
      <c r="B388" s="146" t="s">
        <v>3301</v>
      </c>
      <c r="C388" s="146" t="s">
        <v>3302</v>
      </c>
      <c r="D388" s="146" t="s">
        <v>863</v>
      </c>
      <c r="E388" s="146" t="s">
        <v>795</v>
      </c>
      <c r="F388" s="165">
        <v>43091</v>
      </c>
    </row>
    <row r="389" spans="1:6" ht="15" x14ac:dyDescent="0.2">
      <c r="A389" s="162">
        <v>38817</v>
      </c>
      <c r="B389" s="146" t="s">
        <v>3303</v>
      </c>
      <c r="C389" s="146" t="s">
        <v>1670</v>
      </c>
      <c r="D389" s="146" t="s">
        <v>862</v>
      </c>
      <c r="E389" s="146" t="s">
        <v>740</v>
      </c>
      <c r="F389" s="165">
        <v>43095</v>
      </c>
    </row>
    <row r="390" spans="1:6" ht="15" x14ac:dyDescent="0.2">
      <c r="A390" s="162">
        <v>38917</v>
      </c>
      <c r="B390" s="146" t="s">
        <v>3304</v>
      </c>
      <c r="C390" s="146" t="s">
        <v>198</v>
      </c>
      <c r="D390" s="146" t="s">
        <v>1199</v>
      </c>
      <c r="E390" s="146" t="s">
        <v>816</v>
      </c>
      <c r="F390" s="165">
        <v>43095</v>
      </c>
    </row>
    <row r="391" spans="1:6" ht="15" x14ac:dyDescent="0.2">
      <c r="A391" s="162">
        <v>39017</v>
      </c>
      <c r="B391" s="146" t="s">
        <v>2126</v>
      </c>
      <c r="C391" s="152" t="s">
        <v>3076</v>
      </c>
      <c r="D391" s="146" t="s">
        <v>3163</v>
      </c>
      <c r="E391" s="146" t="s">
        <v>3148</v>
      </c>
      <c r="F391" s="165">
        <v>43096</v>
      </c>
    </row>
    <row r="392" spans="1:6" ht="15" x14ac:dyDescent="0.2">
      <c r="A392" s="162">
        <v>39117</v>
      </c>
      <c r="B392" s="146" t="s">
        <v>3329</v>
      </c>
      <c r="C392" s="146" t="s">
        <v>3330</v>
      </c>
      <c r="D392" s="146" t="s">
        <v>863</v>
      </c>
      <c r="E392" s="146" t="s">
        <v>803</v>
      </c>
      <c r="F392" s="165">
        <v>43096</v>
      </c>
    </row>
    <row r="393" spans="1:6" ht="15" x14ac:dyDescent="0.2">
      <c r="A393" s="162">
        <v>39217</v>
      </c>
      <c r="B393" s="146" t="s">
        <v>3331</v>
      </c>
      <c r="C393" s="146" t="s">
        <v>2246</v>
      </c>
      <c r="D393" s="146" t="s">
        <v>1199</v>
      </c>
      <c r="E393" s="146" t="s">
        <v>2431</v>
      </c>
      <c r="F393" s="165">
        <v>43096</v>
      </c>
    </row>
    <row r="394" spans="1:6" ht="15" x14ac:dyDescent="0.2">
      <c r="A394" s="162">
        <v>39317</v>
      </c>
      <c r="B394" s="146" t="s">
        <v>3332</v>
      </c>
      <c r="C394" s="146" t="s">
        <v>2246</v>
      </c>
      <c r="D394" s="146" t="s">
        <v>1199</v>
      </c>
      <c r="E394" s="146" t="s">
        <v>2431</v>
      </c>
      <c r="F394" s="165">
        <v>43096</v>
      </c>
    </row>
    <row r="395" spans="1:6" ht="15" x14ac:dyDescent="0.2">
      <c r="A395" s="162">
        <v>39417</v>
      </c>
      <c r="B395" s="146" t="s">
        <v>1932</v>
      </c>
      <c r="C395" s="146" t="s">
        <v>3333</v>
      </c>
      <c r="D395" s="146" t="s">
        <v>3163</v>
      </c>
      <c r="E395" s="146" t="s">
        <v>3334</v>
      </c>
      <c r="F395" s="165">
        <v>43097</v>
      </c>
    </row>
    <row r="396" spans="1:6" ht="15" x14ac:dyDescent="0.2">
      <c r="A396" s="162">
        <v>39517</v>
      </c>
      <c r="B396" s="146" t="s">
        <v>2118</v>
      </c>
      <c r="C396" s="146" t="s">
        <v>3335</v>
      </c>
      <c r="D396" s="146" t="s">
        <v>3163</v>
      </c>
      <c r="E396" s="146" t="s">
        <v>2867</v>
      </c>
      <c r="F396" s="165">
        <v>43097</v>
      </c>
    </row>
    <row r="397" spans="1:6" ht="15" x14ac:dyDescent="0.2">
      <c r="A397" s="162">
        <v>39617</v>
      </c>
      <c r="B397" s="146" t="s">
        <v>3336</v>
      </c>
      <c r="C397" s="146" t="s">
        <v>1430</v>
      </c>
      <c r="D397" s="146" t="s">
        <v>1199</v>
      </c>
      <c r="E397" s="146" t="s">
        <v>2684</v>
      </c>
      <c r="F397" s="165">
        <v>43097</v>
      </c>
    </row>
    <row r="398" spans="1:6" ht="15" x14ac:dyDescent="0.2">
      <c r="A398" s="162">
        <v>39717</v>
      </c>
      <c r="B398" s="146" t="s">
        <v>3337</v>
      </c>
      <c r="C398" s="146" t="s">
        <v>1139</v>
      </c>
      <c r="D398" s="146" t="s">
        <v>1199</v>
      </c>
      <c r="E398" s="146" t="s">
        <v>718</v>
      </c>
      <c r="F398" s="165">
        <v>43097</v>
      </c>
    </row>
    <row r="399" spans="1:6" ht="15" x14ac:dyDescent="0.2">
      <c r="A399" s="163">
        <v>39817</v>
      </c>
      <c r="B399" s="150" t="s">
        <v>3338</v>
      </c>
      <c r="C399" s="150" t="s">
        <v>3341</v>
      </c>
      <c r="D399" s="150" t="s">
        <v>3164</v>
      </c>
      <c r="E399" s="150" t="s">
        <v>1960</v>
      </c>
      <c r="F399" s="166">
        <v>43097</v>
      </c>
    </row>
    <row r="400" spans="1:6" ht="15" x14ac:dyDescent="0.2">
      <c r="A400" s="163">
        <v>39917</v>
      </c>
      <c r="B400" s="150" t="s">
        <v>3339</v>
      </c>
      <c r="C400" s="147" t="s">
        <v>756</v>
      </c>
      <c r="D400" s="150" t="s">
        <v>3164</v>
      </c>
      <c r="E400" s="150" t="s">
        <v>3340</v>
      </c>
      <c r="F400" s="166">
        <v>43097</v>
      </c>
    </row>
    <row r="401" spans="1:6" ht="15" x14ac:dyDescent="0.2">
      <c r="A401" s="162">
        <v>40017</v>
      </c>
      <c r="B401" s="146" t="s">
        <v>3342</v>
      </c>
      <c r="C401" s="146" t="s">
        <v>1696</v>
      </c>
      <c r="D401" s="146" t="s">
        <v>1199</v>
      </c>
      <c r="E401" s="146" t="s">
        <v>2431</v>
      </c>
      <c r="F401" s="165">
        <v>43098</v>
      </c>
    </row>
    <row r="402" spans="1:6" ht="15" x14ac:dyDescent="0.2">
      <c r="A402" s="162">
        <v>40117</v>
      </c>
      <c r="B402" s="146" t="s">
        <v>3344</v>
      </c>
      <c r="C402" s="146" t="s">
        <v>1696</v>
      </c>
      <c r="D402" s="146" t="s">
        <v>1199</v>
      </c>
      <c r="E402" s="146" t="s">
        <v>3343</v>
      </c>
      <c r="F402" s="165">
        <v>43098</v>
      </c>
    </row>
    <row r="403" spans="1:6" ht="15" x14ac:dyDescent="0.2">
      <c r="A403" s="162">
        <v>40217</v>
      </c>
      <c r="B403" s="146" t="s">
        <v>3345</v>
      </c>
      <c r="C403" s="146" t="s">
        <v>1696</v>
      </c>
      <c r="D403" s="146" t="s">
        <v>1199</v>
      </c>
      <c r="E403" s="146" t="s">
        <v>1183</v>
      </c>
      <c r="F403" s="165">
        <v>43068</v>
      </c>
    </row>
    <row r="404" spans="1:6" ht="15" x14ac:dyDescent="0.2">
      <c r="A404" s="163">
        <v>40317</v>
      </c>
      <c r="B404" s="150" t="s">
        <v>3346</v>
      </c>
      <c r="C404" s="147" t="s">
        <v>3347</v>
      </c>
      <c r="D404" s="150" t="s">
        <v>3164</v>
      </c>
      <c r="E404" s="150" t="s">
        <v>194</v>
      </c>
      <c r="F404" s="166">
        <v>43068</v>
      </c>
    </row>
    <row r="405" spans="1:6" ht="15" x14ac:dyDescent="0.2">
      <c r="A405" s="163">
        <v>40417</v>
      </c>
      <c r="B405" s="150" t="s">
        <v>3348</v>
      </c>
      <c r="C405" s="147" t="s">
        <v>3349</v>
      </c>
      <c r="D405" s="150" t="s">
        <v>3164</v>
      </c>
      <c r="E405" s="150" t="s">
        <v>3147</v>
      </c>
      <c r="F405" s="166">
        <v>43068</v>
      </c>
    </row>
    <row r="406" spans="1:6" ht="15.75" thickBot="1" x14ac:dyDescent="0.3">
      <c r="A406" s="170">
        <v>40517</v>
      </c>
      <c r="B406" s="171" t="s">
        <v>3350</v>
      </c>
      <c r="C406" s="172" t="s">
        <v>2324</v>
      </c>
      <c r="D406" s="171" t="s">
        <v>3164</v>
      </c>
      <c r="E406" s="171" t="s">
        <v>3351</v>
      </c>
      <c r="F406" s="173">
        <v>43068</v>
      </c>
    </row>
    <row r="407" spans="1:6" x14ac:dyDescent="0.2">
      <c r="B407" s="139"/>
      <c r="C407" s="139"/>
      <c r="D407" s="139"/>
      <c r="E407" s="139"/>
      <c r="F407" s="139"/>
    </row>
    <row r="408" spans="1:6" x14ac:dyDescent="0.2">
      <c r="B408" s="139"/>
      <c r="C408" s="139"/>
      <c r="D408" s="139"/>
      <c r="E408" s="139"/>
      <c r="F408" s="139"/>
    </row>
    <row r="409" spans="1:6" x14ac:dyDescent="0.2">
      <c r="B409" s="139"/>
      <c r="C409" s="139"/>
      <c r="D409" s="139"/>
      <c r="E409" s="139"/>
      <c r="F409" s="139"/>
    </row>
    <row r="410" spans="1:6" x14ac:dyDescent="0.2">
      <c r="B410" s="139"/>
      <c r="C410" s="139"/>
      <c r="D410" s="139"/>
      <c r="E410" s="139"/>
      <c r="F410" s="139"/>
    </row>
    <row r="411" spans="1:6" x14ac:dyDescent="0.2">
      <c r="B411" s="139"/>
      <c r="C411" s="139"/>
      <c r="D411" s="139"/>
      <c r="E411" s="139"/>
      <c r="F411" s="139"/>
    </row>
    <row r="412" spans="1:6" x14ac:dyDescent="0.2">
      <c r="B412" s="139"/>
      <c r="C412" s="139"/>
      <c r="D412" s="139"/>
      <c r="E412" s="139"/>
      <c r="F412" s="139"/>
    </row>
    <row r="413" spans="1:6" x14ac:dyDescent="0.2">
      <c r="B413" s="139"/>
      <c r="C413" s="139"/>
      <c r="D413" s="139"/>
      <c r="E413" s="139"/>
      <c r="F413" s="139"/>
    </row>
    <row r="414" spans="1:6" x14ac:dyDescent="0.2">
      <c r="B414" s="139"/>
      <c r="C414" s="139"/>
      <c r="D414" s="139"/>
      <c r="E414" s="139"/>
      <c r="F414" s="139"/>
    </row>
    <row r="415" spans="1:6" x14ac:dyDescent="0.2">
      <c r="B415" s="139"/>
      <c r="C415" s="139"/>
      <c r="D415" s="139"/>
      <c r="E415" s="139"/>
      <c r="F415" s="139"/>
    </row>
    <row r="416" spans="1:6" x14ac:dyDescent="0.2">
      <c r="B416" s="139"/>
      <c r="C416" s="139"/>
      <c r="D416" s="139"/>
      <c r="E416" s="139"/>
      <c r="F416" s="139"/>
    </row>
    <row r="417" spans="2:6" x14ac:dyDescent="0.2">
      <c r="B417" s="139"/>
      <c r="C417" s="139"/>
      <c r="D417" s="139"/>
      <c r="E417" s="139"/>
      <c r="F417" s="139"/>
    </row>
    <row r="418" spans="2:6" x14ac:dyDescent="0.2">
      <c r="B418" s="139"/>
      <c r="C418" s="139"/>
      <c r="D418" s="139"/>
      <c r="E418" s="139"/>
      <c r="F418" s="139"/>
    </row>
    <row r="419" spans="2:6" x14ac:dyDescent="0.2">
      <c r="B419" s="139"/>
      <c r="C419" s="139"/>
      <c r="D419" s="139"/>
      <c r="E419" s="139"/>
      <c r="F419" s="139"/>
    </row>
    <row r="420" spans="2:6" x14ac:dyDescent="0.2">
      <c r="B420" s="139"/>
      <c r="C420" s="139"/>
      <c r="D420" s="139"/>
      <c r="E420" s="139"/>
      <c r="F420" s="139"/>
    </row>
    <row r="421" spans="2:6" x14ac:dyDescent="0.2">
      <c r="B421" s="139"/>
      <c r="C421" s="139"/>
      <c r="D421" s="139"/>
      <c r="E421" s="139"/>
      <c r="F421" s="139"/>
    </row>
    <row r="422" spans="2:6" x14ac:dyDescent="0.2">
      <c r="B422" s="139"/>
      <c r="C422" s="139"/>
      <c r="D422" s="139"/>
      <c r="E422" s="139"/>
      <c r="F422" s="139"/>
    </row>
    <row r="423" spans="2:6" x14ac:dyDescent="0.2">
      <c r="B423" s="139"/>
      <c r="C423" s="139"/>
      <c r="D423" s="139"/>
      <c r="E423" s="139"/>
      <c r="F423" s="139"/>
    </row>
    <row r="424" spans="2:6" x14ac:dyDescent="0.2">
      <c r="B424" s="139"/>
      <c r="C424" s="139"/>
      <c r="D424" s="139"/>
      <c r="E424" s="139"/>
      <c r="F424" s="139"/>
    </row>
    <row r="425" spans="2:6" x14ac:dyDescent="0.2">
      <c r="B425" s="139"/>
      <c r="C425" s="139"/>
      <c r="D425" s="139"/>
      <c r="E425" s="139"/>
      <c r="F425" s="139"/>
    </row>
    <row r="426" spans="2:6" x14ac:dyDescent="0.2">
      <c r="B426" s="139"/>
      <c r="C426" s="139"/>
      <c r="D426" s="139"/>
      <c r="E426" s="139"/>
      <c r="F426" s="139"/>
    </row>
    <row r="427" spans="2:6" x14ac:dyDescent="0.2">
      <c r="B427" s="139"/>
      <c r="C427" s="139"/>
      <c r="D427" s="139"/>
      <c r="E427" s="139"/>
      <c r="F427" s="139"/>
    </row>
    <row r="428" spans="2:6" x14ac:dyDescent="0.2">
      <c r="B428" s="139"/>
      <c r="C428" s="139"/>
      <c r="D428" s="139"/>
      <c r="E428" s="139"/>
      <c r="F428" s="139"/>
    </row>
    <row r="429" spans="2:6" x14ac:dyDescent="0.2">
      <c r="B429" s="139"/>
      <c r="C429" s="139"/>
      <c r="D429" s="139"/>
      <c r="E429" s="139"/>
      <c r="F429" s="139"/>
    </row>
    <row r="430" spans="2:6" x14ac:dyDescent="0.2">
      <c r="B430" s="139"/>
      <c r="C430" s="139"/>
      <c r="D430" s="139"/>
      <c r="E430" s="139"/>
      <c r="F430" s="139"/>
    </row>
    <row r="431" spans="2:6" x14ac:dyDescent="0.2">
      <c r="B431" s="139"/>
      <c r="C431" s="139"/>
      <c r="D431" s="139"/>
      <c r="E431" s="139"/>
      <c r="F431" s="139"/>
    </row>
    <row r="432" spans="2:6" x14ac:dyDescent="0.2">
      <c r="B432" s="139"/>
      <c r="C432" s="139"/>
      <c r="D432" s="139"/>
      <c r="E432" s="139"/>
      <c r="F432" s="139"/>
    </row>
    <row r="433" spans="2:6" x14ac:dyDescent="0.2">
      <c r="B433" s="139"/>
      <c r="C433" s="139"/>
      <c r="D433" s="139"/>
      <c r="E433" s="139"/>
      <c r="F433" s="139"/>
    </row>
    <row r="434" spans="2:6" x14ac:dyDescent="0.2">
      <c r="B434" s="139"/>
      <c r="C434" s="139"/>
      <c r="D434" s="139"/>
      <c r="E434" s="139"/>
      <c r="F434" s="139"/>
    </row>
    <row r="435" spans="2:6" x14ac:dyDescent="0.2">
      <c r="B435" s="139"/>
      <c r="C435" s="139"/>
      <c r="D435" s="139"/>
      <c r="E435" s="139"/>
      <c r="F435" s="139"/>
    </row>
    <row r="436" spans="2:6" x14ac:dyDescent="0.2">
      <c r="B436" s="139"/>
      <c r="C436" s="139"/>
      <c r="D436" s="139"/>
      <c r="E436" s="139"/>
      <c r="F436" s="139"/>
    </row>
    <row r="437" spans="2:6" x14ac:dyDescent="0.2">
      <c r="B437" s="139"/>
      <c r="C437" s="139"/>
      <c r="D437" s="139"/>
      <c r="E437" s="139"/>
      <c r="F437" s="139"/>
    </row>
    <row r="438" spans="2:6" x14ac:dyDescent="0.2">
      <c r="B438" s="139"/>
      <c r="C438" s="139"/>
      <c r="D438" s="139"/>
      <c r="E438" s="139"/>
      <c r="F438" s="139"/>
    </row>
    <row r="439" spans="2:6" x14ac:dyDescent="0.2">
      <c r="B439" s="139"/>
      <c r="C439" s="139"/>
      <c r="D439" s="139"/>
      <c r="E439" s="139"/>
      <c r="F439" s="139"/>
    </row>
    <row r="440" spans="2:6" x14ac:dyDescent="0.2">
      <c r="B440" s="139"/>
      <c r="C440" s="139"/>
      <c r="D440" s="139"/>
      <c r="E440" s="139"/>
      <c r="F440" s="139"/>
    </row>
    <row r="441" spans="2:6" x14ac:dyDescent="0.2">
      <c r="B441" s="139"/>
      <c r="C441" s="139"/>
      <c r="D441" s="139"/>
      <c r="E441" s="139"/>
      <c r="F441" s="139"/>
    </row>
    <row r="442" spans="2:6" x14ac:dyDescent="0.2">
      <c r="B442" s="139"/>
      <c r="C442" s="139"/>
      <c r="D442" s="139"/>
      <c r="E442" s="139"/>
      <c r="F442" s="139"/>
    </row>
    <row r="443" spans="2:6" x14ac:dyDescent="0.2">
      <c r="B443" s="139"/>
      <c r="C443" s="139"/>
      <c r="D443" s="139"/>
      <c r="E443" s="139"/>
      <c r="F443" s="139"/>
    </row>
    <row r="444" spans="2:6" x14ac:dyDescent="0.2">
      <c r="B444" s="139"/>
      <c r="C444" s="139"/>
      <c r="D444" s="139"/>
      <c r="E444" s="139"/>
      <c r="F444" s="139"/>
    </row>
    <row r="445" spans="2:6" x14ac:dyDescent="0.2">
      <c r="B445" s="139"/>
      <c r="C445" s="139"/>
      <c r="D445" s="139"/>
      <c r="E445" s="139"/>
      <c r="F445" s="139"/>
    </row>
    <row r="446" spans="2:6" x14ac:dyDescent="0.2">
      <c r="B446" s="139"/>
      <c r="C446" s="139"/>
      <c r="D446" s="139"/>
      <c r="E446" s="139"/>
      <c r="F446" s="139"/>
    </row>
    <row r="447" spans="2:6" x14ac:dyDescent="0.2">
      <c r="B447" s="139"/>
      <c r="C447" s="139"/>
      <c r="D447" s="139"/>
      <c r="E447" s="139"/>
      <c r="F447" s="139"/>
    </row>
    <row r="448" spans="2:6" x14ac:dyDescent="0.2">
      <c r="B448" s="139"/>
      <c r="C448" s="139"/>
      <c r="D448" s="139"/>
      <c r="E448" s="139"/>
      <c r="F448" s="139"/>
    </row>
    <row r="449" spans="2:6" x14ac:dyDescent="0.2">
      <c r="B449" s="139"/>
      <c r="C449" s="139"/>
      <c r="D449" s="139"/>
      <c r="E449" s="139"/>
      <c r="F449" s="139"/>
    </row>
    <row r="450" spans="2:6" x14ac:dyDescent="0.2">
      <c r="B450" s="139"/>
      <c r="C450" s="139"/>
      <c r="D450" s="139"/>
      <c r="E450" s="139"/>
      <c r="F450" s="139"/>
    </row>
    <row r="451" spans="2:6" x14ac:dyDescent="0.2">
      <c r="B451" s="139"/>
      <c r="C451" s="139"/>
      <c r="D451" s="139"/>
      <c r="E451" s="139"/>
      <c r="F451" s="139"/>
    </row>
    <row r="452" spans="2:6" x14ac:dyDescent="0.2">
      <c r="B452" s="139"/>
      <c r="C452" s="139"/>
      <c r="D452" s="139"/>
      <c r="E452" s="139"/>
      <c r="F452" s="139"/>
    </row>
    <row r="453" spans="2:6" x14ac:dyDescent="0.2">
      <c r="B453" s="139"/>
      <c r="C453" s="139"/>
      <c r="D453" s="139"/>
      <c r="E453" s="139"/>
      <c r="F453" s="139"/>
    </row>
    <row r="454" spans="2:6" x14ac:dyDescent="0.2">
      <c r="B454" s="139"/>
      <c r="C454" s="139"/>
      <c r="D454" s="139"/>
      <c r="E454" s="139"/>
      <c r="F454" s="139"/>
    </row>
    <row r="455" spans="2:6" x14ac:dyDescent="0.2">
      <c r="B455" s="139"/>
      <c r="C455" s="139"/>
      <c r="D455" s="139"/>
      <c r="E455" s="139"/>
      <c r="F455" s="139"/>
    </row>
    <row r="456" spans="2:6" x14ac:dyDescent="0.2">
      <c r="B456" s="139"/>
      <c r="C456" s="139"/>
      <c r="D456" s="139"/>
      <c r="E456" s="139"/>
      <c r="F456" s="139"/>
    </row>
    <row r="457" spans="2:6" x14ac:dyDescent="0.2">
      <c r="B457" s="139"/>
      <c r="C457" s="139"/>
      <c r="D457" s="139"/>
      <c r="E457" s="139"/>
      <c r="F457" s="139"/>
    </row>
    <row r="458" spans="2:6" x14ac:dyDescent="0.2">
      <c r="B458" s="139"/>
      <c r="C458" s="139"/>
      <c r="D458" s="139"/>
      <c r="E458" s="139"/>
      <c r="F458" s="139"/>
    </row>
    <row r="459" spans="2:6" x14ac:dyDescent="0.2">
      <c r="B459" s="139"/>
      <c r="C459" s="139"/>
      <c r="D459" s="139"/>
      <c r="E459" s="139"/>
      <c r="F459" s="139"/>
    </row>
    <row r="460" spans="2:6" x14ac:dyDescent="0.2">
      <c r="B460" s="139"/>
      <c r="C460" s="139"/>
      <c r="D460" s="139"/>
      <c r="E460" s="139"/>
      <c r="F460" s="139"/>
    </row>
    <row r="461" spans="2:6" x14ac:dyDescent="0.2">
      <c r="B461" s="139"/>
      <c r="C461" s="139"/>
      <c r="D461" s="139"/>
      <c r="E461" s="139"/>
      <c r="F461" s="139"/>
    </row>
    <row r="462" spans="2:6" x14ac:dyDescent="0.2">
      <c r="B462" s="139"/>
      <c r="C462" s="139"/>
      <c r="D462" s="139"/>
      <c r="E462" s="139"/>
      <c r="F462" s="139"/>
    </row>
    <row r="463" spans="2:6" x14ac:dyDescent="0.2">
      <c r="B463" s="139"/>
      <c r="C463" s="139"/>
      <c r="D463" s="139"/>
      <c r="E463" s="139"/>
      <c r="F463" s="139"/>
    </row>
    <row r="464" spans="2:6" x14ac:dyDescent="0.2">
      <c r="B464" s="139"/>
      <c r="C464" s="139"/>
      <c r="D464" s="139"/>
      <c r="E464" s="139"/>
      <c r="F464" s="139"/>
    </row>
    <row r="465" spans="2:6" x14ac:dyDescent="0.2">
      <c r="B465" s="139"/>
      <c r="C465" s="139"/>
      <c r="D465" s="139"/>
      <c r="E465" s="139"/>
      <c r="F465" s="139"/>
    </row>
    <row r="466" spans="2:6" x14ac:dyDescent="0.2">
      <c r="B466" s="139"/>
      <c r="C466" s="139"/>
      <c r="D466" s="139"/>
      <c r="E466" s="139"/>
      <c r="F466" s="139"/>
    </row>
    <row r="467" spans="2:6" x14ac:dyDescent="0.2">
      <c r="B467" s="139"/>
      <c r="C467" s="139"/>
      <c r="D467" s="139"/>
      <c r="E467" s="139"/>
      <c r="F467" s="139"/>
    </row>
    <row r="468" spans="2:6" x14ac:dyDescent="0.2">
      <c r="B468" s="139"/>
      <c r="C468" s="139"/>
      <c r="D468" s="139"/>
      <c r="E468" s="139"/>
      <c r="F468" s="139"/>
    </row>
    <row r="469" spans="2:6" x14ac:dyDescent="0.2">
      <c r="B469" s="139"/>
      <c r="C469" s="139"/>
      <c r="D469" s="139"/>
      <c r="E469" s="139"/>
      <c r="F469" s="139"/>
    </row>
    <row r="470" spans="2:6" x14ac:dyDescent="0.2">
      <c r="B470" s="139"/>
      <c r="C470" s="139"/>
      <c r="D470" s="139"/>
      <c r="E470" s="139"/>
      <c r="F470" s="139"/>
    </row>
    <row r="471" spans="2:6" x14ac:dyDescent="0.2">
      <c r="B471" s="139"/>
      <c r="C471" s="139"/>
      <c r="D471" s="139"/>
      <c r="E471" s="139"/>
      <c r="F471" s="139"/>
    </row>
    <row r="472" spans="2:6" x14ac:dyDescent="0.2">
      <c r="B472" s="139"/>
      <c r="C472" s="139"/>
      <c r="D472" s="139"/>
      <c r="E472" s="139"/>
      <c r="F472" s="139"/>
    </row>
    <row r="473" spans="2:6" x14ac:dyDescent="0.2">
      <c r="B473" s="139"/>
      <c r="C473" s="139"/>
      <c r="D473" s="139"/>
      <c r="E473" s="139"/>
      <c r="F473" s="139"/>
    </row>
    <row r="474" spans="2:6" x14ac:dyDescent="0.2">
      <c r="B474" s="139"/>
      <c r="C474" s="139"/>
      <c r="D474" s="139"/>
      <c r="E474" s="139"/>
      <c r="F474" s="139"/>
    </row>
    <row r="475" spans="2:6" x14ac:dyDescent="0.2">
      <c r="B475" s="139"/>
      <c r="C475" s="139"/>
      <c r="D475" s="139"/>
      <c r="E475" s="139"/>
      <c r="F475" s="139"/>
    </row>
    <row r="476" spans="2:6" x14ac:dyDescent="0.2">
      <c r="B476" s="139"/>
      <c r="C476" s="139"/>
      <c r="D476" s="139"/>
      <c r="E476" s="139"/>
      <c r="F476" s="139"/>
    </row>
    <row r="477" spans="2:6" x14ac:dyDescent="0.2">
      <c r="B477" s="139"/>
      <c r="C477" s="139"/>
      <c r="D477" s="139"/>
      <c r="E477" s="139"/>
      <c r="F477" s="139"/>
    </row>
    <row r="478" spans="2:6" x14ac:dyDescent="0.2">
      <c r="B478" s="139"/>
      <c r="C478" s="139"/>
      <c r="D478" s="139"/>
      <c r="E478" s="139"/>
      <c r="F478" s="139"/>
    </row>
    <row r="479" spans="2:6" x14ac:dyDescent="0.2">
      <c r="B479" s="139"/>
      <c r="C479" s="139"/>
      <c r="D479" s="139"/>
      <c r="E479" s="139"/>
      <c r="F479" s="139"/>
    </row>
    <row r="480" spans="2:6" x14ac:dyDescent="0.2">
      <c r="B480" s="139"/>
      <c r="C480" s="139"/>
      <c r="D480" s="139"/>
      <c r="E480" s="139"/>
      <c r="F480" s="139"/>
    </row>
    <row r="481" spans="2:6" x14ac:dyDescent="0.2">
      <c r="B481" s="139"/>
      <c r="C481" s="139"/>
      <c r="D481" s="139"/>
      <c r="E481" s="139"/>
      <c r="F481" s="139"/>
    </row>
    <row r="482" spans="2:6" x14ac:dyDescent="0.2">
      <c r="B482" s="139"/>
      <c r="C482" s="139"/>
      <c r="D482" s="139"/>
      <c r="E482" s="139"/>
      <c r="F482" s="139"/>
    </row>
    <row r="483" spans="2:6" x14ac:dyDescent="0.2">
      <c r="B483" s="139"/>
      <c r="C483" s="139"/>
      <c r="D483" s="139"/>
      <c r="E483" s="139"/>
      <c r="F483" s="139"/>
    </row>
    <row r="484" spans="2:6" x14ac:dyDescent="0.2">
      <c r="B484" s="139"/>
      <c r="C484" s="139"/>
      <c r="D484" s="139"/>
      <c r="E484" s="139"/>
      <c r="F484" s="139"/>
    </row>
    <row r="485" spans="2:6" x14ac:dyDescent="0.2">
      <c r="B485" s="139"/>
      <c r="C485" s="139"/>
      <c r="D485" s="139"/>
      <c r="E485" s="139"/>
      <c r="F485" s="139"/>
    </row>
    <row r="486" spans="2:6" x14ac:dyDescent="0.2">
      <c r="B486" s="139"/>
      <c r="C486" s="139"/>
      <c r="D486" s="139"/>
      <c r="E486" s="139"/>
      <c r="F486" s="139"/>
    </row>
    <row r="487" spans="2:6" x14ac:dyDescent="0.2">
      <c r="B487" s="139"/>
      <c r="C487" s="139"/>
      <c r="D487" s="139"/>
      <c r="E487" s="139"/>
      <c r="F487" s="139"/>
    </row>
    <row r="488" spans="2:6" x14ac:dyDescent="0.2">
      <c r="B488" s="139"/>
      <c r="C488" s="139"/>
      <c r="D488" s="139"/>
      <c r="E488" s="139"/>
      <c r="F488" s="139"/>
    </row>
    <row r="489" spans="2:6" x14ac:dyDescent="0.2">
      <c r="B489" s="139"/>
      <c r="C489" s="139"/>
      <c r="D489" s="139"/>
      <c r="E489" s="139"/>
      <c r="F489" s="139"/>
    </row>
    <row r="490" spans="2:6" x14ac:dyDescent="0.2">
      <c r="B490" s="139"/>
      <c r="C490" s="139"/>
      <c r="D490" s="139"/>
      <c r="E490" s="139"/>
      <c r="F490" s="139"/>
    </row>
    <row r="491" spans="2:6" x14ac:dyDescent="0.2">
      <c r="B491" s="139"/>
      <c r="C491" s="139"/>
      <c r="D491" s="139"/>
      <c r="E491" s="139"/>
      <c r="F491" s="139"/>
    </row>
    <row r="492" spans="2:6" x14ac:dyDescent="0.2">
      <c r="B492" s="139"/>
      <c r="C492" s="139"/>
      <c r="D492" s="139"/>
      <c r="E492" s="139"/>
      <c r="F492" s="139"/>
    </row>
    <row r="493" spans="2:6" x14ac:dyDescent="0.2">
      <c r="B493" s="139"/>
      <c r="C493" s="139"/>
      <c r="D493" s="139"/>
      <c r="E493" s="139"/>
      <c r="F493" s="139"/>
    </row>
    <row r="494" spans="2:6" x14ac:dyDescent="0.2">
      <c r="B494" s="139"/>
      <c r="C494" s="139"/>
      <c r="D494" s="139"/>
      <c r="E494" s="139"/>
      <c r="F494" s="139"/>
    </row>
    <row r="495" spans="2:6" x14ac:dyDescent="0.2">
      <c r="B495" s="139"/>
      <c r="C495" s="139"/>
      <c r="D495" s="139"/>
      <c r="E495" s="139"/>
      <c r="F495" s="139"/>
    </row>
    <row r="496" spans="2:6" x14ac:dyDescent="0.2">
      <c r="B496" s="139"/>
      <c r="C496" s="139"/>
      <c r="D496" s="139"/>
      <c r="E496" s="139"/>
      <c r="F496" s="139"/>
    </row>
    <row r="497" spans="2:6" x14ac:dyDescent="0.2">
      <c r="B497" s="139"/>
      <c r="C497" s="139"/>
      <c r="D497" s="139"/>
      <c r="E497" s="139"/>
      <c r="F497" s="139"/>
    </row>
    <row r="498" spans="2:6" x14ac:dyDescent="0.2">
      <c r="B498" s="139"/>
      <c r="C498" s="139"/>
      <c r="D498" s="139"/>
      <c r="E498" s="139"/>
      <c r="F498" s="139"/>
    </row>
    <row r="499" spans="2:6" x14ac:dyDescent="0.2">
      <c r="B499" s="139"/>
      <c r="C499" s="139"/>
      <c r="D499" s="139"/>
      <c r="E499" s="139"/>
      <c r="F499" s="139"/>
    </row>
    <row r="500" spans="2:6" x14ac:dyDescent="0.2">
      <c r="B500" s="139"/>
      <c r="C500" s="139"/>
      <c r="D500" s="139"/>
      <c r="E500" s="139"/>
      <c r="F500" s="139"/>
    </row>
    <row r="501" spans="2:6" x14ac:dyDescent="0.2">
      <c r="B501" s="139"/>
      <c r="C501" s="139"/>
      <c r="D501" s="139"/>
      <c r="E501" s="139"/>
      <c r="F501" s="139"/>
    </row>
    <row r="502" spans="2:6" x14ac:dyDescent="0.2">
      <c r="B502" s="139"/>
      <c r="C502" s="139"/>
      <c r="D502" s="139"/>
      <c r="E502" s="139"/>
      <c r="F502" s="139"/>
    </row>
    <row r="503" spans="2:6" x14ac:dyDescent="0.2">
      <c r="B503" s="139"/>
      <c r="C503" s="139"/>
      <c r="D503" s="139"/>
      <c r="E503" s="139"/>
      <c r="F503" s="139"/>
    </row>
    <row r="504" spans="2:6" x14ac:dyDescent="0.2">
      <c r="B504" s="139"/>
      <c r="C504" s="139"/>
      <c r="D504" s="139"/>
      <c r="E504" s="139"/>
      <c r="F504" s="139"/>
    </row>
    <row r="505" spans="2:6" x14ac:dyDescent="0.2">
      <c r="B505" s="139"/>
      <c r="C505" s="139"/>
      <c r="D505" s="139"/>
      <c r="E505" s="139"/>
      <c r="F505" s="139"/>
    </row>
    <row r="506" spans="2:6" x14ac:dyDescent="0.2">
      <c r="B506" s="139"/>
      <c r="C506" s="139"/>
      <c r="D506" s="139"/>
      <c r="E506" s="139"/>
      <c r="F506" s="139"/>
    </row>
    <row r="507" spans="2:6" x14ac:dyDescent="0.2">
      <c r="B507" s="139"/>
      <c r="C507" s="139"/>
      <c r="D507" s="139"/>
      <c r="E507" s="139"/>
      <c r="F507" s="139"/>
    </row>
    <row r="508" spans="2:6" x14ac:dyDescent="0.2">
      <c r="B508" s="139"/>
      <c r="C508" s="139"/>
      <c r="D508" s="139"/>
      <c r="E508" s="139"/>
      <c r="F508" s="139"/>
    </row>
    <row r="509" spans="2:6" x14ac:dyDescent="0.2">
      <c r="B509" s="139"/>
      <c r="C509" s="139"/>
      <c r="D509" s="139"/>
      <c r="E509" s="139"/>
      <c r="F509" s="139"/>
    </row>
    <row r="510" spans="2:6" x14ac:dyDescent="0.2">
      <c r="B510" s="139"/>
      <c r="C510" s="139"/>
      <c r="D510" s="139"/>
      <c r="E510" s="139"/>
      <c r="F510" s="139"/>
    </row>
    <row r="511" spans="2:6" x14ac:dyDescent="0.2">
      <c r="B511" s="139"/>
      <c r="C511" s="139"/>
      <c r="D511" s="139"/>
      <c r="E511" s="139"/>
      <c r="F511" s="139"/>
    </row>
    <row r="512" spans="2:6" x14ac:dyDescent="0.2">
      <c r="B512" s="139"/>
      <c r="C512" s="139"/>
      <c r="D512" s="139"/>
      <c r="E512" s="139"/>
      <c r="F512" s="139"/>
    </row>
    <row r="513" spans="2:6" x14ac:dyDescent="0.2">
      <c r="B513" s="139"/>
      <c r="C513" s="139"/>
      <c r="D513" s="139"/>
      <c r="E513" s="139"/>
      <c r="F513" s="139"/>
    </row>
    <row r="514" spans="2:6" x14ac:dyDescent="0.2">
      <c r="B514" s="139"/>
      <c r="C514" s="139"/>
      <c r="D514" s="139"/>
      <c r="E514" s="139"/>
      <c r="F514" s="139"/>
    </row>
    <row r="515" spans="2:6" x14ac:dyDescent="0.2">
      <c r="B515" s="139"/>
      <c r="C515" s="139"/>
      <c r="D515" s="139"/>
      <c r="E515" s="139"/>
      <c r="F515" s="139"/>
    </row>
    <row r="516" spans="2:6" x14ac:dyDescent="0.2">
      <c r="B516" s="139"/>
      <c r="C516" s="139"/>
      <c r="D516" s="139"/>
      <c r="E516" s="139"/>
      <c r="F516" s="139"/>
    </row>
    <row r="517" spans="2:6" x14ac:dyDescent="0.2">
      <c r="B517" s="139"/>
      <c r="C517" s="139"/>
      <c r="D517" s="139"/>
      <c r="E517" s="139"/>
      <c r="F517" s="139"/>
    </row>
    <row r="518" spans="2:6" x14ac:dyDescent="0.2">
      <c r="B518" s="139"/>
      <c r="C518" s="139"/>
      <c r="D518" s="139"/>
      <c r="E518" s="139"/>
      <c r="F518" s="139"/>
    </row>
    <row r="519" spans="2:6" x14ac:dyDescent="0.2">
      <c r="B519" s="139"/>
      <c r="C519" s="139"/>
      <c r="D519" s="139"/>
      <c r="E519" s="139"/>
      <c r="F519" s="139"/>
    </row>
    <row r="520" spans="2:6" x14ac:dyDescent="0.2">
      <c r="B520" s="139"/>
      <c r="C520" s="139"/>
      <c r="D520" s="139"/>
      <c r="E520" s="139"/>
      <c r="F520" s="139"/>
    </row>
    <row r="521" spans="2:6" x14ac:dyDescent="0.2">
      <c r="B521" s="139"/>
      <c r="C521" s="139"/>
      <c r="D521" s="139"/>
      <c r="E521" s="139"/>
      <c r="F521" s="139"/>
    </row>
    <row r="522" spans="2:6" x14ac:dyDescent="0.2">
      <c r="B522" s="139"/>
      <c r="C522" s="139"/>
      <c r="D522" s="139"/>
      <c r="E522" s="139"/>
      <c r="F522" s="139"/>
    </row>
    <row r="523" spans="2:6" x14ac:dyDescent="0.2">
      <c r="B523" s="139"/>
      <c r="C523" s="139"/>
      <c r="D523" s="139"/>
      <c r="E523" s="139"/>
      <c r="F523" s="139"/>
    </row>
    <row r="524" spans="2:6" x14ac:dyDescent="0.2">
      <c r="B524" s="139"/>
      <c r="C524" s="139"/>
      <c r="D524" s="139"/>
      <c r="E524" s="139"/>
      <c r="F524" s="139"/>
    </row>
    <row r="525" spans="2:6" x14ac:dyDescent="0.2">
      <c r="B525" s="139"/>
      <c r="C525" s="139"/>
      <c r="D525" s="139"/>
      <c r="E525" s="139"/>
      <c r="F525" s="139"/>
    </row>
    <row r="526" spans="2:6" x14ac:dyDescent="0.2">
      <c r="B526" s="139"/>
      <c r="C526" s="139"/>
      <c r="D526" s="139"/>
      <c r="E526" s="139"/>
      <c r="F526" s="139"/>
    </row>
    <row r="527" spans="2:6" x14ac:dyDescent="0.2">
      <c r="B527" s="139"/>
      <c r="C527" s="139"/>
      <c r="D527" s="139"/>
      <c r="E527" s="139"/>
      <c r="F527" s="139"/>
    </row>
    <row r="528" spans="2:6" x14ac:dyDescent="0.2">
      <c r="B528" s="139"/>
      <c r="C528" s="139"/>
      <c r="D528" s="139"/>
      <c r="E528" s="139"/>
      <c r="F528" s="139"/>
    </row>
    <row r="529" spans="2:6" x14ac:dyDescent="0.2">
      <c r="B529" s="139"/>
      <c r="C529" s="139"/>
      <c r="D529" s="139"/>
      <c r="E529" s="139"/>
      <c r="F529" s="139"/>
    </row>
    <row r="530" spans="2:6" x14ac:dyDescent="0.2">
      <c r="B530" s="139"/>
      <c r="C530" s="139"/>
      <c r="D530" s="139"/>
      <c r="E530" s="139"/>
      <c r="F530" s="139"/>
    </row>
    <row r="531" spans="2:6" x14ac:dyDescent="0.2">
      <c r="B531" s="139"/>
      <c r="C531" s="139"/>
      <c r="D531" s="139"/>
      <c r="E531" s="139"/>
      <c r="F531" s="139"/>
    </row>
    <row r="532" spans="2:6" x14ac:dyDescent="0.2">
      <c r="B532" s="139"/>
      <c r="C532" s="139"/>
      <c r="D532" s="139"/>
      <c r="E532" s="139"/>
      <c r="F532" s="139"/>
    </row>
    <row r="533" spans="2:6" x14ac:dyDescent="0.2">
      <c r="B533" s="139"/>
      <c r="C533" s="139"/>
      <c r="D533" s="139"/>
      <c r="E533" s="139"/>
      <c r="F533" s="139"/>
    </row>
    <row r="534" spans="2:6" x14ac:dyDescent="0.2">
      <c r="B534" s="139"/>
      <c r="C534" s="139"/>
      <c r="D534" s="139"/>
      <c r="E534" s="139"/>
      <c r="F534" s="139"/>
    </row>
    <row r="535" spans="2:6" x14ac:dyDescent="0.2">
      <c r="B535" s="139"/>
      <c r="C535" s="139"/>
      <c r="D535" s="139"/>
      <c r="E535" s="139"/>
      <c r="F535" s="139"/>
    </row>
    <row r="536" spans="2:6" x14ac:dyDescent="0.2">
      <c r="B536" s="139"/>
      <c r="C536" s="139"/>
      <c r="D536" s="139"/>
      <c r="E536" s="139"/>
      <c r="F536" s="139"/>
    </row>
    <row r="537" spans="2:6" x14ac:dyDescent="0.2">
      <c r="B537" s="139"/>
      <c r="C537" s="139"/>
      <c r="D537" s="139"/>
      <c r="E537" s="139"/>
      <c r="F537" s="139"/>
    </row>
    <row r="538" spans="2:6" x14ac:dyDescent="0.2">
      <c r="B538" s="139"/>
      <c r="C538" s="139"/>
      <c r="D538" s="139"/>
      <c r="E538" s="139"/>
      <c r="F538" s="139"/>
    </row>
    <row r="539" spans="2:6" x14ac:dyDescent="0.2">
      <c r="B539" s="139"/>
      <c r="C539" s="139"/>
      <c r="D539" s="139"/>
      <c r="E539" s="139"/>
      <c r="F539" s="139"/>
    </row>
    <row r="540" spans="2:6" x14ac:dyDescent="0.2">
      <c r="B540" s="139"/>
      <c r="C540" s="139"/>
      <c r="D540" s="139"/>
      <c r="E540" s="139"/>
      <c r="F540" s="139"/>
    </row>
    <row r="541" spans="2:6" x14ac:dyDescent="0.2">
      <c r="B541" s="139"/>
      <c r="C541" s="139"/>
      <c r="D541" s="139"/>
      <c r="E541" s="139"/>
      <c r="F541" s="139"/>
    </row>
    <row r="542" spans="2:6" x14ac:dyDescent="0.2">
      <c r="B542" s="139"/>
      <c r="C542" s="139"/>
      <c r="D542" s="139"/>
      <c r="E542" s="139"/>
      <c r="F542" s="139"/>
    </row>
    <row r="543" spans="2:6" x14ac:dyDescent="0.2">
      <c r="B543" s="139"/>
      <c r="C543" s="139"/>
      <c r="D543" s="139"/>
      <c r="E543" s="139"/>
      <c r="F543" s="139"/>
    </row>
    <row r="544" spans="2:6" x14ac:dyDescent="0.2">
      <c r="B544" s="139"/>
      <c r="C544" s="139"/>
      <c r="D544" s="139"/>
      <c r="E544" s="139"/>
      <c r="F544" s="139"/>
    </row>
    <row r="545" spans="2:6" x14ac:dyDescent="0.2">
      <c r="B545" s="139"/>
      <c r="C545" s="139"/>
      <c r="D545" s="139"/>
      <c r="E545" s="139"/>
      <c r="F545" s="139"/>
    </row>
    <row r="546" spans="2:6" x14ac:dyDescent="0.2">
      <c r="B546" s="139"/>
      <c r="C546" s="139"/>
      <c r="D546" s="139"/>
      <c r="E546" s="139"/>
      <c r="F546" s="139"/>
    </row>
    <row r="547" spans="2:6" x14ac:dyDescent="0.2">
      <c r="B547" s="139"/>
      <c r="C547" s="139"/>
      <c r="D547" s="139"/>
      <c r="E547" s="139"/>
      <c r="F547" s="139"/>
    </row>
    <row r="548" spans="2:6" x14ac:dyDescent="0.2">
      <c r="B548" s="139"/>
      <c r="C548" s="139"/>
      <c r="D548" s="139"/>
      <c r="E548" s="139"/>
      <c r="F548" s="139"/>
    </row>
    <row r="549" spans="2:6" x14ac:dyDescent="0.2">
      <c r="B549" s="139"/>
      <c r="C549" s="139"/>
      <c r="D549" s="139"/>
      <c r="E549" s="139"/>
      <c r="F549" s="139"/>
    </row>
    <row r="550" spans="2:6" x14ac:dyDescent="0.2">
      <c r="B550" s="139"/>
      <c r="C550" s="139"/>
      <c r="D550" s="139"/>
      <c r="E550" s="139"/>
      <c r="F550" s="139"/>
    </row>
    <row r="551" spans="2:6" x14ac:dyDescent="0.2">
      <c r="B551" s="139"/>
      <c r="C551" s="139"/>
      <c r="D551" s="139"/>
      <c r="E551" s="139"/>
      <c r="F551" s="139"/>
    </row>
    <row r="552" spans="2:6" x14ac:dyDescent="0.2">
      <c r="B552" s="139"/>
      <c r="C552" s="139"/>
      <c r="D552" s="139"/>
      <c r="E552" s="139"/>
      <c r="F552" s="139"/>
    </row>
    <row r="553" spans="2:6" x14ac:dyDescent="0.2">
      <c r="B553" s="139"/>
      <c r="C553" s="139"/>
      <c r="D553" s="139"/>
      <c r="E553" s="139"/>
      <c r="F553" s="139"/>
    </row>
    <row r="554" spans="2:6" x14ac:dyDescent="0.2">
      <c r="B554" s="139"/>
      <c r="C554" s="139"/>
      <c r="D554" s="139"/>
      <c r="E554" s="139"/>
      <c r="F554" s="139"/>
    </row>
    <row r="555" spans="2:6" x14ac:dyDescent="0.2">
      <c r="B555" s="139"/>
      <c r="C555" s="139"/>
      <c r="D555" s="139"/>
      <c r="E555" s="139"/>
      <c r="F555" s="139"/>
    </row>
    <row r="556" spans="2:6" x14ac:dyDescent="0.2">
      <c r="B556" s="139"/>
      <c r="C556" s="139"/>
      <c r="D556" s="139"/>
      <c r="E556" s="139"/>
      <c r="F556" s="139"/>
    </row>
    <row r="557" spans="2:6" x14ac:dyDescent="0.2">
      <c r="B557" s="139"/>
      <c r="C557" s="139"/>
      <c r="D557" s="139"/>
      <c r="E557" s="139"/>
      <c r="F557" s="139"/>
    </row>
    <row r="558" spans="2:6" x14ac:dyDescent="0.2">
      <c r="B558" s="139"/>
      <c r="C558" s="139"/>
      <c r="D558" s="139"/>
      <c r="E558" s="139"/>
      <c r="F558" s="139"/>
    </row>
    <row r="559" spans="2:6" x14ac:dyDescent="0.2">
      <c r="B559" s="139"/>
      <c r="C559" s="139"/>
      <c r="D559" s="139"/>
      <c r="E559" s="139"/>
      <c r="F559" s="139"/>
    </row>
    <row r="560" spans="2:6" x14ac:dyDescent="0.2">
      <c r="B560" s="139"/>
      <c r="C560" s="139"/>
      <c r="D560" s="139"/>
      <c r="E560" s="139"/>
      <c r="F560" s="139"/>
    </row>
    <row r="561" spans="2:6" x14ac:dyDescent="0.2">
      <c r="B561" s="139"/>
      <c r="C561" s="139"/>
      <c r="D561" s="139"/>
      <c r="E561" s="139"/>
      <c r="F561" s="139"/>
    </row>
    <row r="562" spans="2:6" x14ac:dyDescent="0.2">
      <c r="B562" s="139"/>
      <c r="C562" s="139"/>
      <c r="D562" s="139"/>
      <c r="E562" s="139"/>
      <c r="F562" s="139"/>
    </row>
    <row r="563" spans="2:6" x14ac:dyDescent="0.2">
      <c r="B563" s="139"/>
      <c r="C563" s="139"/>
      <c r="D563" s="139"/>
      <c r="E563" s="139"/>
      <c r="F563" s="139"/>
    </row>
    <row r="564" spans="2:6" x14ac:dyDescent="0.2">
      <c r="B564" s="139"/>
      <c r="C564" s="139"/>
      <c r="D564" s="139"/>
      <c r="E564" s="139"/>
      <c r="F564" s="139"/>
    </row>
    <row r="565" spans="2:6" x14ac:dyDescent="0.2">
      <c r="B565" s="139"/>
      <c r="C565" s="139"/>
      <c r="D565" s="139"/>
      <c r="E565" s="139"/>
      <c r="F565" s="139"/>
    </row>
    <row r="566" spans="2:6" x14ac:dyDescent="0.2">
      <c r="B566" s="139"/>
      <c r="C566" s="139"/>
      <c r="D566" s="139"/>
      <c r="E566" s="139"/>
      <c r="F566" s="139"/>
    </row>
    <row r="567" spans="2:6" x14ac:dyDescent="0.2">
      <c r="B567" s="139"/>
      <c r="C567" s="139"/>
      <c r="D567" s="139"/>
      <c r="E567" s="139"/>
      <c r="F567" s="139"/>
    </row>
    <row r="568" spans="2:6" x14ac:dyDescent="0.2">
      <c r="B568" s="139"/>
      <c r="C568" s="139"/>
      <c r="D568" s="139"/>
      <c r="E568" s="139"/>
      <c r="F568" s="139"/>
    </row>
    <row r="569" spans="2:6" x14ac:dyDescent="0.2">
      <c r="B569" s="139"/>
      <c r="C569" s="139"/>
      <c r="D569" s="139"/>
      <c r="E569" s="139"/>
      <c r="F569" s="139"/>
    </row>
    <row r="570" spans="2:6" x14ac:dyDescent="0.2">
      <c r="B570" s="139"/>
      <c r="C570" s="139"/>
      <c r="D570" s="139"/>
      <c r="E570" s="139"/>
      <c r="F570" s="139"/>
    </row>
    <row r="571" spans="2:6" x14ac:dyDescent="0.2">
      <c r="B571" s="139"/>
      <c r="C571" s="139"/>
      <c r="D571" s="139"/>
      <c r="E571" s="139"/>
      <c r="F571" s="139"/>
    </row>
    <row r="572" spans="2:6" x14ac:dyDescent="0.2">
      <c r="B572" s="139"/>
      <c r="C572" s="139"/>
      <c r="D572" s="139"/>
      <c r="E572" s="139"/>
      <c r="F572" s="139"/>
    </row>
    <row r="573" spans="2:6" x14ac:dyDescent="0.2">
      <c r="B573" s="139"/>
      <c r="C573" s="139"/>
      <c r="D573" s="139"/>
      <c r="E573" s="139"/>
      <c r="F573" s="139"/>
    </row>
    <row r="574" spans="2:6" x14ac:dyDescent="0.2">
      <c r="B574" s="139"/>
      <c r="C574" s="139"/>
      <c r="D574" s="139"/>
      <c r="E574" s="139"/>
      <c r="F574" s="139"/>
    </row>
    <row r="575" spans="2:6" x14ac:dyDescent="0.2">
      <c r="B575" s="139"/>
      <c r="C575" s="139"/>
      <c r="D575" s="139"/>
      <c r="E575" s="139"/>
      <c r="F575" s="139"/>
    </row>
    <row r="576" spans="2:6" x14ac:dyDescent="0.2">
      <c r="B576" s="139"/>
      <c r="C576" s="139"/>
      <c r="D576" s="139"/>
      <c r="E576" s="139"/>
      <c r="F576" s="139"/>
    </row>
    <row r="577" spans="2:6" x14ac:dyDescent="0.2">
      <c r="B577" s="139"/>
      <c r="C577" s="139"/>
      <c r="D577" s="139"/>
      <c r="E577" s="139"/>
      <c r="F577" s="139"/>
    </row>
    <row r="578" spans="2:6" x14ac:dyDescent="0.2">
      <c r="B578" s="139"/>
      <c r="C578" s="139"/>
      <c r="D578" s="139"/>
      <c r="E578" s="139"/>
      <c r="F578" s="139"/>
    </row>
    <row r="579" spans="2:6" x14ac:dyDescent="0.2">
      <c r="B579" s="139"/>
      <c r="C579" s="139"/>
      <c r="D579" s="139"/>
      <c r="E579" s="139"/>
      <c r="F579" s="139"/>
    </row>
    <row r="580" spans="2:6" x14ac:dyDescent="0.2">
      <c r="B580" s="139"/>
      <c r="C580" s="139"/>
      <c r="D580" s="139"/>
      <c r="E580" s="139"/>
      <c r="F580" s="139"/>
    </row>
    <row r="581" spans="2:6" x14ac:dyDescent="0.2">
      <c r="B581" s="139"/>
      <c r="C581" s="139"/>
      <c r="D581" s="139"/>
      <c r="E581" s="139"/>
      <c r="F581" s="139"/>
    </row>
    <row r="582" spans="2:6" x14ac:dyDescent="0.2">
      <c r="B582" s="139"/>
      <c r="C582" s="139"/>
      <c r="D582" s="139"/>
      <c r="E582" s="139"/>
      <c r="F582" s="139"/>
    </row>
    <row r="583" spans="2:6" x14ac:dyDescent="0.2">
      <c r="B583" s="139"/>
      <c r="C583" s="139"/>
      <c r="D583" s="139"/>
      <c r="E583" s="139"/>
      <c r="F583" s="139"/>
    </row>
    <row r="584" spans="2:6" x14ac:dyDescent="0.2">
      <c r="B584" s="139"/>
      <c r="C584" s="139"/>
      <c r="D584" s="139"/>
      <c r="E584" s="139"/>
      <c r="F584" s="139"/>
    </row>
    <row r="585" spans="2:6" x14ac:dyDescent="0.2">
      <c r="B585" s="139"/>
      <c r="C585" s="139"/>
      <c r="D585" s="139"/>
      <c r="E585" s="139"/>
      <c r="F585" s="139"/>
    </row>
    <row r="586" spans="2:6" x14ac:dyDescent="0.2">
      <c r="B586" s="139"/>
      <c r="C586" s="139"/>
      <c r="D586" s="139"/>
      <c r="E586" s="139"/>
      <c r="F586" s="139"/>
    </row>
    <row r="587" spans="2:6" x14ac:dyDescent="0.2">
      <c r="B587" s="139"/>
      <c r="C587" s="139"/>
      <c r="D587" s="139"/>
      <c r="E587" s="139"/>
      <c r="F587" s="139"/>
    </row>
    <row r="588" spans="2:6" x14ac:dyDescent="0.2">
      <c r="B588" s="139"/>
      <c r="C588" s="139"/>
      <c r="D588" s="139"/>
      <c r="E588" s="139"/>
      <c r="F588" s="139"/>
    </row>
    <row r="589" spans="2:6" x14ac:dyDescent="0.2">
      <c r="B589" s="139"/>
      <c r="C589" s="139"/>
      <c r="D589" s="139"/>
      <c r="E589" s="139"/>
      <c r="F589" s="139"/>
    </row>
    <row r="590" spans="2:6" x14ac:dyDescent="0.2">
      <c r="B590" s="139"/>
      <c r="C590" s="139"/>
      <c r="D590" s="139"/>
      <c r="E590" s="139"/>
      <c r="F590" s="139"/>
    </row>
    <row r="591" spans="2:6" x14ac:dyDescent="0.2">
      <c r="B591" s="139"/>
      <c r="C591" s="139"/>
      <c r="D591" s="139"/>
      <c r="E591" s="139"/>
      <c r="F591" s="139"/>
    </row>
    <row r="592" spans="2:6" x14ac:dyDescent="0.2">
      <c r="B592" s="139"/>
      <c r="C592" s="139"/>
      <c r="D592" s="139"/>
      <c r="E592" s="139"/>
      <c r="F592" s="139"/>
    </row>
    <row r="593" spans="2:6" x14ac:dyDescent="0.2">
      <c r="B593" s="139"/>
      <c r="C593" s="139"/>
      <c r="D593" s="139"/>
      <c r="E593" s="139"/>
      <c r="F593" s="139"/>
    </row>
    <row r="594" spans="2:6" x14ac:dyDescent="0.2">
      <c r="B594" s="139"/>
      <c r="C594" s="139"/>
      <c r="D594" s="139"/>
      <c r="E594" s="139"/>
      <c r="F594" s="139"/>
    </row>
    <row r="595" spans="2:6" x14ac:dyDescent="0.2">
      <c r="B595" s="139"/>
      <c r="C595" s="139"/>
      <c r="D595" s="139"/>
      <c r="E595" s="139"/>
      <c r="F595" s="139"/>
    </row>
    <row r="596" spans="2:6" x14ac:dyDescent="0.2">
      <c r="B596" s="139"/>
      <c r="C596" s="139"/>
      <c r="D596" s="139"/>
      <c r="E596" s="139"/>
      <c r="F596" s="139"/>
    </row>
    <row r="65280" spans="6:6" x14ac:dyDescent="0.2">
      <c r="F65280" s="145"/>
    </row>
  </sheetData>
  <autoFilter ref="A1:F406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5300"/>
  <sheetViews>
    <sheetView zoomScale="85" zoomScaleNormal="85" workbookViewId="0">
      <selection activeCell="E291" sqref="E291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98" t="s">
        <v>833</v>
      </c>
      <c r="C1" s="198"/>
      <c r="D1" s="198"/>
      <c r="E1" s="198"/>
      <c r="F1" s="10"/>
      <c r="G1" s="100"/>
      <c r="H1" s="100"/>
      <c r="I1" s="5"/>
    </row>
    <row r="2" spans="1:10" ht="15" x14ac:dyDescent="0.25">
      <c r="A2" s="1"/>
      <c r="B2" s="198" t="s">
        <v>834</v>
      </c>
      <c r="C2" s="198"/>
      <c r="D2" s="198"/>
      <c r="E2" s="198"/>
      <c r="F2" s="10"/>
      <c r="G2" s="100"/>
      <c r="H2" s="100"/>
      <c r="I2" s="6"/>
    </row>
    <row r="3" spans="1:10" ht="15" x14ac:dyDescent="0.25">
      <c r="A3" s="1"/>
      <c r="B3" s="198" t="s">
        <v>835</v>
      </c>
      <c r="C3" s="198"/>
      <c r="D3" s="198"/>
      <c r="E3" s="198"/>
      <c r="F3" s="10"/>
      <c r="G3" s="100"/>
      <c r="H3" s="100"/>
      <c r="I3" s="7"/>
    </row>
    <row r="4" spans="1:10" x14ac:dyDescent="0.2">
      <c r="A4" s="1"/>
      <c r="B4" s="198" t="s">
        <v>2496</v>
      </c>
      <c r="C4" s="198"/>
      <c r="D4" s="198"/>
      <c r="E4" s="198"/>
      <c r="F4" s="10"/>
      <c r="G4" s="100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0"/>
      <c r="H5" s="100"/>
      <c r="I5" s="8"/>
    </row>
    <row r="6" spans="1:10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10" ht="13.5" thickBot="1" x14ac:dyDescent="0.25">
      <c r="A7" s="221"/>
      <c r="B7" s="224" t="s">
        <v>1205</v>
      </c>
      <c r="C7" s="222"/>
      <c r="D7" s="27" t="s">
        <v>1200</v>
      </c>
      <c r="E7" s="225" t="s">
        <v>250</v>
      </c>
      <c r="F7" s="226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2555</v>
      </c>
    </row>
    <row r="9" spans="1:10" hidden="1" x14ac:dyDescent="0.2">
      <c r="A9" s="88">
        <v>116</v>
      </c>
      <c r="B9" s="87" t="s">
        <v>2486</v>
      </c>
      <c r="C9" s="87" t="s">
        <v>2538</v>
      </c>
      <c r="D9" s="87" t="s">
        <v>1199</v>
      </c>
      <c r="E9" s="87" t="s">
        <v>831</v>
      </c>
      <c r="F9" s="89">
        <v>42376</v>
      </c>
      <c r="G9" s="103"/>
    </row>
    <row r="10" spans="1:10" hidden="1" x14ac:dyDescent="0.2">
      <c r="A10" s="88">
        <v>216</v>
      </c>
      <c r="B10" s="87" t="s">
        <v>2487</v>
      </c>
      <c r="C10" s="87" t="s">
        <v>1664</v>
      </c>
      <c r="D10" s="87" t="s">
        <v>862</v>
      </c>
      <c r="E10" s="105" t="s">
        <v>2684</v>
      </c>
      <c r="F10" s="89">
        <v>42395</v>
      </c>
      <c r="G10" s="103"/>
    </row>
    <row r="11" spans="1:10" ht="13.5" hidden="1" thickBot="1" x14ac:dyDescent="0.25">
      <c r="A11" s="88">
        <v>316</v>
      </c>
      <c r="B11" s="87" t="s">
        <v>2488</v>
      </c>
      <c r="C11" s="87" t="s">
        <v>848</v>
      </c>
      <c r="D11" s="87" t="s">
        <v>862</v>
      </c>
      <c r="E11" s="87" t="s">
        <v>1214</v>
      </c>
      <c r="F11" s="89">
        <v>42396</v>
      </c>
      <c r="G11" s="103"/>
      <c r="I11" s="107" t="s">
        <v>1204</v>
      </c>
      <c r="J11" s="107">
        <f>COUNTIF($D$9:$D$4767,"PTE")</f>
        <v>160</v>
      </c>
    </row>
    <row r="12" spans="1:10" ht="13.5" hidden="1" thickBot="1" x14ac:dyDescent="0.25">
      <c r="A12" s="88">
        <v>416</v>
      </c>
      <c r="B12" s="9" t="s">
        <v>2489</v>
      </c>
      <c r="C12" s="87" t="s">
        <v>1664</v>
      </c>
      <c r="D12" s="87" t="s">
        <v>862</v>
      </c>
      <c r="E12" s="87" t="s">
        <v>675</v>
      </c>
      <c r="F12" s="89">
        <v>42397</v>
      </c>
      <c r="G12" s="103"/>
      <c r="I12" s="107" t="s">
        <v>1203</v>
      </c>
      <c r="J12" s="107">
        <f>COUNTIF($D$9:$D$4767,"PT")</f>
        <v>2</v>
      </c>
    </row>
    <row r="13" spans="1:10" ht="27" hidden="1" thickBot="1" x14ac:dyDescent="0.3">
      <c r="A13" s="88">
        <v>516</v>
      </c>
      <c r="B13" s="9" t="s">
        <v>2490</v>
      </c>
      <c r="C13" s="87" t="s">
        <v>2539</v>
      </c>
      <c r="D13" s="87" t="s">
        <v>1199</v>
      </c>
      <c r="E13" s="87" t="s">
        <v>878</v>
      </c>
      <c r="F13" s="89">
        <v>42397</v>
      </c>
      <c r="G13" s="103" t="s">
        <v>2554</v>
      </c>
      <c r="H13" s="101"/>
      <c r="I13" s="107" t="s">
        <v>1202</v>
      </c>
      <c r="J13" s="107">
        <f>COUNTIF($D$9:$D$4767,"PF")</f>
        <v>28</v>
      </c>
    </row>
    <row r="14" spans="1:10" ht="13.5" hidden="1" thickBot="1" x14ac:dyDescent="0.25">
      <c r="A14" s="88">
        <v>616</v>
      </c>
      <c r="B14" s="9" t="s">
        <v>2491</v>
      </c>
      <c r="C14" s="87" t="s">
        <v>1664</v>
      </c>
      <c r="D14" s="87" t="s">
        <v>862</v>
      </c>
      <c r="E14" s="87" t="s">
        <v>1184</v>
      </c>
      <c r="F14" s="89">
        <v>42398</v>
      </c>
      <c r="G14" s="103"/>
      <c r="I14" s="107" t="s">
        <v>1201</v>
      </c>
      <c r="J14" s="107">
        <f>COUNTIF($D$9:$D$4767,"PF/PTE")</f>
        <v>47</v>
      </c>
    </row>
    <row r="15" spans="1:10" ht="13.5" hidden="1" thickBot="1" x14ac:dyDescent="0.25">
      <c r="A15" s="88">
        <v>716</v>
      </c>
      <c r="B15" s="9" t="s">
        <v>2492</v>
      </c>
      <c r="C15" s="87" t="s">
        <v>1664</v>
      </c>
      <c r="D15" s="87" t="s">
        <v>862</v>
      </c>
      <c r="E15" s="105" t="s">
        <v>2684</v>
      </c>
      <c r="F15" s="89">
        <v>42398</v>
      </c>
      <c r="G15" s="103"/>
      <c r="I15" s="107" t="s">
        <v>1200</v>
      </c>
      <c r="J15" s="107">
        <f>COUNTIF($D$9:$D$4767,"Pré-Mistura")</f>
        <v>1</v>
      </c>
    </row>
    <row r="16" spans="1:10" ht="13.5" hidden="1" thickBot="1" x14ac:dyDescent="0.25">
      <c r="A16" s="88">
        <v>816</v>
      </c>
      <c r="B16" s="87" t="s">
        <v>2493</v>
      </c>
      <c r="C16" s="87" t="s">
        <v>854</v>
      </c>
      <c r="D16" s="87" t="s">
        <v>1199</v>
      </c>
      <c r="E16" s="87" t="s">
        <v>808</v>
      </c>
      <c r="F16" s="89">
        <v>42405</v>
      </c>
      <c r="G16" s="103"/>
      <c r="I16" s="107" t="s">
        <v>254</v>
      </c>
      <c r="J16" s="107">
        <f>COUNTIF($D$9:$D$4767,"Biológicos")</f>
        <v>14</v>
      </c>
    </row>
    <row r="17" spans="1:10" ht="15.75" hidden="1" thickBot="1" x14ac:dyDescent="0.3">
      <c r="A17" s="88">
        <v>916</v>
      </c>
      <c r="B17" s="87" t="s">
        <v>1963</v>
      </c>
      <c r="C17" s="63" t="s">
        <v>1834</v>
      </c>
      <c r="D17" s="87" t="s">
        <v>254</v>
      </c>
      <c r="E17" s="87" t="s">
        <v>812</v>
      </c>
      <c r="F17" s="89">
        <v>42405</v>
      </c>
      <c r="G17" s="103" t="s">
        <v>2547</v>
      </c>
      <c r="H17" s="101"/>
      <c r="I17" s="107" t="s">
        <v>2442</v>
      </c>
      <c r="J17" s="107">
        <f>COUNTIF($D$9:$D$4767,"Extrato/Org")</f>
        <v>0</v>
      </c>
    </row>
    <row r="18" spans="1:10" ht="13.5" hidden="1" thickBot="1" x14ac:dyDescent="0.25">
      <c r="A18" s="88">
        <v>1016</v>
      </c>
      <c r="B18" s="87" t="s">
        <v>2494</v>
      </c>
      <c r="C18" s="87" t="s">
        <v>1834</v>
      </c>
      <c r="D18" s="87" t="s">
        <v>254</v>
      </c>
      <c r="E18" s="87" t="s">
        <v>569</v>
      </c>
      <c r="F18" s="89">
        <v>42410</v>
      </c>
      <c r="G18" s="103"/>
      <c r="I18" s="106" t="s">
        <v>2782</v>
      </c>
      <c r="J18" s="106">
        <f>COUNTIF($D$9:$D$4767,"Extrato")</f>
        <v>1</v>
      </c>
    </row>
    <row r="19" spans="1:10" ht="13.5" hidden="1" thickBot="1" x14ac:dyDescent="0.25">
      <c r="A19" s="88">
        <v>1116</v>
      </c>
      <c r="B19" s="87" t="s">
        <v>2495</v>
      </c>
      <c r="C19" s="87" t="s">
        <v>2540</v>
      </c>
      <c r="D19" s="87" t="s">
        <v>863</v>
      </c>
      <c r="E19" s="87" t="s">
        <v>812</v>
      </c>
      <c r="F19" s="89">
        <v>42412</v>
      </c>
      <c r="G19" s="103"/>
      <c r="I19" s="107" t="s">
        <v>2362</v>
      </c>
      <c r="J19" s="107">
        <f>COUNTIF($D$9:$D$4767,"Biológicos/Org")</f>
        <v>24</v>
      </c>
    </row>
    <row r="20" spans="1:10" hidden="1" x14ac:dyDescent="0.2">
      <c r="A20" s="88">
        <v>1216</v>
      </c>
      <c r="B20" s="87" t="s">
        <v>2497</v>
      </c>
      <c r="C20" s="87" t="s">
        <v>195</v>
      </c>
      <c r="D20" s="87" t="s">
        <v>1199</v>
      </c>
      <c r="E20" s="87" t="s">
        <v>1190</v>
      </c>
      <c r="F20" s="90">
        <v>42419</v>
      </c>
      <c r="G20" s="103"/>
      <c r="I20" s="110"/>
      <c r="J20" s="110"/>
    </row>
    <row r="21" spans="1:10" ht="13.5" hidden="1" thickBot="1" x14ac:dyDescent="0.25">
      <c r="A21" s="83">
        <v>1316</v>
      </c>
      <c r="B21" s="85" t="s">
        <v>2498</v>
      </c>
      <c r="C21" s="154" t="s">
        <v>724</v>
      </c>
      <c r="D21" s="85" t="s">
        <v>2362</v>
      </c>
      <c r="E21" s="85" t="s">
        <v>2207</v>
      </c>
      <c r="F21" s="86">
        <v>42422</v>
      </c>
      <c r="G21" s="103"/>
      <c r="I21" s="108" t="s">
        <v>1206</v>
      </c>
      <c r="J21" s="109">
        <f>SUM(J11:J19)</f>
        <v>277</v>
      </c>
    </row>
    <row r="22" spans="1:10" hidden="1" x14ac:dyDescent="0.2">
      <c r="A22" s="83">
        <v>1416</v>
      </c>
      <c r="B22" s="85" t="s">
        <v>2499</v>
      </c>
      <c r="C22" s="154" t="s">
        <v>724</v>
      </c>
      <c r="D22" s="85" t="s">
        <v>2362</v>
      </c>
      <c r="E22" s="85" t="s">
        <v>2207</v>
      </c>
      <c r="F22" s="86">
        <v>42422</v>
      </c>
      <c r="G22" s="103"/>
    </row>
    <row r="23" spans="1:10" hidden="1" x14ac:dyDescent="0.2">
      <c r="A23" s="83">
        <v>1516</v>
      </c>
      <c r="B23" s="85" t="s">
        <v>2500</v>
      </c>
      <c r="C23" s="154" t="s">
        <v>2710</v>
      </c>
      <c r="D23" s="85" t="s">
        <v>2362</v>
      </c>
      <c r="E23" s="85" t="s">
        <v>2536</v>
      </c>
      <c r="F23" s="86">
        <v>42425</v>
      </c>
      <c r="G23" s="103"/>
    </row>
    <row r="24" spans="1:10" hidden="1" x14ac:dyDescent="0.2">
      <c r="A24" s="88">
        <v>1616</v>
      </c>
      <c r="B24" s="87" t="s">
        <v>2545</v>
      </c>
      <c r="C24" s="87" t="s">
        <v>2501</v>
      </c>
      <c r="D24" s="87" t="s">
        <v>1027</v>
      </c>
      <c r="E24" s="87" t="s">
        <v>803</v>
      </c>
      <c r="F24" s="90">
        <v>42432</v>
      </c>
      <c r="G24" s="103"/>
    </row>
    <row r="25" spans="1:10" hidden="1" x14ac:dyDescent="0.2">
      <c r="A25" s="88">
        <v>1716</v>
      </c>
      <c r="B25" s="87" t="s">
        <v>2502</v>
      </c>
      <c r="C25" s="87" t="s">
        <v>196</v>
      </c>
      <c r="D25" s="87" t="s">
        <v>862</v>
      </c>
      <c r="E25" s="105" t="s">
        <v>2684</v>
      </c>
      <c r="F25" s="90">
        <v>42436</v>
      </c>
      <c r="G25" s="103"/>
    </row>
    <row r="26" spans="1:10" hidden="1" x14ac:dyDescent="0.2">
      <c r="A26" s="88">
        <v>1816</v>
      </c>
      <c r="B26" s="87" t="s">
        <v>2503</v>
      </c>
      <c r="C26" s="87" t="s">
        <v>1454</v>
      </c>
      <c r="D26" s="87" t="s">
        <v>862</v>
      </c>
      <c r="E26" s="87" t="s">
        <v>827</v>
      </c>
      <c r="F26" s="90">
        <v>42436</v>
      </c>
      <c r="G26" s="103"/>
    </row>
    <row r="27" spans="1:10" hidden="1" x14ac:dyDescent="0.2">
      <c r="A27" s="88">
        <v>1916</v>
      </c>
      <c r="B27" s="87" t="s">
        <v>2504</v>
      </c>
      <c r="C27" s="87" t="s">
        <v>1147</v>
      </c>
      <c r="D27" s="87" t="s">
        <v>862</v>
      </c>
      <c r="E27" s="87" t="s">
        <v>808</v>
      </c>
      <c r="F27" s="90">
        <v>42437</v>
      </c>
      <c r="G27" s="103"/>
    </row>
    <row r="28" spans="1:10" hidden="1" x14ac:dyDescent="0.2">
      <c r="A28" s="88">
        <v>2016</v>
      </c>
      <c r="B28" s="87" t="s">
        <v>2505</v>
      </c>
      <c r="C28" s="87" t="s">
        <v>2459</v>
      </c>
      <c r="D28" s="87" t="s">
        <v>862</v>
      </c>
      <c r="E28" s="87" t="s">
        <v>814</v>
      </c>
      <c r="F28" s="90">
        <v>42437</v>
      </c>
      <c r="G28" s="103"/>
    </row>
    <row r="29" spans="1:10" hidden="1" x14ac:dyDescent="0.2">
      <c r="A29" s="88">
        <v>2116</v>
      </c>
      <c r="B29" s="87" t="s">
        <v>2506</v>
      </c>
      <c r="C29" s="87" t="s">
        <v>2459</v>
      </c>
      <c r="D29" s="87" t="s">
        <v>862</v>
      </c>
      <c r="E29" s="87" t="s">
        <v>2333</v>
      </c>
      <c r="F29" s="90">
        <v>42438</v>
      </c>
      <c r="G29" s="103"/>
    </row>
    <row r="30" spans="1:10" hidden="1" x14ac:dyDescent="0.2">
      <c r="A30" s="88">
        <v>2216</v>
      </c>
      <c r="B30" s="87" t="s">
        <v>2507</v>
      </c>
      <c r="C30" s="87" t="s">
        <v>1461</v>
      </c>
      <c r="D30" s="87" t="s">
        <v>862</v>
      </c>
      <c r="E30" s="105" t="s">
        <v>2684</v>
      </c>
      <c r="F30" s="90">
        <v>42438</v>
      </c>
      <c r="G30" s="103"/>
    </row>
    <row r="31" spans="1:10" hidden="1" x14ac:dyDescent="0.2">
      <c r="A31" s="88">
        <v>2316</v>
      </c>
      <c r="B31" s="87" t="s">
        <v>2508</v>
      </c>
      <c r="C31" s="87" t="s">
        <v>1461</v>
      </c>
      <c r="D31" s="87" t="s">
        <v>862</v>
      </c>
      <c r="E31" s="105" t="s">
        <v>2684</v>
      </c>
      <c r="F31" s="90">
        <v>42438</v>
      </c>
      <c r="G31" s="103"/>
    </row>
    <row r="32" spans="1:10" hidden="1" x14ac:dyDescent="0.2">
      <c r="A32" s="88">
        <v>2416</v>
      </c>
      <c r="B32" s="87" t="s">
        <v>2509</v>
      </c>
      <c r="C32" s="87" t="s">
        <v>1461</v>
      </c>
      <c r="D32" s="87" t="s">
        <v>862</v>
      </c>
      <c r="E32" s="105" t="s">
        <v>2684</v>
      </c>
      <c r="F32" s="90">
        <v>42438</v>
      </c>
      <c r="G32" s="103"/>
    </row>
    <row r="33" spans="1:8" hidden="1" x14ac:dyDescent="0.2">
      <c r="A33" s="88">
        <v>2516</v>
      </c>
      <c r="B33" s="87" t="s">
        <v>2510</v>
      </c>
      <c r="C33" s="87" t="s">
        <v>1147</v>
      </c>
      <c r="D33" s="87" t="s">
        <v>862</v>
      </c>
      <c r="E33" s="105" t="s">
        <v>2684</v>
      </c>
      <c r="F33" s="90">
        <v>42438</v>
      </c>
      <c r="G33" s="103"/>
    </row>
    <row r="34" spans="1:8" hidden="1" x14ac:dyDescent="0.2">
      <c r="A34" s="88">
        <v>2616</v>
      </c>
      <c r="B34" s="87" t="s">
        <v>2511</v>
      </c>
      <c r="C34" s="105" t="s">
        <v>1448</v>
      </c>
      <c r="D34" s="87" t="s">
        <v>862</v>
      </c>
      <c r="E34" s="105" t="s">
        <v>2431</v>
      </c>
      <c r="F34" s="90">
        <v>42438</v>
      </c>
      <c r="G34" s="103"/>
    </row>
    <row r="35" spans="1:8" hidden="1" x14ac:dyDescent="0.2">
      <c r="A35" s="88">
        <v>2716</v>
      </c>
      <c r="B35" s="87" t="s">
        <v>2513</v>
      </c>
      <c r="C35" s="87" t="s">
        <v>599</v>
      </c>
      <c r="D35" s="87" t="s">
        <v>862</v>
      </c>
      <c r="E35" s="87" t="s">
        <v>2537</v>
      </c>
      <c r="F35" s="90">
        <v>42443</v>
      </c>
      <c r="G35" s="103"/>
    </row>
    <row r="36" spans="1:8" hidden="1" x14ac:dyDescent="0.2">
      <c r="A36" s="88">
        <v>2816</v>
      </c>
      <c r="B36" s="87" t="s">
        <v>2512</v>
      </c>
      <c r="C36" s="87" t="s">
        <v>599</v>
      </c>
      <c r="D36" s="87" t="s">
        <v>862</v>
      </c>
      <c r="E36" s="87" t="s">
        <v>1214</v>
      </c>
      <c r="F36" s="90">
        <v>42443</v>
      </c>
      <c r="G36" s="103"/>
    </row>
    <row r="37" spans="1:8" hidden="1" x14ac:dyDescent="0.2">
      <c r="A37" s="88">
        <v>2916</v>
      </c>
      <c r="B37" s="87" t="s">
        <v>2514</v>
      </c>
      <c r="C37" s="87" t="s">
        <v>1147</v>
      </c>
      <c r="D37" s="87" t="s">
        <v>862</v>
      </c>
      <c r="E37" s="105" t="s">
        <v>2684</v>
      </c>
      <c r="F37" s="90">
        <v>42444</v>
      </c>
      <c r="G37" s="103"/>
    </row>
    <row r="38" spans="1:8" hidden="1" x14ac:dyDescent="0.2">
      <c r="A38" s="88">
        <v>3016</v>
      </c>
      <c r="B38" s="87" t="s">
        <v>2515</v>
      </c>
      <c r="C38" s="87" t="s">
        <v>848</v>
      </c>
      <c r="D38" s="87" t="s">
        <v>862</v>
      </c>
      <c r="E38" s="105" t="s">
        <v>2431</v>
      </c>
      <c r="F38" s="90">
        <v>42445</v>
      </c>
      <c r="G38" s="103"/>
    </row>
    <row r="39" spans="1:8" hidden="1" x14ac:dyDescent="0.2">
      <c r="A39" s="88">
        <v>3116</v>
      </c>
      <c r="B39" s="87" t="s">
        <v>2516</v>
      </c>
      <c r="C39" s="87" t="s">
        <v>2501</v>
      </c>
      <c r="D39" s="87" t="s">
        <v>863</v>
      </c>
      <c r="E39" s="87" t="s">
        <v>803</v>
      </c>
      <c r="F39" s="90">
        <v>42445</v>
      </c>
      <c r="G39" s="103"/>
    </row>
    <row r="40" spans="1:8" hidden="1" x14ac:dyDescent="0.2">
      <c r="A40" s="88">
        <v>3216</v>
      </c>
      <c r="B40" s="87" t="s">
        <v>2517</v>
      </c>
      <c r="C40" s="87" t="s">
        <v>1461</v>
      </c>
      <c r="D40" s="87" t="s">
        <v>862</v>
      </c>
      <c r="E40" s="105" t="s">
        <v>2684</v>
      </c>
      <c r="F40" s="90">
        <v>42445</v>
      </c>
      <c r="G40" s="103"/>
    </row>
    <row r="41" spans="1:8" hidden="1" x14ac:dyDescent="0.2">
      <c r="A41" s="88">
        <v>3316</v>
      </c>
      <c r="B41" s="87" t="s">
        <v>2518</v>
      </c>
      <c r="C41" s="87" t="s">
        <v>1461</v>
      </c>
      <c r="D41" s="87" t="s">
        <v>862</v>
      </c>
      <c r="E41" s="105" t="s">
        <v>2684</v>
      </c>
      <c r="F41" s="90">
        <v>42445</v>
      </c>
      <c r="G41" s="103"/>
    </row>
    <row r="42" spans="1:8" hidden="1" x14ac:dyDescent="0.2">
      <c r="A42" s="88">
        <v>3416</v>
      </c>
      <c r="B42" s="87" t="s">
        <v>2519</v>
      </c>
      <c r="C42" s="87" t="s">
        <v>1139</v>
      </c>
      <c r="D42" s="87" t="s">
        <v>1199</v>
      </c>
      <c r="E42" s="87" t="s">
        <v>1184</v>
      </c>
      <c r="F42" s="90">
        <v>42457</v>
      </c>
      <c r="G42" s="103"/>
    </row>
    <row r="43" spans="1:8" hidden="1" x14ac:dyDescent="0.2">
      <c r="A43" s="88">
        <v>3516</v>
      </c>
      <c r="B43" s="87" t="s">
        <v>2520</v>
      </c>
      <c r="C43" s="87" t="s">
        <v>2459</v>
      </c>
      <c r="D43" s="87" t="s">
        <v>1199</v>
      </c>
      <c r="E43" s="105" t="s">
        <v>2684</v>
      </c>
      <c r="F43" s="90">
        <v>42458</v>
      </c>
      <c r="G43" s="103"/>
    </row>
    <row r="44" spans="1:8" ht="26.25" hidden="1" x14ac:dyDescent="0.25">
      <c r="A44" s="88">
        <v>3616</v>
      </c>
      <c r="B44" s="87" t="s">
        <v>2521</v>
      </c>
      <c r="C44" s="87" t="s">
        <v>2541</v>
      </c>
      <c r="D44" s="87" t="s">
        <v>863</v>
      </c>
      <c r="E44" s="87" t="s">
        <v>1723</v>
      </c>
      <c r="F44" s="90">
        <v>42459</v>
      </c>
      <c r="G44" s="103" t="s">
        <v>2546</v>
      </c>
      <c r="H44" s="101"/>
    </row>
    <row r="45" spans="1:8" hidden="1" x14ac:dyDescent="0.2">
      <c r="A45" s="83">
        <v>3716</v>
      </c>
      <c r="B45" s="85" t="s">
        <v>2522</v>
      </c>
      <c r="C45" s="154" t="s">
        <v>724</v>
      </c>
      <c r="D45" s="85" t="s">
        <v>2362</v>
      </c>
      <c r="E45" s="85" t="s">
        <v>1960</v>
      </c>
      <c r="F45" s="86">
        <v>42459</v>
      </c>
      <c r="G45" s="103"/>
    </row>
    <row r="46" spans="1:8" hidden="1" x14ac:dyDescent="0.2">
      <c r="A46" s="83">
        <v>3816</v>
      </c>
      <c r="B46" s="85" t="s">
        <v>2523</v>
      </c>
      <c r="C46" s="154" t="s">
        <v>756</v>
      </c>
      <c r="D46" s="85" t="s">
        <v>2362</v>
      </c>
      <c r="E46" s="85" t="s">
        <v>1960</v>
      </c>
      <c r="F46" s="86">
        <v>42459</v>
      </c>
      <c r="G46" s="103"/>
    </row>
    <row r="47" spans="1:8" hidden="1" x14ac:dyDescent="0.2">
      <c r="A47" s="88">
        <v>3916</v>
      </c>
      <c r="B47" s="87" t="s">
        <v>2524</v>
      </c>
      <c r="C47" s="87" t="s">
        <v>2542</v>
      </c>
      <c r="D47" s="87" t="s">
        <v>863</v>
      </c>
      <c r="E47" s="87" t="s">
        <v>1723</v>
      </c>
      <c r="F47" s="90">
        <v>42459</v>
      </c>
      <c r="G47" s="103"/>
    </row>
    <row r="48" spans="1:8" hidden="1" x14ac:dyDescent="0.2">
      <c r="A48" s="88">
        <v>4016</v>
      </c>
      <c r="B48" s="87" t="s">
        <v>2525</v>
      </c>
      <c r="C48" s="87" t="s">
        <v>1139</v>
      </c>
      <c r="D48" s="87" t="s">
        <v>1199</v>
      </c>
      <c r="E48" s="87" t="s">
        <v>1183</v>
      </c>
      <c r="F48" s="90">
        <v>42471</v>
      </c>
      <c r="G48" s="103"/>
    </row>
    <row r="49" spans="1:8" hidden="1" x14ac:dyDescent="0.2">
      <c r="A49" s="88">
        <v>4116</v>
      </c>
      <c r="B49" s="87" t="s">
        <v>2526</v>
      </c>
      <c r="C49" s="87" t="s">
        <v>2543</v>
      </c>
      <c r="D49" s="87" t="s">
        <v>1199</v>
      </c>
      <c r="E49" s="87" t="s">
        <v>1184</v>
      </c>
      <c r="F49" s="90">
        <v>42471</v>
      </c>
      <c r="G49" s="103"/>
    </row>
    <row r="50" spans="1:8" hidden="1" x14ac:dyDescent="0.2">
      <c r="A50" s="88">
        <v>4216</v>
      </c>
      <c r="B50" s="87" t="s">
        <v>2158</v>
      </c>
      <c r="C50" s="87" t="s">
        <v>1860</v>
      </c>
      <c r="D50" s="87" t="s">
        <v>863</v>
      </c>
      <c r="E50" s="87" t="s">
        <v>878</v>
      </c>
      <c r="F50" s="90">
        <v>42473</v>
      </c>
      <c r="G50" s="103"/>
    </row>
    <row r="51" spans="1:8" hidden="1" x14ac:dyDescent="0.2">
      <c r="A51" s="88">
        <v>4316</v>
      </c>
      <c r="B51" s="87" t="s">
        <v>2527</v>
      </c>
      <c r="C51" s="87" t="s">
        <v>1139</v>
      </c>
      <c r="D51" s="87" t="s">
        <v>863</v>
      </c>
      <c r="E51" s="9" t="s">
        <v>797</v>
      </c>
      <c r="F51" s="90">
        <v>42473</v>
      </c>
      <c r="G51" s="103"/>
    </row>
    <row r="52" spans="1:8" hidden="1" x14ac:dyDescent="0.2">
      <c r="A52" s="88">
        <v>4416</v>
      </c>
      <c r="B52" s="87" t="s">
        <v>2528</v>
      </c>
      <c r="C52" s="87" t="s">
        <v>2501</v>
      </c>
      <c r="D52" s="87" t="s">
        <v>863</v>
      </c>
      <c r="E52" s="87" t="s">
        <v>803</v>
      </c>
      <c r="F52" s="90">
        <v>42473</v>
      </c>
      <c r="G52" s="103"/>
    </row>
    <row r="53" spans="1:8" ht="26.25" hidden="1" x14ac:dyDescent="0.25">
      <c r="A53" s="88">
        <v>4516</v>
      </c>
      <c r="B53" s="87" t="s">
        <v>2529</v>
      </c>
      <c r="C53" s="87" t="s">
        <v>310</v>
      </c>
      <c r="D53" s="87" t="s">
        <v>1199</v>
      </c>
      <c r="E53" s="87" t="s">
        <v>1717</v>
      </c>
      <c r="F53" s="89">
        <v>42474</v>
      </c>
      <c r="G53" s="103" t="s">
        <v>2551</v>
      </c>
      <c r="H53" s="101"/>
    </row>
    <row r="54" spans="1:8" hidden="1" x14ac:dyDescent="0.2">
      <c r="A54" s="88">
        <v>4616</v>
      </c>
      <c r="B54" s="87" t="s">
        <v>2530</v>
      </c>
      <c r="C54" s="87" t="s">
        <v>843</v>
      </c>
      <c r="D54" s="87" t="s">
        <v>862</v>
      </c>
      <c r="E54" s="87" t="s">
        <v>1189</v>
      </c>
      <c r="F54" s="89">
        <v>42474</v>
      </c>
      <c r="G54" s="103"/>
    </row>
    <row r="55" spans="1:8" hidden="1" x14ac:dyDescent="0.2">
      <c r="A55" s="83">
        <v>4716</v>
      </c>
      <c r="B55" s="85" t="s">
        <v>2531</v>
      </c>
      <c r="C55" s="154" t="s">
        <v>756</v>
      </c>
      <c r="D55" s="85" t="s">
        <v>2362</v>
      </c>
      <c r="E55" s="85" t="s">
        <v>2743</v>
      </c>
      <c r="F55" s="96">
        <v>42480</v>
      </c>
      <c r="G55" s="103"/>
    </row>
    <row r="56" spans="1:8" hidden="1" x14ac:dyDescent="0.2">
      <c r="A56" s="88">
        <v>4816</v>
      </c>
      <c r="B56" s="87" t="s">
        <v>2532</v>
      </c>
      <c r="C56" s="87" t="s">
        <v>1947</v>
      </c>
      <c r="D56" s="87" t="s">
        <v>254</v>
      </c>
      <c r="E56" s="87" t="s">
        <v>1960</v>
      </c>
      <c r="F56" s="89">
        <v>42480</v>
      </c>
      <c r="G56" s="103"/>
    </row>
    <row r="57" spans="1:8" hidden="1" x14ac:dyDescent="0.2">
      <c r="A57" s="88">
        <v>4916</v>
      </c>
      <c r="B57" s="87" t="s">
        <v>2533</v>
      </c>
      <c r="C57" s="87" t="s">
        <v>1683</v>
      </c>
      <c r="D57" s="87" t="s">
        <v>863</v>
      </c>
      <c r="E57" s="87" t="s">
        <v>878</v>
      </c>
      <c r="F57" s="89">
        <v>42480</v>
      </c>
      <c r="G57" s="103" t="s">
        <v>2552</v>
      </c>
    </row>
    <row r="58" spans="1:8" hidden="1" x14ac:dyDescent="0.2">
      <c r="A58" s="88">
        <v>5016</v>
      </c>
      <c r="B58" s="87" t="s">
        <v>2534</v>
      </c>
      <c r="C58" s="87" t="s">
        <v>2332</v>
      </c>
      <c r="D58" s="87" t="s">
        <v>863</v>
      </c>
      <c r="E58" s="87" t="s">
        <v>2742</v>
      </c>
      <c r="F58" s="89">
        <v>42485</v>
      </c>
      <c r="G58" s="103"/>
    </row>
    <row r="59" spans="1:8" hidden="1" x14ac:dyDescent="0.2">
      <c r="A59" s="88">
        <v>5116</v>
      </c>
      <c r="B59" s="87" t="s">
        <v>2535</v>
      </c>
      <c r="C59" s="87" t="s">
        <v>2544</v>
      </c>
      <c r="D59" s="87" t="s">
        <v>863</v>
      </c>
      <c r="E59" s="87" t="s">
        <v>2742</v>
      </c>
      <c r="F59" s="89">
        <v>42485</v>
      </c>
      <c r="G59" s="103"/>
    </row>
    <row r="60" spans="1:8" s="9" customFormat="1" hidden="1" x14ac:dyDescent="0.2">
      <c r="A60" s="88">
        <v>5216</v>
      </c>
      <c r="B60" s="87" t="s">
        <v>2556</v>
      </c>
      <c r="C60" s="87" t="s">
        <v>1430</v>
      </c>
      <c r="D60" s="87" t="s">
        <v>862</v>
      </c>
      <c r="E60" s="87" t="s">
        <v>1726</v>
      </c>
      <c r="F60" s="89">
        <v>42488</v>
      </c>
      <c r="G60" s="103"/>
    </row>
    <row r="61" spans="1:8" x14ac:dyDescent="0.2">
      <c r="A61" s="88">
        <v>5316</v>
      </c>
      <c r="B61" s="87" t="s">
        <v>2557</v>
      </c>
      <c r="C61" s="87" t="s">
        <v>2477</v>
      </c>
      <c r="D61" s="87" t="s">
        <v>863</v>
      </c>
      <c r="E61" s="87" t="s">
        <v>1722</v>
      </c>
      <c r="F61" s="90">
        <v>42488</v>
      </c>
      <c r="G61" s="103"/>
    </row>
    <row r="62" spans="1:8" hidden="1" x14ac:dyDescent="0.2">
      <c r="A62" s="88">
        <v>5416</v>
      </c>
      <c r="B62" s="87" t="s">
        <v>2558</v>
      </c>
      <c r="C62" s="87" t="s">
        <v>1667</v>
      </c>
      <c r="D62" s="87" t="s">
        <v>1199</v>
      </c>
      <c r="E62" s="87" t="s">
        <v>808</v>
      </c>
      <c r="F62" s="90">
        <v>42496</v>
      </c>
      <c r="G62" s="103"/>
    </row>
    <row r="63" spans="1:8" hidden="1" x14ac:dyDescent="0.2">
      <c r="A63" s="88">
        <v>5516</v>
      </c>
      <c r="B63" s="87" t="s">
        <v>2559</v>
      </c>
      <c r="C63" s="87" t="s">
        <v>1686</v>
      </c>
      <c r="D63" s="87" t="s">
        <v>862</v>
      </c>
      <c r="E63" s="87" t="s">
        <v>816</v>
      </c>
      <c r="F63" s="90">
        <v>42496</v>
      </c>
      <c r="G63" s="103"/>
    </row>
    <row r="64" spans="1:8" hidden="1" x14ac:dyDescent="0.2">
      <c r="A64" s="88">
        <v>5616</v>
      </c>
      <c r="B64" s="87" t="s">
        <v>2560</v>
      </c>
      <c r="C64" s="87" t="s">
        <v>195</v>
      </c>
      <c r="D64" s="87" t="s">
        <v>1199</v>
      </c>
      <c r="E64" s="87" t="s">
        <v>684</v>
      </c>
      <c r="F64" s="90">
        <v>42496</v>
      </c>
      <c r="G64" s="103"/>
    </row>
    <row r="65" spans="1:7" hidden="1" x14ac:dyDescent="0.2">
      <c r="A65" s="88">
        <v>5716</v>
      </c>
      <c r="B65" s="87" t="s">
        <v>2561</v>
      </c>
      <c r="C65" s="9" t="s">
        <v>1686</v>
      </c>
      <c r="D65" s="87" t="s">
        <v>862</v>
      </c>
      <c r="E65" s="87" t="s">
        <v>1214</v>
      </c>
      <c r="F65" s="90">
        <v>42499</v>
      </c>
      <c r="G65" s="103"/>
    </row>
    <row r="66" spans="1:7" hidden="1" x14ac:dyDescent="0.2">
      <c r="A66" s="88">
        <v>5816</v>
      </c>
      <c r="B66" s="87" t="s">
        <v>2562</v>
      </c>
      <c r="C66" s="87" t="s">
        <v>2577</v>
      </c>
      <c r="D66" s="87" t="s">
        <v>254</v>
      </c>
      <c r="E66" s="87" t="s">
        <v>2582</v>
      </c>
      <c r="F66" s="90">
        <v>42500</v>
      </c>
      <c r="G66" s="103"/>
    </row>
    <row r="67" spans="1:7" ht="25.5" hidden="1" x14ac:dyDescent="0.2">
      <c r="A67" s="88">
        <v>5916</v>
      </c>
      <c r="B67" s="87" t="s">
        <v>2578</v>
      </c>
      <c r="C67" s="104" t="s">
        <v>2579</v>
      </c>
      <c r="D67" s="87" t="s">
        <v>863</v>
      </c>
      <c r="E67" s="87" t="s">
        <v>878</v>
      </c>
      <c r="F67" s="90">
        <v>42500</v>
      </c>
      <c r="G67" s="103" t="s">
        <v>2546</v>
      </c>
    </row>
    <row r="68" spans="1:7" hidden="1" x14ac:dyDescent="0.2">
      <c r="A68" s="88">
        <v>6016</v>
      </c>
      <c r="B68" s="87" t="s">
        <v>2563</v>
      </c>
      <c r="C68" s="87" t="s">
        <v>2575</v>
      </c>
      <c r="D68" s="87" t="s">
        <v>862</v>
      </c>
      <c r="E68" s="87" t="s">
        <v>684</v>
      </c>
      <c r="F68" s="90">
        <v>42501</v>
      </c>
      <c r="G68" s="103"/>
    </row>
    <row r="69" spans="1:7" hidden="1" x14ac:dyDescent="0.2">
      <c r="A69" s="88">
        <v>6116</v>
      </c>
      <c r="B69" s="87" t="s">
        <v>2564</v>
      </c>
      <c r="C69" s="87" t="s">
        <v>2575</v>
      </c>
      <c r="D69" s="87" t="s">
        <v>862</v>
      </c>
      <c r="E69" s="87" t="s">
        <v>1190</v>
      </c>
      <c r="F69" s="90">
        <v>42501</v>
      </c>
      <c r="G69" s="103"/>
    </row>
    <row r="70" spans="1:7" hidden="1" x14ac:dyDescent="0.2">
      <c r="A70" s="88">
        <v>6216</v>
      </c>
      <c r="B70" s="9" t="s">
        <v>2586</v>
      </c>
      <c r="C70" s="87" t="s">
        <v>2575</v>
      </c>
      <c r="D70" s="87" t="s">
        <v>862</v>
      </c>
      <c r="E70" s="87" t="s">
        <v>814</v>
      </c>
      <c r="F70" s="90">
        <v>42501</v>
      </c>
      <c r="G70" s="103"/>
    </row>
    <row r="71" spans="1:7" hidden="1" x14ac:dyDescent="0.2">
      <c r="A71" s="88">
        <v>6316</v>
      </c>
      <c r="B71" s="9" t="s">
        <v>2565</v>
      </c>
      <c r="C71" s="87" t="s">
        <v>2575</v>
      </c>
      <c r="D71" s="87" t="s">
        <v>862</v>
      </c>
      <c r="E71" s="87" t="s">
        <v>2421</v>
      </c>
      <c r="F71" s="90">
        <v>42501</v>
      </c>
      <c r="G71" s="103"/>
    </row>
    <row r="72" spans="1:7" hidden="1" x14ac:dyDescent="0.2">
      <c r="A72" s="88">
        <v>6416</v>
      </c>
      <c r="B72" s="9" t="s">
        <v>2566</v>
      </c>
      <c r="C72" s="87" t="s">
        <v>2575</v>
      </c>
      <c r="D72" s="87" t="s">
        <v>862</v>
      </c>
      <c r="E72" s="87" t="s">
        <v>2580</v>
      </c>
      <c r="F72" s="90">
        <v>42502</v>
      </c>
      <c r="G72" s="103"/>
    </row>
    <row r="73" spans="1:7" hidden="1" x14ac:dyDescent="0.2">
      <c r="A73" s="88">
        <v>6516</v>
      </c>
      <c r="B73" s="9" t="s">
        <v>2567</v>
      </c>
      <c r="C73" s="87" t="s">
        <v>2575</v>
      </c>
      <c r="D73" s="87" t="s">
        <v>862</v>
      </c>
      <c r="E73" s="87" t="s">
        <v>1184</v>
      </c>
      <c r="F73" s="90">
        <v>42502</v>
      </c>
      <c r="G73" s="103"/>
    </row>
    <row r="74" spans="1:7" hidden="1" x14ac:dyDescent="0.2">
      <c r="A74" s="88">
        <v>6616</v>
      </c>
      <c r="B74" s="9" t="s">
        <v>2568</v>
      </c>
      <c r="C74" s="87" t="s">
        <v>2575</v>
      </c>
      <c r="D74" s="87" t="s">
        <v>862</v>
      </c>
      <c r="E74" s="87" t="s">
        <v>2581</v>
      </c>
      <c r="F74" s="90">
        <v>42502</v>
      </c>
      <c r="G74" s="103"/>
    </row>
    <row r="75" spans="1:7" hidden="1" x14ac:dyDescent="0.2">
      <c r="A75" s="88">
        <v>6716</v>
      </c>
      <c r="B75" s="9" t="s">
        <v>2569</v>
      </c>
      <c r="C75" s="87" t="s">
        <v>864</v>
      </c>
      <c r="D75" s="87" t="s">
        <v>862</v>
      </c>
      <c r="E75" s="87" t="s">
        <v>487</v>
      </c>
      <c r="F75" s="90">
        <v>42502</v>
      </c>
      <c r="G75" s="103"/>
    </row>
    <row r="76" spans="1:7" hidden="1" x14ac:dyDescent="0.2">
      <c r="A76" s="88">
        <v>6816</v>
      </c>
      <c r="B76" s="9" t="s">
        <v>2570</v>
      </c>
      <c r="C76" s="87" t="s">
        <v>1672</v>
      </c>
      <c r="D76" s="87" t="s">
        <v>862</v>
      </c>
      <c r="E76" s="87" t="s">
        <v>1190</v>
      </c>
      <c r="F76" s="90">
        <v>42502</v>
      </c>
      <c r="G76" s="103"/>
    </row>
    <row r="77" spans="1:7" hidden="1" x14ac:dyDescent="0.2">
      <c r="A77" s="88">
        <v>6916</v>
      </c>
      <c r="B77" s="9" t="s">
        <v>2571</v>
      </c>
      <c r="C77" s="87" t="s">
        <v>195</v>
      </c>
      <c r="D77" s="87" t="s">
        <v>862</v>
      </c>
      <c r="E77" s="87" t="s">
        <v>814</v>
      </c>
      <c r="F77" s="90">
        <v>42502</v>
      </c>
      <c r="G77" s="103"/>
    </row>
    <row r="78" spans="1:7" hidden="1" x14ac:dyDescent="0.2">
      <c r="A78" s="88">
        <v>7016</v>
      </c>
      <c r="B78" s="9" t="s">
        <v>2572</v>
      </c>
      <c r="C78" s="87" t="s">
        <v>2576</v>
      </c>
      <c r="D78" s="87" t="s">
        <v>862</v>
      </c>
      <c r="E78" s="87" t="s">
        <v>798</v>
      </c>
      <c r="F78" s="90">
        <v>42503</v>
      </c>
      <c r="G78" s="103"/>
    </row>
    <row r="79" spans="1:7" ht="25.5" hidden="1" x14ac:dyDescent="0.2">
      <c r="A79" s="88">
        <v>7116</v>
      </c>
      <c r="B79" s="9" t="s">
        <v>2573</v>
      </c>
      <c r="C79" s="87" t="s">
        <v>2477</v>
      </c>
      <c r="D79" s="87" t="s">
        <v>863</v>
      </c>
      <c r="E79" s="87" t="s">
        <v>1723</v>
      </c>
      <c r="F79" s="90">
        <v>42503</v>
      </c>
      <c r="G79" s="103" t="s">
        <v>2583</v>
      </c>
    </row>
    <row r="80" spans="1:7" hidden="1" x14ac:dyDescent="0.2">
      <c r="A80" s="88">
        <v>7216</v>
      </c>
      <c r="B80" s="9" t="s">
        <v>2574</v>
      </c>
      <c r="C80" s="87" t="s">
        <v>1147</v>
      </c>
      <c r="D80" s="87" t="s">
        <v>862</v>
      </c>
      <c r="E80" s="87" t="s">
        <v>1184</v>
      </c>
      <c r="F80" s="90">
        <v>42506</v>
      </c>
      <c r="G80" s="103"/>
    </row>
    <row r="81" spans="1:7" hidden="1" x14ac:dyDescent="0.2">
      <c r="A81" s="88">
        <v>7316</v>
      </c>
      <c r="B81" s="9" t="s">
        <v>2587</v>
      </c>
      <c r="C81" s="87" t="s">
        <v>1139</v>
      </c>
      <c r="D81" s="87" t="s">
        <v>1199</v>
      </c>
      <c r="E81" s="9" t="s">
        <v>1184</v>
      </c>
      <c r="F81" s="90">
        <v>42513</v>
      </c>
      <c r="G81" s="103"/>
    </row>
    <row r="82" spans="1:7" hidden="1" x14ac:dyDescent="0.2">
      <c r="A82" s="88">
        <v>7416</v>
      </c>
      <c r="B82" s="9" t="s">
        <v>2588</v>
      </c>
      <c r="C82" s="87" t="s">
        <v>1139</v>
      </c>
      <c r="D82" s="87" t="s">
        <v>862</v>
      </c>
      <c r="E82" s="105" t="s">
        <v>2684</v>
      </c>
      <c r="F82" s="90">
        <v>42513</v>
      </c>
      <c r="G82" s="103"/>
    </row>
    <row r="83" spans="1:7" hidden="1" x14ac:dyDescent="0.2">
      <c r="A83" s="88">
        <v>7516</v>
      </c>
      <c r="B83" s="9" t="s">
        <v>1921</v>
      </c>
      <c r="C83" s="87" t="s">
        <v>1834</v>
      </c>
      <c r="D83" s="87" t="s">
        <v>254</v>
      </c>
      <c r="E83" s="9" t="s">
        <v>624</v>
      </c>
      <c r="F83" s="90">
        <v>42514</v>
      </c>
      <c r="G83" s="103"/>
    </row>
    <row r="84" spans="1:7" hidden="1" x14ac:dyDescent="0.2">
      <c r="A84" s="88">
        <v>7616</v>
      </c>
      <c r="B84" s="9" t="s">
        <v>2589</v>
      </c>
      <c r="C84" s="9" t="s">
        <v>1686</v>
      </c>
      <c r="D84" s="87" t="s">
        <v>862</v>
      </c>
      <c r="E84" s="9" t="s">
        <v>1184</v>
      </c>
      <c r="F84" s="90">
        <v>42514</v>
      </c>
      <c r="G84" s="103"/>
    </row>
    <row r="85" spans="1:7" hidden="1" x14ac:dyDescent="0.2">
      <c r="A85" s="83">
        <v>7716</v>
      </c>
      <c r="B85" s="84" t="s">
        <v>2590</v>
      </c>
      <c r="C85" s="154" t="s">
        <v>724</v>
      </c>
      <c r="D85" s="85" t="s">
        <v>2362</v>
      </c>
      <c r="E85" s="84" t="s">
        <v>2743</v>
      </c>
      <c r="F85" s="86">
        <v>42521</v>
      </c>
      <c r="G85" s="103"/>
    </row>
    <row r="86" spans="1:7" hidden="1" x14ac:dyDescent="0.2">
      <c r="A86" s="83">
        <v>7816</v>
      </c>
      <c r="B86" s="84" t="s">
        <v>2591</v>
      </c>
      <c r="C86" s="154" t="s">
        <v>756</v>
      </c>
      <c r="D86" s="85" t="s">
        <v>2362</v>
      </c>
      <c r="E86" s="84" t="s">
        <v>2207</v>
      </c>
      <c r="F86" s="86">
        <v>42521</v>
      </c>
      <c r="G86" s="103"/>
    </row>
    <row r="87" spans="1:7" hidden="1" x14ac:dyDescent="0.2">
      <c r="A87" s="83">
        <v>7916</v>
      </c>
      <c r="B87" s="84" t="s">
        <v>2592</v>
      </c>
      <c r="C87" s="154" t="s">
        <v>724</v>
      </c>
      <c r="D87" s="85" t="s">
        <v>2362</v>
      </c>
      <c r="E87" s="84" t="s">
        <v>2604</v>
      </c>
      <c r="F87" s="86">
        <v>42523</v>
      </c>
      <c r="G87" s="103"/>
    </row>
    <row r="88" spans="1:7" hidden="1" x14ac:dyDescent="0.2">
      <c r="A88" s="88">
        <v>8016</v>
      </c>
      <c r="B88" s="9" t="s">
        <v>2593</v>
      </c>
      <c r="C88" s="87" t="s">
        <v>1834</v>
      </c>
      <c r="D88" s="87" t="s">
        <v>254</v>
      </c>
      <c r="E88" s="9" t="s">
        <v>2605</v>
      </c>
      <c r="F88" s="90">
        <v>42523</v>
      </c>
    </row>
    <row r="89" spans="1:7" hidden="1" x14ac:dyDescent="0.2">
      <c r="A89" s="88">
        <v>8116</v>
      </c>
      <c r="B89" s="9" t="s">
        <v>2594</v>
      </c>
      <c r="C89" s="87" t="s">
        <v>864</v>
      </c>
      <c r="D89" s="87" t="s">
        <v>862</v>
      </c>
      <c r="E89" s="9" t="s">
        <v>814</v>
      </c>
      <c r="F89" s="90">
        <v>42529</v>
      </c>
    </row>
    <row r="90" spans="1:7" hidden="1" x14ac:dyDescent="0.2">
      <c r="A90" s="88">
        <v>8216</v>
      </c>
      <c r="B90" s="9" t="s">
        <v>2595</v>
      </c>
      <c r="C90" s="87" t="s">
        <v>1670</v>
      </c>
      <c r="D90" s="87" t="s">
        <v>1199</v>
      </c>
      <c r="E90" s="9" t="s">
        <v>2603</v>
      </c>
      <c r="F90" s="90">
        <v>42529</v>
      </c>
    </row>
    <row r="91" spans="1:7" hidden="1" x14ac:dyDescent="0.2">
      <c r="A91" s="88">
        <v>8316</v>
      </c>
      <c r="B91" s="87" t="s">
        <v>2596</v>
      </c>
      <c r="C91" s="87" t="s">
        <v>1139</v>
      </c>
      <c r="D91" s="87" t="s">
        <v>1199</v>
      </c>
      <c r="E91" s="9" t="s">
        <v>814</v>
      </c>
      <c r="F91" s="90">
        <v>42530</v>
      </c>
    </row>
    <row r="92" spans="1:7" hidden="1" x14ac:dyDescent="0.2">
      <c r="A92" s="83">
        <v>8416</v>
      </c>
      <c r="B92" s="84" t="s">
        <v>2597</v>
      </c>
      <c r="C92" s="154" t="s">
        <v>724</v>
      </c>
      <c r="D92" s="85" t="s">
        <v>2362</v>
      </c>
      <c r="E92" s="84" t="s">
        <v>2209</v>
      </c>
      <c r="F92" s="86">
        <v>42530</v>
      </c>
    </row>
    <row r="93" spans="1:7" hidden="1" x14ac:dyDescent="0.2">
      <c r="A93" s="83">
        <v>8516</v>
      </c>
      <c r="B93" s="84" t="s">
        <v>2598</v>
      </c>
      <c r="C93" s="154" t="s">
        <v>2710</v>
      </c>
      <c r="D93" s="85" t="s">
        <v>2362</v>
      </c>
      <c r="E93" s="84" t="s">
        <v>2606</v>
      </c>
      <c r="F93" s="86">
        <v>42530</v>
      </c>
    </row>
    <row r="94" spans="1:7" hidden="1" x14ac:dyDescent="0.2">
      <c r="A94" s="88">
        <v>8616</v>
      </c>
      <c r="B94" s="9" t="s">
        <v>2607</v>
      </c>
      <c r="C94" s="87" t="s">
        <v>1172</v>
      </c>
      <c r="D94" s="87" t="s">
        <v>862</v>
      </c>
      <c r="E94" s="9" t="s">
        <v>808</v>
      </c>
      <c r="F94" s="90">
        <v>42530</v>
      </c>
    </row>
    <row r="95" spans="1:7" hidden="1" x14ac:dyDescent="0.2">
      <c r="A95" s="88">
        <v>8716</v>
      </c>
      <c r="B95" s="9" t="s">
        <v>2599</v>
      </c>
      <c r="C95" s="87" t="s">
        <v>2601</v>
      </c>
      <c r="D95" s="87" t="s">
        <v>862</v>
      </c>
      <c r="E95" s="9" t="s">
        <v>1214</v>
      </c>
      <c r="F95" s="90">
        <v>42531</v>
      </c>
    </row>
    <row r="96" spans="1:7" hidden="1" x14ac:dyDescent="0.2">
      <c r="A96" s="88">
        <v>8816</v>
      </c>
      <c r="B96" s="9" t="s">
        <v>2602</v>
      </c>
      <c r="C96" s="87" t="s">
        <v>1172</v>
      </c>
      <c r="D96" s="87" t="s">
        <v>862</v>
      </c>
      <c r="E96" s="9" t="s">
        <v>1214</v>
      </c>
      <c r="F96" s="90">
        <v>42535</v>
      </c>
    </row>
    <row r="97" spans="1:6" hidden="1" x14ac:dyDescent="0.2">
      <c r="A97" s="88">
        <v>8916</v>
      </c>
      <c r="B97" s="9" t="s">
        <v>2600</v>
      </c>
      <c r="C97" s="87" t="s">
        <v>1172</v>
      </c>
      <c r="D97" s="87" t="s">
        <v>862</v>
      </c>
      <c r="E97" s="9" t="s">
        <v>805</v>
      </c>
      <c r="F97" s="90">
        <v>42535</v>
      </c>
    </row>
    <row r="98" spans="1:6" hidden="1" x14ac:dyDescent="0.2">
      <c r="A98" s="88">
        <v>9016</v>
      </c>
      <c r="B98" s="87" t="s">
        <v>2608</v>
      </c>
      <c r="C98" s="105" t="s">
        <v>1448</v>
      </c>
      <c r="D98" s="87" t="s">
        <v>862</v>
      </c>
      <c r="E98" s="9" t="s">
        <v>1728</v>
      </c>
      <c r="F98" s="90">
        <v>42535</v>
      </c>
    </row>
    <row r="99" spans="1:6" hidden="1" x14ac:dyDescent="0.2">
      <c r="A99" s="88">
        <v>9116</v>
      </c>
      <c r="B99" s="1" t="s">
        <v>2609</v>
      </c>
      <c r="C99" s="1" t="s">
        <v>2601</v>
      </c>
      <c r="D99" s="87" t="s">
        <v>862</v>
      </c>
      <c r="E99" s="9" t="s">
        <v>2421</v>
      </c>
      <c r="F99" s="90">
        <v>42550</v>
      </c>
    </row>
    <row r="100" spans="1:6" hidden="1" x14ac:dyDescent="0.2">
      <c r="A100" s="88">
        <v>9216</v>
      </c>
      <c r="B100" s="1" t="s">
        <v>2610</v>
      </c>
      <c r="C100" s="1" t="s">
        <v>2601</v>
      </c>
      <c r="D100" s="87" t="s">
        <v>862</v>
      </c>
      <c r="E100" s="9" t="s">
        <v>831</v>
      </c>
      <c r="F100" s="90">
        <v>42550</v>
      </c>
    </row>
    <row r="101" spans="1:6" hidden="1" x14ac:dyDescent="0.2">
      <c r="A101" s="88">
        <v>9316</v>
      </c>
      <c r="B101" s="9" t="s">
        <v>2611</v>
      </c>
      <c r="C101" s="1" t="s">
        <v>2620</v>
      </c>
      <c r="D101" s="87" t="s">
        <v>862</v>
      </c>
      <c r="E101" s="9" t="s">
        <v>814</v>
      </c>
      <c r="F101" s="90">
        <v>42550</v>
      </c>
    </row>
    <row r="102" spans="1:6" hidden="1" x14ac:dyDescent="0.2">
      <c r="A102" s="88">
        <v>9416</v>
      </c>
      <c r="B102" s="9" t="s">
        <v>2612</v>
      </c>
      <c r="C102" s="1" t="s">
        <v>2620</v>
      </c>
      <c r="D102" s="87" t="s">
        <v>862</v>
      </c>
      <c r="E102" s="9" t="s">
        <v>1214</v>
      </c>
      <c r="F102" s="90">
        <v>42550</v>
      </c>
    </row>
    <row r="103" spans="1:6" hidden="1" x14ac:dyDescent="0.2">
      <c r="A103" s="88">
        <v>9516</v>
      </c>
      <c r="B103" s="9" t="s">
        <v>2613</v>
      </c>
      <c r="C103" s="1" t="s">
        <v>2620</v>
      </c>
      <c r="D103" s="87" t="s">
        <v>862</v>
      </c>
      <c r="E103" s="9" t="s">
        <v>889</v>
      </c>
      <c r="F103" s="90">
        <v>42550</v>
      </c>
    </row>
    <row r="104" spans="1:6" hidden="1" x14ac:dyDescent="0.2">
      <c r="A104" s="88">
        <v>9616</v>
      </c>
      <c r="B104" s="9" t="s">
        <v>2614</v>
      </c>
      <c r="C104" s="1" t="s">
        <v>2620</v>
      </c>
      <c r="D104" s="87" t="s">
        <v>862</v>
      </c>
      <c r="E104" s="9" t="s">
        <v>831</v>
      </c>
      <c r="F104" s="90">
        <v>42550</v>
      </c>
    </row>
    <row r="105" spans="1:6" hidden="1" x14ac:dyDescent="0.2">
      <c r="A105" s="88">
        <v>9716</v>
      </c>
      <c r="B105" s="9" t="s">
        <v>2615</v>
      </c>
      <c r="C105" s="1" t="s">
        <v>2620</v>
      </c>
      <c r="D105" s="87" t="s">
        <v>862</v>
      </c>
      <c r="E105" s="9" t="s">
        <v>2621</v>
      </c>
      <c r="F105" s="90">
        <v>42551</v>
      </c>
    </row>
    <row r="106" spans="1:6" hidden="1" x14ac:dyDescent="0.2">
      <c r="A106" s="88">
        <v>9816</v>
      </c>
      <c r="B106" s="9" t="s">
        <v>2616</v>
      </c>
      <c r="C106" s="1" t="s">
        <v>2620</v>
      </c>
      <c r="D106" s="87" t="s">
        <v>862</v>
      </c>
      <c r="E106" s="9" t="s">
        <v>1190</v>
      </c>
      <c r="F106" s="90">
        <v>42551</v>
      </c>
    </row>
    <row r="107" spans="1:6" hidden="1" x14ac:dyDescent="0.2">
      <c r="A107" s="88">
        <v>9916</v>
      </c>
      <c r="B107" s="9" t="s">
        <v>2617</v>
      </c>
      <c r="C107" s="87" t="s">
        <v>1676</v>
      </c>
      <c r="D107" s="87" t="s">
        <v>1199</v>
      </c>
      <c r="E107" s="9" t="s">
        <v>718</v>
      </c>
      <c r="F107" s="90">
        <v>42551</v>
      </c>
    </row>
    <row r="108" spans="1:6" hidden="1" x14ac:dyDescent="0.2">
      <c r="A108" s="88">
        <v>10016</v>
      </c>
      <c r="B108" s="9" t="s">
        <v>2618</v>
      </c>
      <c r="C108" s="87" t="s">
        <v>310</v>
      </c>
      <c r="D108" s="87" t="s">
        <v>862</v>
      </c>
      <c r="E108" s="105" t="s">
        <v>2684</v>
      </c>
      <c r="F108" s="90">
        <v>42551</v>
      </c>
    </row>
    <row r="109" spans="1:6" hidden="1" x14ac:dyDescent="0.2">
      <c r="A109" s="88">
        <v>10116</v>
      </c>
      <c r="B109" s="9" t="s">
        <v>2619</v>
      </c>
      <c r="C109" s="87" t="s">
        <v>1461</v>
      </c>
      <c r="D109" s="87" t="s">
        <v>862</v>
      </c>
      <c r="E109" s="105" t="s">
        <v>2684</v>
      </c>
      <c r="F109" s="90">
        <v>42551</v>
      </c>
    </row>
    <row r="110" spans="1:6" hidden="1" x14ac:dyDescent="0.2">
      <c r="A110" s="88">
        <v>10216</v>
      </c>
      <c r="B110" s="9" t="s">
        <v>2622</v>
      </c>
      <c r="C110" s="87" t="s">
        <v>1139</v>
      </c>
      <c r="D110" s="87" t="s">
        <v>862</v>
      </c>
      <c r="E110" s="9" t="s">
        <v>814</v>
      </c>
      <c r="F110" s="90">
        <v>42533</v>
      </c>
    </row>
    <row r="111" spans="1:6" hidden="1" x14ac:dyDescent="0.2">
      <c r="A111" s="88">
        <v>10316</v>
      </c>
      <c r="B111" s="9" t="s">
        <v>2623</v>
      </c>
      <c r="C111" s="87" t="s">
        <v>1139</v>
      </c>
      <c r="D111" s="87" t="s">
        <v>862</v>
      </c>
      <c r="E111" s="9" t="s">
        <v>487</v>
      </c>
      <c r="F111" s="90">
        <v>42533</v>
      </c>
    </row>
    <row r="112" spans="1:6" hidden="1" x14ac:dyDescent="0.2">
      <c r="A112" s="88">
        <v>10416</v>
      </c>
      <c r="B112" s="9" t="s">
        <v>2624</v>
      </c>
      <c r="C112" s="87" t="s">
        <v>2625</v>
      </c>
      <c r="D112" s="87" t="s">
        <v>863</v>
      </c>
      <c r="E112" s="9" t="s">
        <v>1190</v>
      </c>
      <c r="F112" s="90">
        <v>42578</v>
      </c>
    </row>
    <row r="113" spans="1:6" hidden="1" x14ac:dyDescent="0.2">
      <c r="A113" s="88">
        <v>10516</v>
      </c>
      <c r="B113" s="9" t="s">
        <v>2626</v>
      </c>
      <c r="C113" s="9" t="s">
        <v>1139</v>
      </c>
      <c r="D113" s="87" t="s">
        <v>862</v>
      </c>
      <c r="E113" s="87" t="s">
        <v>684</v>
      </c>
      <c r="F113" s="90">
        <v>42580</v>
      </c>
    </row>
    <row r="114" spans="1:6" hidden="1" x14ac:dyDescent="0.2">
      <c r="A114" s="88">
        <v>10616</v>
      </c>
      <c r="B114" s="9" t="s">
        <v>2627</v>
      </c>
      <c r="C114" s="105" t="s">
        <v>469</v>
      </c>
      <c r="D114" s="87" t="s">
        <v>1199</v>
      </c>
      <c r="E114" s="87" t="s">
        <v>1190</v>
      </c>
      <c r="F114" s="90">
        <v>42578</v>
      </c>
    </row>
    <row r="115" spans="1:6" hidden="1" x14ac:dyDescent="0.2">
      <c r="A115" s="88">
        <v>10716</v>
      </c>
      <c r="B115" s="9" t="s">
        <v>2628</v>
      </c>
      <c r="C115" s="9" t="s">
        <v>1454</v>
      </c>
      <c r="D115" s="87" t="s">
        <v>1199</v>
      </c>
      <c r="E115" s="9" t="s">
        <v>808</v>
      </c>
      <c r="F115" s="90">
        <v>42583</v>
      </c>
    </row>
    <row r="116" spans="1:6" hidden="1" x14ac:dyDescent="0.2">
      <c r="A116" s="88">
        <v>10816</v>
      </c>
      <c r="B116" s="9" t="s">
        <v>2629</v>
      </c>
      <c r="C116" s="9" t="s">
        <v>1667</v>
      </c>
      <c r="D116" s="9" t="s">
        <v>1199</v>
      </c>
      <c r="E116" s="9" t="s">
        <v>1190</v>
      </c>
      <c r="F116" s="90">
        <v>42591</v>
      </c>
    </row>
    <row r="117" spans="1:6" hidden="1" x14ac:dyDescent="0.2">
      <c r="A117" s="88">
        <v>10916</v>
      </c>
      <c r="B117" s="9" t="s">
        <v>2630</v>
      </c>
      <c r="C117" s="9" t="s">
        <v>2631</v>
      </c>
      <c r="D117" s="87" t="s">
        <v>862</v>
      </c>
      <c r="E117" s="9" t="s">
        <v>487</v>
      </c>
      <c r="F117" s="90">
        <v>42600</v>
      </c>
    </row>
    <row r="118" spans="1:6" hidden="1" x14ac:dyDescent="0.2">
      <c r="A118" s="88">
        <v>11016</v>
      </c>
      <c r="B118" s="9" t="s">
        <v>2632</v>
      </c>
      <c r="C118" s="9" t="s">
        <v>2631</v>
      </c>
      <c r="D118" s="87" t="s">
        <v>862</v>
      </c>
      <c r="E118" s="9" t="s">
        <v>2333</v>
      </c>
      <c r="F118" s="90">
        <v>42600</v>
      </c>
    </row>
    <row r="119" spans="1:6" hidden="1" x14ac:dyDescent="0.2">
      <c r="A119" s="88">
        <v>11116</v>
      </c>
      <c r="B119" s="9" t="s">
        <v>2633</v>
      </c>
      <c r="C119" s="9" t="s">
        <v>2634</v>
      </c>
      <c r="D119" s="87" t="s">
        <v>862</v>
      </c>
      <c r="E119" s="9" t="s">
        <v>1214</v>
      </c>
      <c r="F119" s="90">
        <v>42598</v>
      </c>
    </row>
    <row r="120" spans="1:6" hidden="1" x14ac:dyDescent="0.2">
      <c r="A120" s="88">
        <v>11216</v>
      </c>
      <c r="B120" s="9" t="s">
        <v>2635</v>
      </c>
      <c r="C120" s="9" t="s">
        <v>2579</v>
      </c>
      <c r="D120" s="87" t="s">
        <v>863</v>
      </c>
      <c r="E120" s="9" t="s">
        <v>878</v>
      </c>
      <c r="F120" s="90">
        <v>42607</v>
      </c>
    </row>
    <row r="121" spans="1:6" hidden="1" x14ac:dyDescent="0.2">
      <c r="A121" s="88">
        <v>11316</v>
      </c>
      <c r="B121" s="9" t="s">
        <v>2636</v>
      </c>
      <c r="C121" s="9" t="s">
        <v>2072</v>
      </c>
      <c r="D121" s="87" t="s">
        <v>862</v>
      </c>
      <c r="E121" s="9" t="s">
        <v>1190</v>
      </c>
      <c r="F121" s="90">
        <v>42607</v>
      </c>
    </row>
    <row r="122" spans="1:6" hidden="1" x14ac:dyDescent="0.2">
      <c r="A122" s="88">
        <v>11416</v>
      </c>
      <c r="B122" s="9" t="s">
        <v>2637</v>
      </c>
      <c r="C122" s="9" t="s">
        <v>2072</v>
      </c>
      <c r="D122" s="87" t="s">
        <v>862</v>
      </c>
      <c r="E122" s="9" t="s">
        <v>1190</v>
      </c>
      <c r="F122" s="90">
        <v>42622</v>
      </c>
    </row>
    <row r="123" spans="1:6" hidden="1" x14ac:dyDescent="0.2">
      <c r="A123" s="88">
        <v>11516</v>
      </c>
      <c r="B123" s="9" t="s">
        <v>2638</v>
      </c>
      <c r="C123" s="9" t="s">
        <v>2639</v>
      </c>
      <c r="D123" s="87" t="s">
        <v>863</v>
      </c>
      <c r="E123" s="9" t="s">
        <v>797</v>
      </c>
      <c r="F123" s="90">
        <v>42607</v>
      </c>
    </row>
    <row r="124" spans="1:6" hidden="1" x14ac:dyDescent="0.2">
      <c r="A124" s="88">
        <v>11616</v>
      </c>
      <c r="B124" s="9" t="s">
        <v>2640</v>
      </c>
      <c r="C124" s="9" t="s">
        <v>2072</v>
      </c>
      <c r="D124" s="87" t="s">
        <v>862</v>
      </c>
      <c r="E124" s="9" t="s">
        <v>2621</v>
      </c>
      <c r="F124" s="90">
        <v>42607</v>
      </c>
    </row>
    <row r="125" spans="1:6" hidden="1" x14ac:dyDescent="0.2">
      <c r="A125" s="88">
        <v>11716</v>
      </c>
      <c r="B125" s="9" t="s">
        <v>2641</v>
      </c>
      <c r="C125" s="9" t="s">
        <v>2072</v>
      </c>
      <c r="D125" s="87" t="s">
        <v>862</v>
      </c>
      <c r="E125" s="9" t="s">
        <v>2642</v>
      </c>
      <c r="F125" s="90">
        <v>42607</v>
      </c>
    </row>
    <row r="126" spans="1:6" hidden="1" x14ac:dyDescent="0.2">
      <c r="A126" s="88">
        <v>11816</v>
      </c>
      <c r="B126" s="9" t="s">
        <v>2643</v>
      </c>
      <c r="C126" s="9" t="s">
        <v>2601</v>
      </c>
      <c r="D126" s="87" t="s">
        <v>862</v>
      </c>
      <c r="E126" s="9" t="s">
        <v>2644</v>
      </c>
      <c r="F126" s="90">
        <v>42607</v>
      </c>
    </row>
    <row r="127" spans="1:6" hidden="1" x14ac:dyDescent="0.2">
      <c r="A127" s="88">
        <v>11916</v>
      </c>
      <c r="B127" s="9" t="s">
        <v>2645</v>
      </c>
      <c r="C127" s="9" t="s">
        <v>2579</v>
      </c>
      <c r="D127" s="87" t="s">
        <v>863</v>
      </c>
      <c r="E127" s="9" t="s">
        <v>878</v>
      </c>
      <c r="F127" s="90">
        <v>42607</v>
      </c>
    </row>
    <row r="128" spans="1:6" hidden="1" x14ac:dyDescent="0.2">
      <c r="A128" s="88">
        <v>12016</v>
      </c>
      <c r="B128" s="9" t="s">
        <v>2646</v>
      </c>
      <c r="C128" s="9" t="s">
        <v>2647</v>
      </c>
      <c r="D128" s="87" t="s">
        <v>254</v>
      </c>
      <c r="E128" s="9" t="s">
        <v>1960</v>
      </c>
      <c r="F128" s="90">
        <v>42608</v>
      </c>
    </row>
    <row r="129" spans="1:6" hidden="1" x14ac:dyDescent="0.2">
      <c r="A129" s="88">
        <v>12116</v>
      </c>
      <c r="B129" s="9" t="s">
        <v>2648</v>
      </c>
      <c r="C129" s="9" t="s">
        <v>2072</v>
      </c>
      <c r="D129" s="87" t="s">
        <v>862</v>
      </c>
      <c r="E129" s="105" t="s">
        <v>2684</v>
      </c>
      <c r="F129" s="90">
        <v>42608</v>
      </c>
    </row>
    <row r="130" spans="1:6" hidden="1" x14ac:dyDescent="0.2">
      <c r="A130" s="83">
        <v>12216</v>
      </c>
      <c r="B130" s="84" t="s">
        <v>2649</v>
      </c>
      <c r="C130" s="84" t="s">
        <v>724</v>
      </c>
      <c r="D130" s="85" t="s">
        <v>2362</v>
      </c>
      <c r="E130" s="85" t="s">
        <v>2650</v>
      </c>
      <c r="F130" s="86">
        <v>42611</v>
      </c>
    </row>
    <row r="131" spans="1:6" hidden="1" x14ac:dyDescent="0.2">
      <c r="A131" s="83">
        <v>12316</v>
      </c>
      <c r="B131" s="85" t="s">
        <v>2651</v>
      </c>
      <c r="C131" s="154" t="s">
        <v>2652</v>
      </c>
      <c r="D131" s="85" t="s">
        <v>2362</v>
      </c>
      <c r="E131" s="85" t="s">
        <v>664</v>
      </c>
      <c r="F131" s="86">
        <v>42612</v>
      </c>
    </row>
    <row r="132" spans="1:6" hidden="1" x14ac:dyDescent="0.2">
      <c r="A132" s="83">
        <v>12416</v>
      </c>
      <c r="B132" s="85" t="s">
        <v>2653</v>
      </c>
      <c r="C132" s="84" t="s">
        <v>724</v>
      </c>
      <c r="D132" s="85" t="s">
        <v>2362</v>
      </c>
      <c r="E132" s="85" t="s">
        <v>2654</v>
      </c>
      <c r="F132" s="86">
        <v>42612</v>
      </c>
    </row>
    <row r="133" spans="1:6" hidden="1" x14ac:dyDescent="0.2">
      <c r="A133" s="83">
        <v>12516</v>
      </c>
      <c r="B133" s="85" t="s">
        <v>2655</v>
      </c>
      <c r="C133" s="154" t="s">
        <v>756</v>
      </c>
      <c r="D133" s="85" t="s">
        <v>2362</v>
      </c>
      <c r="E133" s="85" t="s">
        <v>2656</v>
      </c>
      <c r="F133" s="86">
        <v>42612</v>
      </c>
    </row>
    <row r="134" spans="1:6" hidden="1" x14ac:dyDescent="0.2">
      <c r="A134" s="83">
        <v>12616</v>
      </c>
      <c r="B134" s="85" t="s">
        <v>2657</v>
      </c>
      <c r="C134" s="154" t="s">
        <v>648</v>
      </c>
      <c r="D134" s="85" t="s">
        <v>2362</v>
      </c>
      <c r="E134" s="85" t="s">
        <v>2650</v>
      </c>
      <c r="F134" s="86">
        <v>42612</v>
      </c>
    </row>
    <row r="135" spans="1:6" hidden="1" x14ac:dyDescent="0.2">
      <c r="A135" s="88">
        <v>12716</v>
      </c>
      <c r="B135" s="87" t="s">
        <v>2658</v>
      </c>
      <c r="C135" s="87" t="s">
        <v>2639</v>
      </c>
      <c r="D135" s="87" t="s">
        <v>863</v>
      </c>
      <c r="E135" s="87" t="s">
        <v>797</v>
      </c>
      <c r="F135" s="90">
        <v>42615</v>
      </c>
    </row>
    <row r="136" spans="1:6" hidden="1" x14ac:dyDescent="0.2">
      <c r="A136" s="83">
        <v>12816</v>
      </c>
      <c r="B136" s="85" t="s">
        <v>2659</v>
      </c>
      <c r="C136" s="154" t="s">
        <v>724</v>
      </c>
      <c r="D136" s="85" t="s">
        <v>2362</v>
      </c>
      <c r="E136" s="85" t="s">
        <v>2656</v>
      </c>
      <c r="F136" s="86">
        <v>42615</v>
      </c>
    </row>
    <row r="137" spans="1:6" hidden="1" x14ac:dyDescent="0.2">
      <c r="A137" s="88">
        <v>12916</v>
      </c>
      <c r="B137" s="87" t="s">
        <v>2660</v>
      </c>
      <c r="C137" s="87" t="s">
        <v>2661</v>
      </c>
      <c r="D137" s="87" t="s">
        <v>863</v>
      </c>
      <c r="E137" s="87" t="s">
        <v>812</v>
      </c>
      <c r="F137" s="90">
        <v>42619</v>
      </c>
    </row>
    <row r="138" spans="1:6" hidden="1" x14ac:dyDescent="0.2">
      <c r="A138" s="88">
        <v>13016</v>
      </c>
      <c r="B138" s="87" t="s">
        <v>2662</v>
      </c>
      <c r="C138" s="87" t="s">
        <v>1139</v>
      </c>
      <c r="D138" s="87" t="s">
        <v>862</v>
      </c>
      <c r="E138" s="87" t="s">
        <v>1717</v>
      </c>
      <c r="F138" s="90">
        <v>42619</v>
      </c>
    </row>
    <row r="139" spans="1:6" hidden="1" x14ac:dyDescent="0.2">
      <c r="A139" s="88">
        <v>13116</v>
      </c>
      <c r="B139" s="87" t="s">
        <v>2663</v>
      </c>
      <c r="C139" s="87" t="s">
        <v>1139</v>
      </c>
      <c r="D139" s="87" t="s">
        <v>862</v>
      </c>
      <c r="E139" s="87" t="s">
        <v>2664</v>
      </c>
      <c r="F139" s="90">
        <v>42646</v>
      </c>
    </row>
    <row r="140" spans="1:6" hidden="1" x14ac:dyDescent="0.2">
      <c r="A140" s="88">
        <v>13216</v>
      </c>
      <c r="B140" s="87" t="s">
        <v>2665</v>
      </c>
      <c r="C140" s="87" t="s">
        <v>1139</v>
      </c>
      <c r="D140" s="87" t="s">
        <v>862</v>
      </c>
      <c r="E140" s="87" t="s">
        <v>625</v>
      </c>
      <c r="F140" s="90">
        <v>42646</v>
      </c>
    </row>
    <row r="141" spans="1:6" hidden="1" x14ac:dyDescent="0.2">
      <c r="A141" s="88">
        <v>13316</v>
      </c>
      <c r="B141" s="87" t="s">
        <v>2666</v>
      </c>
      <c r="C141" s="87" t="s">
        <v>1139</v>
      </c>
      <c r="D141" s="87" t="s">
        <v>862</v>
      </c>
      <c r="E141" s="87" t="s">
        <v>1183</v>
      </c>
      <c r="F141" s="90">
        <v>42619</v>
      </c>
    </row>
    <row r="142" spans="1:6" hidden="1" x14ac:dyDescent="0.2">
      <c r="A142" s="88">
        <v>13416</v>
      </c>
      <c r="B142" s="87" t="s">
        <v>2667</v>
      </c>
      <c r="C142" s="87" t="s">
        <v>1836</v>
      </c>
      <c r="D142" s="87" t="s">
        <v>862</v>
      </c>
      <c r="E142" s="9" t="s">
        <v>1214</v>
      </c>
      <c r="F142" s="90">
        <v>42622</v>
      </c>
    </row>
    <row r="143" spans="1:6" hidden="1" x14ac:dyDescent="0.2">
      <c r="A143" s="88">
        <v>13516</v>
      </c>
      <c r="B143" s="9" t="s">
        <v>2668</v>
      </c>
      <c r="C143" s="9" t="s">
        <v>2669</v>
      </c>
      <c r="D143" s="87" t="s">
        <v>1199</v>
      </c>
      <c r="E143" s="9" t="s">
        <v>808</v>
      </c>
      <c r="F143" s="90">
        <v>42622</v>
      </c>
    </row>
    <row r="144" spans="1:6" hidden="1" x14ac:dyDescent="0.2">
      <c r="A144" s="88">
        <v>13616</v>
      </c>
      <c r="B144" s="9" t="s">
        <v>2670</v>
      </c>
      <c r="C144" s="9" t="s">
        <v>2671</v>
      </c>
      <c r="D144" s="9" t="s">
        <v>863</v>
      </c>
      <c r="E144" s="9" t="s">
        <v>878</v>
      </c>
      <c r="F144" s="90">
        <v>42622</v>
      </c>
    </row>
    <row r="145" spans="1:6" hidden="1" x14ac:dyDescent="0.2">
      <c r="A145" s="88">
        <v>13716</v>
      </c>
      <c r="B145" s="9" t="s">
        <v>2672</v>
      </c>
      <c r="C145" s="9" t="s">
        <v>310</v>
      </c>
      <c r="D145" s="87" t="s">
        <v>1199</v>
      </c>
      <c r="E145" s="9" t="s">
        <v>805</v>
      </c>
      <c r="F145" s="90">
        <v>42622</v>
      </c>
    </row>
    <row r="146" spans="1:6" hidden="1" x14ac:dyDescent="0.2">
      <c r="A146" s="88">
        <v>13816</v>
      </c>
      <c r="B146" s="9" t="s">
        <v>2673</v>
      </c>
      <c r="C146" s="9" t="s">
        <v>1139</v>
      </c>
      <c r="D146" s="87" t="s">
        <v>862</v>
      </c>
      <c r="E146" s="87" t="s">
        <v>2742</v>
      </c>
      <c r="F146" s="90">
        <v>42622</v>
      </c>
    </row>
    <row r="147" spans="1:6" hidden="1" x14ac:dyDescent="0.2">
      <c r="A147" s="88">
        <v>13916</v>
      </c>
      <c r="B147" s="9" t="s">
        <v>2674</v>
      </c>
      <c r="C147" s="9" t="s">
        <v>2072</v>
      </c>
      <c r="D147" s="9" t="s">
        <v>862</v>
      </c>
      <c r="E147" s="9" t="s">
        <v>814</v>
      </c>
      <c r="F147" s="90">
        <v>42622</v>
      </c>
    </row>
    <row r="148" spans="1:6" hidden="1" x14ac:dyDescent="0.2">
      <c r="A148" s="88">
        <v>14016</v>
      </c>
      <c r="B148" s="9" t="s">
        <v>2675</v>
      </c>
      <c r="C148" s="9" t="s">
        <v>2072</v>
      </c>
      <c r="D148" s="9" t="s">
        <v>862</v>
      </c>
      <c r="E148" s="9" t="s">
        <v>487</v>
      </c>
      <c r="F148" s="90">
        <v>42622</v>
      </c>
    </row>
    <row r="149" spans="1:6" hidden="1" x14ac:dyDescent="0.2">
      <c r="A149" s="88">
        <v>14116</v>
      </c>
      <c r="B149" s="1" t="s">
        <v>2676</v>
      </c>
      <c r="C149" s="1" t="s">
        <v>2677</v>
      </c>
      <c r="D149" s="1" t="s">
        <v>862</v>
      </c>
      <c r="E149" s="1" t="s">
        <v>814</v>
      </c>
      <c r="F149" s="62">
        <v>42625</v>
      </c>
    </row>
    <row r="150" spans="1:6" hidden="1" x14ac:dyDescent="0.2">
      <c r="A150" s="88">
        <v>14216</v>
      </c>
      <c r="B150" s="1" t="s">
        <v>2678</v>
      </c>
      <c r="C150" s="1" t="s">
        <v>2677</v>
      </c>
      <c r="D150" s="1" t="s">
        <v>862</v>
      </c>
      <c r="E150" s="1" t="s">
        <v>2642</v>
      </c>
      <c r="F150" s="62">
        <v>42625</v>
      </c>
    </row>
    <row r="151" spans="1:6" hidden="1" x14ac:dyDescent="0.2">
      <c r="A151" s="88">
        <v>14316</v>
      </c>
      <c r="B151" s="1" t="s">
        <v>2679</v>
      </c>
      <c r="C151" s="1" t="s">
        <v>2677</v>
      </c>
      <c r="D151" s="1" t="s">
        <v>862</v>
      </c>
      <c r="E151" s="1" t="s">
        <v>2621</v>
      </c>
      <c r="F151" s="62">
        <v>42625</v>
      </c>
    </row>
    <row r="152" spans="1:6" hidden="1" x14ac:dyDescent="0.2">
      <c r="A152" s="88">
        <v>14416</v>
      </c>
      <c r="B152" s="1" t="s">
        <v>2680</v>
      </c>
      <c r="C152" s="1" t="s">
        <v>2631</v>
      </c>
      <c r="D152" s="1" t="s">
        <v>862</v>
      </c>
      <c r="E152" s="1" t="s">
        <v>1190</v>
      </c>
      <c r="F152" s="62">
        <v>42626</v>
      </c>
    </row>
    <row r="153" spans="1:6" hidden="1" x14ac:dyDescent="0.2">
      <c r="A153" s="88">
        <v>14516</v>
      </c>
      <c r="B153" s="1" t="s">
        <v>2681</v>
      </c>
      <c r="C153" s="1" t="s">
        <v>1139</v>
      </c>
      <c r="D153" s="1" t="s">
        <v>862</v>
      </c>
      <c r="E153" s="1" t="s">
        <v>1728</v>
      </c>
      <c r="F153" s="1" t="s">
        <v>2682</v>
      </c>
    </row>
    <row r="154" spans="1:6" hidden="1" x14ac:dyDescent="0.2">
      <c r="A154" s="88">
        <v>14616</v>
      </c>
      <c r="B154" s="1" t="s">
        <v>2683</v>
      </c>
      <c r="C154" s="1" t="s">
        <v>1139</v>
      </c>
      <c r="D154" s="1" t="s">
        <v>862</v>
      </c>
      <c r="E154" s="1" t="s">
        <v>2684</v>
      </c>
      <c r="F154" s="1" t="s">
        <v>2685</v>
      </c>
    </row>
    <row r="155" spans="1:6" hidden="1" x14ac:dyDescent="0.2">
      <c r="A155" s="88">
        <v>14716</v>
      </c>
      <c r="B155" s="1" t="s">
        <v>2686</v>
      </c>
      <c r="C155" s="1" t="s">
        <v>2687</v>
      </c>
      <c r="D155" s="1" t="s">
        <v>862</v>
      </c>
      <c r="E155" s="1" t="s">
        <v>2688</v>
      </c>
      <c r="F155" s="62">
        <v>42627</v>
      </c>
    </row>
    <row r="156" spans="1:6" hidden="1" x14ac:dyDescent="0.2">
      <c r="A156" s="88">
        <v>14816</v>
      </c>
      <c r="B156" s="1" t="s">
        <v>2689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hidden="1" x14ac:dyDescent="0.2">
      <c r="A157" s="88">
        <v>14916</v>
      </c>
      <c r="B157" s="1" t="s">
        <v>2690</v>
      </c>
      <c r="C157" s="1" t="s">
        <v>2423</v>
      </c>
      <c r="D157" s="1" t="s">
        <v>1199</v>
      </c>
      <c r="E157" s="1" t="s">
        <v>2333</v>
      </c>
      <c r="F157" s="62">
        <v>42632</v>
      </c>
    </row>
    <row r="158" spans="1:6" hidden="1" x14ac:dyDescent="0.2">
      <c r="A158" s="88">
        <v>15016</v>
      </c>
      <c r="B158" s="1" t="s">
        <v>2691</v>
      </c>
      <c r="C158" s="1" t="s">
        <v>1448</v>
      </c>
      <c r="D158" s="1" t="s">
        <v>1199</v>
      </c>
      <c r="E158" s="105" t="s">
        <v>2431</v>
      </c>
      <c r="F158" s="62">
        <v>42632</v>
      </c>
    </row>
    <row r="159" spans="1:6" hidden="1" x14ac:dyDescent="0.2">
      <c r="A159" s="83">
        <v>15116</v>
      </c>
      <c r="B159" s="84" t="s">
        <v>2692</v>
      </c>
      <c r="C159" s="154" t="s">
        <v>2693</v>
      </c>
      <c r="D159" s="85" t="s">
        <v>2362</v>
      </c>
      <c r="E159" s="84" t="s">
        <v>2650</v>
      </c>
      <c r="F159" s="86">
        <v>42639</v>
      </c>
    </row>
    <row r="160" spans="1:6" hidden="1" x14ac:dyDescent="0.2">
      <c r="A160" s="83">
        <v>15216</v>
      </c>
      <c r="B160" s="84" t="s">
        <v>2694</v>
      </c>
      <c r="C160" s="154" t="s">
        <v>2695</v>
      </c>
      <c r="D160" s="85" t="s">
        <v>2362</v>
      </c>
      <c r="E160" s="84" t="s">
        <v>2650</v>
      </c>
      <c r="F160" s="86">
        <v>42632</v>
      </c>
    </row>
    <row r="161" spans="1:6" hidden="1" x14ac:dyDescent="0.2">
      <c r="A161" s="88">
        <v>15316</v>
      </c>
      <c r="B161" s="1" t="s">
        <v>2696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hidden="1" x14ac:dyDescent="0.2">
      <c r="A162" s="88">
        <v>15416</v>
      </c>
      <c r="B162" s="1" t="s">
        <v>2697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hidden="1" x14ac:dyDescent="0.2">
      <c r="A163" s="88">
        <v>15516</v>
      </c>
      <c r="B163" s="1" t="s">
        <v>2698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hidden="1" x14ac:dyDescent="0.2">
      <c r="A164" s="88">
        <v>15616</v>
      </c>
      <c r="B164" s="1" t="s">
        <v>2699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hidden="1" x14ac:dyDescent="0.2">
      <c r="A165" s="88">
        <v>15716</v>
      </c>
      <c r="B165" s="1" t="s">
        <v>2700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hidden="1" x14ac:dyDescent="0.2">
      <c r="A166" s="88">
        <v>15816</v>
      </c>
      <c r="B166" s="1" t="s">
        <v>2701</v>
      </c>
      <c r="C166" s="1" t="s">
        <v>848</v>
      </c>
      <c r="D166" s="1" t="s">
        <v>1199</v>
      </c>
      <c r="E166" s="105" t="s">
        <v>2431</v>
      </c>
      <c r="F166" s="62">
        <v>42649</v>
      </c>
    </row>
    <row r="167" spans="1:6" hidden="1" x14ac:dyDescent="0.2">
      <c r="A167" s="88">
        <v>15916</v>
      </c>
      <c r="B167" s="1" t="s">
        <v>2702</v>
      </c>
      <c r="C167" s="105" t="s">
        <v>469</v>
      </c>
      <c r="D167" s="1" t="s">
        <v>862</v>
      </c>
      <c r="E167" s="1" t="s">
        <v>1723</v>
      </c>
      <c r="F167" s="62">
        <v>42649</v>
      </c>
    </row>
    <row r="168" spans="1:6" hidden="1" x14ac:dyDescent="0.2">
      <c r="A168" s="88">
        <v>16016</v>
      </c>
      <c r="B168" s="1" t="s">
        <v>2703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hidden="1" x14ac:dyDescent="0.2">
      <c r="A169" s="88">
        <v>16116</v>
      </c>
      <c r="B169" s="1" t="s">
        <v>2704</v>
      </c>
      <c r="C169" s="1" t="s">
        <v>2631</v>
      </c>
      <c r="D169" s="1" t="s">
        <v>862</v>
      </c>
      <c r="E169" s="1" t="s">
        <v>814</v>
      </c>
      <c r="F169" s="62">
        <v>42653</v>
      </c>
    </row>
    <row r="170" spans="1:6" hidden="1" x14ac:dyDescent="0.2">
      <c r="A170" s="88">
        <v>16216</v>
      </c>
      <c r="B170" s="1" t="s">
        <v>2705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hidden="1" x14ac:dyDescent="0.2">
      <c r="A171" s="88">
        <v>16316</v>
      </c>
      <c r="B171" s="1" t="s">
        <v>2706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hidden="1" x14ac:dyDescent="0.2">
      <c r="A172" s="88">
        <v>16416</v>
      </c>
      <c r="B172" s="1" t="s">
        <v>2707</v>
      </c>
      <c r="C172" s="1" t="s">
        <v>2579</v>
      </c>
      <c r="D172" s="1" t="s">
        <v>863</v>
      </c>
      <c r="E172" s="1" t="s">
        <v>878</v>
      </c>
      <c r="F172" s="62">
        <v>42653</v>
      </c>
    </row>
    <row r="173" spans="1:6" hidden="1" x14ac:dyDescent="0.2">
      <c r="A173" s="88">
        <v>16516</v>
      </c>
      <c r="B173" s="1" t="s">
        <v>2708</v>
      </c>
      <c r="C173" s="1" t="s">
        <v>848</v>
      </c>
      <c r="D173" s="1" t="s">
        <v>1199</v>
      </c>
      <c r="E173" s="1" t="s">
        <v>2431</v>
      </c>
      <c r="F173" s="62">
        <v>42654</v>
      </c>
    </row>
    <row r="174" spans="1:6" hidden="1" x14ac:dyDescent="0.2">
      <c r="A174" s="88">
        <v>16616</v>
      </c>
      <c r="B174" s="1" t="s">
        <v>2709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hidden="1" x14ac:dyDescent="0.2">
      <c r="A175" s="88">
        <v>16716</v>
      </c>
      <c r="B175" s="1" t="s">
        <v>2711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hidden="1" x14ac:dyDescent="0.2">
      <c r="A176" s="88">
        <v>16816</v>
      </c>
      <c r="B176" s="105" t="s">
        <v>2712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hidden="1" x14ac:dyDescent="0.2">
      <c r="A177" s="83">
        <v>16916</v>
      </c>
      <c r="B177" s="84" t="s">
        <v>2713</v>
      </c>
      <c r="C177" s="154" t="s">
        <v>724</v>
      </c>
      <c r="D177" s="85" t="s">
        <v>2362</v>
      </c>
      <c r="E177" s="84" t="s">
        <v>496</v>
      </c>
      <c r="F177" s="86">
        <v>42656</v>
      </c>
    </row>
    <row r="178" spans="1:6" hidden="1" x14ac:dyDescent="0.2">
      <c r="A178" s="83">
        <v>17016</v>
      </c>
      <c r="B178" s="84" t="s">
        <v>2714</v>
      </c>
      <c r="C178" s="154" t="s">
        <v>2710</v>
      </c>
      <c r="D178" s="85" t="s">
        <v>2362</v>
      </c>
      <c r="E178" s="84" t="s">
        <v>2715</v>
      </c>
      <c r="F178" s="86">
        <v>42660</v>
      </c>
    </row>
    <row r="179" spans="1:6" hidden="1" x14ac:dyDescent="0.2">
      <c r="A179" s="88">
        <v>17116</v>
      </c>
      <c r="B179" s="1" t="s">
        <v>2716</v>
      </c>
      <c r="C179" s="1" t="s">
        <v>2687</v>
      </c>
      <c r="D179" s="1" t="s">
        <v>862</v>
      </c>
      <c r="E179" s="1" t="s">
        <v>831</v>
      </c>
      <c r="F179" s="62">
        <v>42668</v>
      </c>
    </row>
    <row r="180" spans="1:6" hidden="1" x14ac:dyDescent="0.2">
      <c r="A180" s="88">
        <v>17216</v>
      </c>
      <c r="B180" s="1" t="s">
        <v>2717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hidden="1" x14ac:dyDescent="0.2">
      <c r="A181" s="88">
        <v>17316</v>
      </c>
      <c r="B181" s="1" t="s">
        <v>2718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hidden="1" x14ac:dyDescent="0.2">
      <c r="A182" s="88">
        <v>17416</v>
      </c>
      <c r="B182" s="1" t="s">
        <v>2719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hidden="1" x14ac:dyDescent="0.2">
      <c r="A183" s="88">
        <v>17516</v>
      </c>
      <c r="B183" s="1" t="s">
        <v>2720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hidden="1" x14ac:dyDescent="0.2">
      <c r="A184" s="88">
        <v>17616</v>
      </c>
      <c r="B184" s="1" t="s">
        <v>2721</v>
      </c>
      <c r="C184" s="105" t="s">
        <v>198</v>
      </c>
      <c r="D184" s="105" t="s">
        <v>862</v>
      </c>
      <c r="E184" s="1" t="s">
        <v>814</v>
      </c>
      <c r="F184" s="62">
        <v>42663</v>
      </c>
    </row>
    <row r="185" spans="1:6" hidden="1" x14ac:dyDescent="0.2">
      <c r="A185" s="88">
        <v>17716</v>
      </c>
      <c r="B185" s="1" t="s">
        <v>2722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hidden="1" x14ac:dyDescent="0.2">
      <c r="A186" s="88">
        <v>17816</v>
      </c>
      <c r="B186" s="1" t="s">
        <v>2723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hidden="1" x14ac:dyDescent="0.2">
      <c r="A187" s="88">
        <v>17916</v>
      </c>
      <c r="B187" s="1" t="s">
        <v>2724</v>
      </c>
      <c r="C187" s="1" t="s">
        <v>2631</v>
      </c>
      <c r="D187" s="1" t="s">
        <v>862</v>
      </c>
      <c r="E187" s="1" t="s">
        <v>2421</v>
      </c>
      <c r="F187" s="62">
        <v>42668</v>
      </c>
    </row>
    <row r="188" spans="1:6" hidden="1" x14ac:dyDescent="0.2">
      <c r="A188" s="88">
        <v>18016</v>
      </c>
      <c r="B188" s="1" t="s">
        <v>2725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hidden="1" x14ac:dyDescent="0.2">
      <c r="A189" s="88">
        <v>18116</v>
      </c>
      <c r="B189" s="1" t="s">
        <v>2726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hidden="1" x14ac:dyDescent="0.2">
      <c r="A190" s="88">
        <v>18216</v>
      </c>
      <c r="B190" s="1" t="s">
        <v>2727</v>
      </c>
      <c r="C190" s="1" t="s">
        <v>2687</v>
      </c>
      <c r="D190" s="1" t="s">
        <v>862</v>
      </c>
      <c r="E190" s="1" t="s">
        <v>240</v>
      </c>
      <c r="F190" s="62">
        <v>42668</v>
      </c>
    </row>
    <row r="191" spans="1:6" hidden="1" x14ac:dyDescent="0.2">
      <c r="A191" s="83">
        <v>18316</v>
      </c>
      <c r="B191" s="84" t="s">
        <v>2728</v>
      </c>
      <c r="C191" s="154" t="s">
        <v>756</v>
      </c>
      <c r="D191" s="85" t="s">
        <v>2362</v>
      </c>
      <c r="E191" s="84" t="s">
        <v>496</v>
      </c>
      <c r="F191" s="86">
        <v>42669</v>
      </c>
    </row>
    <row r="192" spans="1:6" hidden="1" x14ac:dyDescent="0.2">
      <c r="A192" s="88">
        <v>18416</v>
      </c>
      <c r="B192" s="1" t="s">
        <v>2729</v>
      </c>
      <c r="C192" s="1" t="s">
        <v>2730</v>
      </c>
      <c r="D192" s="1" t="s">
        <v>1199</v>
      </c>
      <c r="E192" s="1" t="s">
        <v>1214</v>
      </c>
      <c r="F192" s="62">
        <v>42675</v>
      </c>
    </row>
    <row r="193" spans="1:6" hidden="1" x14ac:dyDescent="0.2">
      <c r="A193" s="88">
        <v>18516</v>
      </c>
      <c r="B193" s="1" t="s">
        <v>2731</v>
      </c>
      <c r="C193" s="1" t="s">
        <v>2732</v>
      </c>
      <c r="D193" s="1" t="s">
        <v>862</v>
      </c>
      <c r="E193" s="1" t="s">
        <v>240</v>
      </c>
      <c r="F193" s="62">
        <v>42675</v>
      </c>
    </row>
    <row r="194" spans="1:6" hidden="1" x14ac:dyDescent="0.2">
      <c r="A194" s="88">
        <v>18616</v>
      </c>
      <c r="B194" s="1" t="s">
        <v>2733</v>
      </c>
      <c r="C194" s="1" t="s">
        <v>2620</v>
      </c>
      <c r="D194" s="1" t="s">
        <v>862</v>
      </c>
      <c r="E194" s="1" t="s">
        <v>812</v>
      </c>
      <c r="F194" s="62">
        <v>42677</v>
      </c>
    </row>
    <row r="195" spans="1:6" hidden="1" x14ac:dyDescent="0.2">
      <c r="A195" s="88">
        <v>18716</v>
      </c>
      <c r="B195" s="1" t="s">
        <v>2734</v>
      </c>
      <c r="C195" s="1" t="s">
        <v>2677</v>
      </c>
      <c r="D195" s="1" t="s">
        <v>862</v>
      </c>
      <c r="E195" s="1" t="s">
        <v>812</v>
      </c>
      <c r="F195" s="62">
        <v>42677</v>
      </c>
    </row>
    <row r="196" spans="1:6" hidden="1" x14ac:dyDescent="0.2">
      <c r="A196" s="88">
        <v>18816</v>
      </c>
      <c r="B196" s="1" t="s">
        <v>2735</v>
      </c>
      <c r="C196" s="1" t="s">
        <v>1139</v>
      </c>
      <c r="D196" s="1" t="s">
        <v>862</v>
      </c>
      <c r="E196" s="1" t="s">
        <v>2736</v>
      </c>
      <c r="F196" s="62">
        <v>42685</v>
      </c>
    </row>
    <row r="197" spans="1:6" hidden="1" x14ac:dyDescent="0.2">
      <c r="A197" s="88">
        <v>18916</v>
      </c>
      <c r="B197" s="1" t="s">
        <v>2737</v>
      </c>
      <c r="C197" s="1" t="s">
        <v>1461</v>
      </c>
      <c r="D197" s="1" t="s">
        <v>1200</v>
      </c>
      <c r="E197" s="87" t="s">
        <v>2742</v>
      </c>
      <c r="F197" s="62">
        <v>42688</v>
      </c>
    </row>
    <row r="198" spans="1:6" hidden="1" x14ac:dyDescent="0.2">
      <c r="A198" s="88">
        <v>19016</v>
      </c>
      <c r="B198" s="1" t="s">
        <v>2738</v>
      </c>
      <c r="C198" s="1" t="s">
        <v>2739</v>
      </c>
      <c r="D198" s="1" t="s">
        <v>1199</v>
      </c>
      <c r="E198" s="1" t="s">
        <v>2333</v>
      </c>
      <c r="F198" s="62">
        <v>42692</v>
      </c>
    </row>
    <row r="199" spans="1:6" hidden="1" x14ac:dyDescent="0.2">
      <c r="A199" s="88">
        <v>19116</v>
      </c>
      <c r="B199" s="1" t="s">
        <v>2740</v>
      </c>
      <c r="C199" s="1" t="s">
        <v>2741</v>
      </c>
      <c r="D199" s="1" t="s">
        <v>1027</v>
      </c>
      <c r="E199" s="87" t="s">
        <v>2742</v>
      </c>
      <c r="F199" s="62">
        <v>42692</v>
      </c>
    </row>
    <row r="200" spans="1:6" hidden="1" x14ac:dyDescent="0.2">
      <c r="A200" s="88">
        <v>19216</v>
      </c>
      <c r="B200" s="1" t="s">
        <v>2744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hidden="1" x14ac:dyDescent="0.2">
      <c r="A201" s="88">
        <v>19316</v>
      </c>
      <c r="B201" s="1" t="s">
        <v>2745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hidden="1" x14ac:dyDescent="0.2">
      <c r="A202" s="88">
        <v>19416</v>
      </c>
      <c r="B202" s="1" t="s">
        <v>2746</v>
      </c>
      <c r="C202" s="1" t="s">
        <v>2747</v>
      </c>
      <c r="D202" s="1" t="s">
        <v>862</v>
      </c>
      <c r="E202" s="1" t="s">
        <v>2431</v>
      </c>
      <c r="F202" s="62">
        <v>42698</v>
      </c>
    </row>
    <row r="203" spans="1:6" hidden="1" x14ac:dyDescent="0.2">
      <c r="A203" s="88">
        <v>19516</v>
      </c>
      <c r="B203" s="1" t="s">
        <v>2748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hidden="1" x14ac:dyDescent="0.2">
      <c r="A204" s="88">
        <v>19616</v>
      </c>
      <c r="B204" s="105" t="s">
        <v>2749</v>
      </c>
      <c r="C204" s="105" t="s">
        <v>1139</v>
      </c>
      <c r="D204" s="105" t="s">
        <v>862</v>
      </c>
      <c r="E204" s="105" t="s">
        <v>1724</v>
      </c>
      <c r="F204" s="62">
        <v>42699</v>
      </c>
    </row>
    <row r="205" spans="1:6" hidden="1" x14ac:dyDescent="0.2">
      <c r="A205" s="88">
        <v>19716</v>
      </c>
      <c r="B205" s="1" t="s">
        <v>2750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hidden="1" x14ac:dyDescent="0.2">
      <c r="A206" s="88">
        <v>19816</v>
      </c>
      <c r="B206" s="1" t="s">
        <v>2751</v>
      </c>
      <c r="C206" s="1" t="s">
        <v>2246</v>
      </c>
      <c r="D206" s="1" t="s">
        <v>862</v>
      </c>
      <c r="E206" s="1" t="s">
        <v>2431</v>
      </c>
      <c r="F206" s="62">
        <v>42702</v>
      </c>
    </row>
    <row r="207" spans="1:6" hidden="1" x14ac:dyDescent="0.2">
      <c r="A207" s="88">
        <v>19916</v>
      </c>
      <c r="B207" s="1" t="s">
        <v>2752</v>
      </c>
      <c r="C207" s="1" t="s">
        <v>2753</v>
      </c>
      <c r="D207" s="1" t="s">
        <v>863</v>
      </c>
      <c r="E207" s="1" t="s">
        <v>878</v>
      </c>
      <c r="F207" s="62">
        <v>42702</v>
      </c>
    </row>
    <row r="208" spans="1:6" hidden="1" x14ac:dyDescent="0.2">
      <c r="A208" s="88">
        <v>20016</v>
      </c>
      <c r="B208" s="1" t="s">
        <v>2754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hidden="1" x14ac:dyDescent="0.2">
      <c r="A209" s="88">
        <v>20116</v>
      </c>
      <c r="B209" s="1" t="s">
        <v>2755</v>
      </c>
      <c r="C209" s="1" t="s">
        <v>195</v>
      </c>
      <c r="D209" s="1" t="s">
        <v>862</v>
      </c>
      <c r="E209" s="1" t="s">
        <v>2736</v>
      </c>
      <c r="F209" s="62">
        <v>42703</v>
      </c>
    </row>
    <row r="210" spans="1:6" hidden="1" x14ac:dyDescent="0.2">
      <c r="A210" s="88">
        <v>20216</v>
      </c>
      <c r="B210" s="1" t="s">
        <v>2756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hidden="1" x14ac:dyDescent="0.2">
      <c r="A211" s="88">
        <v>20316</v>
      </c>
      <c r="B211" s="1" t="s">
        <v>2757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hidden="1" x14ac:dyDescent="0.2">
      <c r="A212" s="88">
        <v>20416</v>
      </c>
      <c r="B212" s="1" t="s">
        <v>2758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hidden="1" x14ac:dyDescent="0.2">
      <c r="A213" s="88">
        <v>20516</v>
      </c>
      <c r="B213" s="1" t="s">
        <v>2759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hidden="1" x14ac:dyDescent="0.2">
      <c r="A214" s="88">
        <v>20616</v>
      </c>
      <c r="B214" s="1" t="s">
        <v>2760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hidden="1" x14ac:dyDescent="0.2">
      <c r="A215" s="88">
        <v>20716</v>
      </c>
      <c r="B215" s="1" t="s">
        <v>2761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hidden="1" x14ac:dyDescent="0.2">
      <c r="A216" s="88">
        <v>20816</v>
      </c>
      <c r="B216" s="1" t="s">
        <v>2762</v>
      </c>
      <c r="C216" s="1" t="s">
        <v>1461</v>
      </c>
      <c r="D216" s="1" t="s">
        <v>1199</v>
      </c>
      <c r="E216" s="1" t="s">
        <v>2684</v>
      </c>
      <c r="F216" s="62">
        <v>42706</v>
      </c>
    </row>
    <row r="217" spans="1:6" hidden="1" x14ac:dyDescent="0.2">
      <c r="A217" s="88">
        <v>20916</v>
      </c>
      <c r="B217" s="1" t="s">
        <v>2763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hidden="1" x14ac:dyDescent="0.2">
      <c r="A218" s="88">
        <v>21016</v>
      </c>
      <c r="B218" s="1" t="s">
        <v>2764</v>
      </c>
      <c r="C218" s="1" t="s">
        <v>2765</v>
      </c>
      <c r="D218" s="1" t="s">
        <v>863</v>
      </c>
      <c r="E218" s="1" t="s">
        <v>803</v>
      </c>
      <c r="F218" s="62">
        <v>42706</v>
      </c>
    </row>
    <row r="219" spans="1:6" hidden="1" x14ac:dyDescent="0.2">
      <c r="A219" s="88">
        <v>21116</v>
      </c>
      <c r="B219" s="1" t="s">
        <v>2766</v>
      </c>
      <c r="C219" s="1" t="s">
        <v>2767</v>
      </c>
      <c r="D219" s="1" t="s">
        <v>863</v>
      </c>
      <c r="E219" s="1" t="s">
        <v>812</v>
      </c>
      <c r="F219" s="62">
        <v>42710</v>
      </c>
    </row>
    <row r="220" spans="1:6" hidden="1" x14ac:dyDescent="0.2">
      <c r="A220" s="88">
        <v>21216</v>
      </c>
      <c r="B220" s="1" t="s">
        <v>2768</v>
      </c>
      <c r="C220" s="105" t="s">
        <v>1461</v>
      </c>
      <c r="D220" s="105" t="s">
        <v>1199</v>
      </c>
      <c r="E220" s="105" t="s">
        <v>2684</v>
      </c>
      <c r="F220" s="62">
        <v>42710</v>
      </c>
    </row>
    <row r="221" spans="1:6" hidden="1" x14ac:dyDescent="0.2">
      <c r="A221" s="88">
        <v>21316</v>
      </c>
      <c r="B221" s="1" t="s">
        <v>2769</v>
      </c>
      <c r="C221" s="105" t="s">
        <v>1461</v>
      </c>
      <c r="D221" s="105" t="s">
        <v>1199</v>
      </c>
      <c r="E221" s="105" t="s">
        <v>2684</v>
      </c>
      <c r="F221" s="62">
        <v>42710</v>
      </c>
    </row>
    <row r="222" spans="1:6" hidden="1" x14ac:dyDescent="0.2">
      <c r="A222" s="88">
        <v>21416</v>
      </c>
      <c r="B222" s="1" t="s">
        <v>2770</v>
      </c>
      <c r="C222" s="1" t="s">
        <v>2771</v>
      </c>
      <c r="D222" s="1" t="s">
        <v>863</v>
      </c>
      <c r="E222" s="1" t="s">
        <v>710</v>
      </c>
      <c r="F222" s="62">
        <v>42710</v>
      </c>
    </row>
    <row r="223" spans="1:6" hidden="1" x14ac:dyDescent="0.2">
      <c r="A223" s="88">
        <v>21516</v>
      </c>
      <c r="B223" s="1" t="s">
        <v>2772</v>
      </c>
      <c r="C223" s="1" t="s">
        <v>1676</v>
      </c>
      <c r="D223" s="1" t="s">
        <v>1199</v>
      </c>
      <c r="E223" s="1" t="s">
        <v>2684</v>
      </c>
      <c r="F223" s="62">
        <v>42710</v>
      </c>
    </row>
    <row r="224" spans="1:6" hidden="1" x14ac:dyDescent="0.2">
      <c r="A224" s="88">
        <v>21616</v>
      </c>
      <c r="B224" s="1" t="s">
        <v>2773</v>
      </c>
      <c r="C224" s="1" t="s">
        <v>2774</v>
      </c>
      <c r="D224" s="1" t="s">
        <v>1199</v>
      </c>
      <c r="E224" s="1" t="s">
        <v>2431</v>
      </c>
      <c r="F224" s="62">
        <v>42723</v>
      </c>
    </row>
    <row r="225" spans="1:6" hidden="1" x14ac:dyDescent="0.2">
      <c r="A225" s="88">
        <v>21716</v>
      </c>
      <c r="B225" s="1" t="s">
        <v>2775</v>
      </c>
      <c r="C225" s="105" t="s">
        <v>2774</v>
      </c>
      <c r="D225" s="105" t="s">
        <v>1199</v>
      </c>
      <c r="E225" s="105" t="s">
        <v>2431</v>
      </c>
      <c r="F225" s="62">
        <v>42723</v>
      </c>
    </row>
    <row r="226" spans="1:6" hidden="1" x14ac:dyDescent="0.2">
      <c r="A226" s="88">
        <v>21816</v>
      </c>
      <c r="B226" s="1" t="s">
        <v>2776</v>
      </c>
      <c r="C226" s="1" t="s">
        <v>2777</v>
      </c>
      <c r="D226" s="1" t="s">
        <v>1199</v>
      </c>
      <c r="E226" s="1" t="s">
        <v>684</v>
      </c>
      <c r="F226" s="62">
        <v>42723</v>
      </c>
    </row>
    <row r="227" spans="1:6" hidden="1" x14ac:dyDescent="0.2">
      <c r="A227" s="88">
        <v>21916</v>
      </c>
      <c r="B227" s="1" t="s">
        <v>2778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hidden="1" x14ac:dyDescent="0.2">
      <c r="A228" s="88">
        <v>22016</v>
      </c>
      <c r="B228" s="1" t="s">
        <v>2779</v>
      </c>
      <c r="C228" s="105" t="s">
        <v>690</v>
      </c>
      <c r="D228" s="105" t="s">
        <v>1199</v>
      </c>
      <c r="E228" s="105" t="s">
        <v>818</v>
      </c>
      <c r="F228" s="62">
        <v>42723</v>
      </c>
    </row>
    <row r="229" spans="1:6" hidden="1" x14ac:dyDescent="0.2">
      <c r="A229" s="88">
        <v>22116</v>
      </c>
      <c r="B229" s="1" t="s">
        <v>2780</v>
      </c>
      <c r="C229" s="1" t="s">
        <v>2781</v>
      </c>
      <c r="D229" s="1" t="s">
        <v>2782</v>
      </c>
      <c r="E229" s="1" t="s">
        <v>2581</v>
      </c>
      <c r="F229" s="62">
        <v>42723</v>
      </c>
    </row>
    <row r="230" spans="1:6" hidden="1" x14ac:dyDescent="0.2">
      <c r="A230" s="88">
        <v>22216</v>
      </c>
      <c r="B230" s="63" t="s">
        <v>2783</v>
      </c>
      <c r="C230" s="63" t="s">
        <v>1947</v>
      </c>
      <c r="D230" s="63" t="s">
        <v>254</v>
      </c>
      <c r="E230" s="63" t="s">
        <v>2650</v>
      </c>
      <c r="F230" s="62">
        <v>42724</v>
      </c>
    </row>
    <row r="231" spans="1:6" hidden="1" x14ac:dyDescent="0.2">
      <c r="A231" s="88">
        <v>22316</v>
      </c>
      <c r="B231" s="63" t="s">
        <v>1941</v>
      </c>
      <c r="C231" s="63" t="s">
        <v>1947</v>
      </c>
      <c r="D231" s="63" t="s">
        <v>254</v>
      </c>
      <c r="E231" s="63" t="s">
        <v>797</v>
      </c>
      <c r="F231" s="62">
        <v>42724</v>
      </c>
    </row>
    <row r="232" spans="1:6" hidden="1" x14ac:dyDescent="0.2">
      <c r="A232" s="83">
        <v>22416</v>
      </c>
      <c r="B232" s="85" t="s">
        <v>2784</v>
      </c>
      <c r="C232" s="154" t="s">
        <v>756</v>
      </c>
      <c r="D232" s="85" t="s">
        <v>2362</v>
      </c>
      <c r="E232" s="85" t="s">
        <v>2654</v>
      </c>
      <c r="F232" s="86">
        <v>42724</v>
      </c>
    </row>
    <row r="233" spans="1:6" hidden="1" x14ac:dyDescent="0.2">
      <c r="A233" s="88">
        <v>22516</v>
      </c>
      <c r="B233" s="63" t="s">
        <v>2785</v>
      </c>
      <c r="C233" s="63" t="s">
        <v>1793</v>
      </c>
      <c r="D233" s="63" t="s">
        <v>254</v>
      </c>
      <c r="E233" s="63" t="s">
        <v>1960</v>
      </c>
      <c r="F233" s="62">
        <v>42724</v>
      </c>
    </row>
    <row r="234" spans="1:6" hidden="1" x14ac:dyDescent="0.2">
      <c r="A234" s="88">
        <v>22616</v>
      </c>
      <c r="B234" s="63" t="s">
        <v>2786</v>
      </c>
      <c r="C234" s="63" t="s">
        <v>1448</v>
      </c>
      <c r="D234" s="63" t="s">
        <v>1199</v>
      </c>
      <c r="E234" s="63" t="s">
        <v>2431</v>
      </c>
      <c r="F234" s="62">
        <v>42724</v>
      </c>
    </row>
    <row r="235" spans="1:6" hidden="1" x14ac:dyDescent="0.2">
      <c r="A235" s="88">
        <v>22716</v>
      </c>
      <c r="B235" s="63" t="s">
        <v>2787</v>
      </c>
      <c r="C235" s="63" t="s">
        <v>1676</v>
      </c>
      <c r="D235" s="63" t="s">
        <v>1199</v>
      </c>
      <c r="E235" s="63" t="s">
        <v>2581</v>
      </c>
      <c r="F235" s="62">
        <v>42724</v>
      </c>
    </row>
    <row r="236" spans="1:6" hidden="1" x14ac:dyDescent="0.2">
      <c r="A236" s="88">
        <v>22816</v>
      </c>
      <c r="B236" s="63" t="s">
        <v>2788</v>
      </c>
      <c r="C236" s="63" t="s">
        <v>2789</v>
      </c>
      <c r="D236" s="63" t="s">
        <v>254</v>
      </c>
      <c r="E236" s="63" t="s">
        <v>803</v>
      </c>
      <c r="F236" s="62">
        <v>42724</v>
      </c>
    </row>
    <row r="237" spans="1:6" hidden="1" x14ac:dyDescent="0.2">
      <c r="A237" s="88">
        <v>22916</v>
      </c>
      <c r="B237" s="63" t="s">
        <v>2790</v>
      </c>
      <c r="C237" s="63" t="s">
        <v>327</v>
      </c>
      <c r="D237" s="63" t="s">
        <v>862</v>
      </c>
      <c r="E237" s="63" t="s">
        <v>814</v>
      </c>
      <c r="F237" s="62">
        <v>42725</v>
      </c>
    </row>
    <row r="238" spans="1:6" hidden="1" x14ac:dyDescent="0.2">
      <c r="A238" s="88">
        <v>23016</v>
      </c>
      <c r="B238" s="63" t="s">
        <v>2791</v>
      </c>
      <c r="C238" s="63" t="s">
        <v>1147</v>
      </c>
      <c r="D238" s="63" t="s">
        <v>1199</v>
      </c>
      <c r="E238" s="63" t="s">
        <v>2684</v>
      </c>
      <c r="F238" s="62">
        <v>42725</v>
      </c>
    </row>
    <row r="239" spans="1:6" hidden="1" x14ac:dyDescent="0.2">
      <c r="A239" s="88">
        <v>23116</v>
      </c>
      <c r="B239" s="63" t="s">
        <v>2792</v>
      </c>
      <c r="C239" s="63" t="s">
        <v>327</v>
      </c>
      <c r="D239" s="63" t="s">
        <v>862</v>
      </c>
      <c r="E239" s="63" t="s">
        <v>487</v>
      </c>
      <c r="F239" s="62">
        <v>42725</v>
      </c>
    </row>
    <row r="240" spans="1:6" hidden="1" x14ac:dyDescent="0.2">
      <c r="A240" s="88">
        <v>23216</v>
      </c>
      <c r="B240" s="63" t="s">
        <v>2793</v>
      </c>
      <c r="C240" s="63" t="s">
        <v>327</v>
      </c>
      <c r="D240" s="63" t="s">
        <v>862</v>
      </c>
      <c r="E240" s="63" t="s">
        <v>1214</v>
      </c>
      <c r="F240" s="62">
        <v>42725</v>
      </c>
    </row>
    <row r="241" spans="1:6" hidden="1" x14ac:dyDescent="0.2">
      <c r="A241" s="88">
        <v>23316</v>
      </c>
      <c r="B241" s="63" t="s">
        <v>2794</v>
      </c>
      <c r="C241" s="63" t="s">
        <v>2795</v>
      </c>
      <c r="D241" s="63" t="s">
        <v>862</v>
      </c>
      <c r="E241" s="63" t="s">
        <v>2642</v>
      </c>
      <c r="F241" s="62">
        <v>42725</v>
      </c>
    </row>
    <row r="242" spans="1:6" hidden="1" x14ac:dyDescent="0.2">
      <c r="A242" s="88">
        <v>23416</v>
      </c>
      <c r="B242" s="63" t="s">
        <v>2796</v>
      </c>
      <c r="C242" s="63" t="s">
        <v>731</v>
      </c>
      <c r="D242" s="63" t="s">
        <v>862</v>
      </c>
      <c r="E242" s="63" t="s">
        <v>2621</v>
      </c>
      <c r="F242" s="62">
        <v>42725</v>
      </c>
    </row>
    <row r="243" spans="1:6" hidden="1" x14ac:dyDescent="0.2">
      <c r="A243" s="88">
        <v>23516</v>
      </c>
      <c r="B243" s="63" t="s">
        <v>2797</v>
      </c>
      <c r="C243" s="63" t="s">
        <v>864</v>
      </c>
      <c r="D243" s="63" t="s">
        <v>862</v>
      </c>
      <c r="E243" s="63" t="s">
        <v>808</v>
      </c>
      <c r="F243" s="62">
        <v>42725</v>
      </c>
    </row>
    <row r="244" spans="1:6" hidden="1" x14ac:dyDescent="0.2">
      <c r="A244" s="88">
        <v>23616</v>
      </c>
      <c r="B244" s="63" t="s">
        <v>2798</v>
      </c>
      <c r="C244" s="63" t="s">
        <v>1139</v>
      </c>
      <c r="D244" s="63" t="s">
        <v>862</v>
      </c>
      <c r="E244" s="63" t="s">
        <v>557</v>
      </c>
      <c r="F244" s="62">
        <v>42730</v>
      </c>
    </row>
    <row r="245" spans="1:6" hidden="1" x14ac:dyDescent="0.2">
      <c r="A245" s="88">
        <v>23716</v>
      </c>
      <c r="B245" s="63" t="s">
        <v>2799</v>
      </c>
      <c r="C245" s="63" t="s">
        <v>859</v>
      </c>
      <c r="D245" s="63" t="s">
        <v>862</v>
      </c>
      <c r="E245" s="63" t="s">
        <v>808</v>
      </c>
      <c r="F245" s="62">
        <v>42726</v>
      </c>
    </row>
    <row r="246" spans="1:6" hidden="1" x14ac:dyDescent="0.2">
      <c r="A246" s="88">
        <v>23816</v>
      </c>
      <c r="B246" s="63" t="s">
        <v>2800</v>
      </c>
      <c r="C246" s="63" t="s">
        <v>327</v>
      </c>
      <c r="D246" s="63" t="s">
        <v>862</v>
      </c>
      <c r="E246" s="63" t="s">
        <v>1184</v>
      </c>
      <c r="F246" s="62">
        <v>42726</v>
      </c>
    </row>
    <row r="247" spans="1:6" hidden="1" x14ac:dyDescent="0.2">
      <c r="A247" s="88">
        <v>23916</v>
      </c>
      <c r="B247" s="63" t="s">
        <v>2801</v>
      </c>
      <c r="C247" s="63" t="s">
        <v>2795</v>
      </c>
      <c r="D247" s="63" t="s">
        <v>862</v>
      </c>
      <c r="E247" s="63" t="s">
        <v>2644</v>
      </c>
      <c r="F247" s="62">
        <v>42726</v>
      </c>
    </row>
    <row r="248" spans="1:6" hidden="1" x14ac:dyDescent="0.2">
      <c r="A248" s="88">
        <v>24016</v>
      </c>
      <c r="B248" s="63" t="s">
        <v>2802</v>
      </c>
      <c r="C248" s="63" t="s">
        <v>859</v>
      </c>
      <c r="D248" s="63" t="s">
        <v>862</v>
      </c>
      <c r="E248" s="63" t="s">
        <v>808</v>
      </c>
      <c r="F248" s="62">
        <v>42726</v>
      </c>
    </row>
    <row r="249" spans="1:6" hidden="1" x14ac:dyDescent="0.2">
      <c r="A249" s="88">
        <v>24116</v>
      </c>
      <c r="B249" s="63" t="s">
        <v>2803</v>
      </c>
      <c r="C249" s="63" t="s">
        <v>859</v>
      </c>
      <c r="D249" s="63" t="s">
        <v>862</v>
      </c>
      <c r="E249" s="63" t="s">
        <v>2684</v>
      </c>
      <c r="F249" s="62">
        <v>42726</v>
      </c>
    </row>
    <row r="250" spans="1:6" hidden="1" x14ac:dyDescent="0.2">
      <c r="A250" s="88">
        <v>24216</v>
      </c>
      <c r="B250" s="63" t="s">
        <v>2804</v>
      </c>
      <c r="C250" s="63" t="s">
        <v>1139</v>
      </c>
      <c r="D250" s="63" t="s">
        <v>862</v>
      </c>
      <c r="E250" s="63" t="s">
        <v>2684</v>
      </c>
      <c r="F250" s="62">
        <v>42726</v>
      </c>
    </row>
    <row r="251" spans="1:6" hidden="1" x14ac:dyDescent="0.2">
      <c r="A251" s="88">
        <v>24316</v>
      </c>
      <c r="B251" s="63" t="s">
        <v>2805</v>
      </c>
      <c r="C251" s="63" t="s">
        <v>859</v>
      </c>
      <c r="D251" s="63" t="s">
        <v>862</v>
      </c>
      <c r="E251" s="63" t="s">
        <v>2688</v>
      </c>
      <c r="F251" s="62">
        <v>42727</v>
      </c>
    </row>
    <row r="252" spans="1:6" hidden="1" x14ac:dyDescent="0.2">
      <c r="A252" s="88">
        <v>24416</v>
      </c>
      <c r="B252" s="63" t="s">
        <v>2806</v>
      </c>
      <c r="C252" s="63" t="s">
        <v>859</v>
      </c>
      <c r="D252" s="63" t="s">
        <v>862</v>
      </c>
      <c r="E252" s="63" t="s">
        <v>740</v>
      </c>
      <c r="F252" s="62">
        <v>42727</v>
      </c>
    </row>
    <row r="253" spans="1:6" hidden="1" x14ac:dyDescent="0.2">
      <c r="A253" s="88">
        <v>24516</v>
      </c>
      <c r="B253" s="63" t="s">
        <v>2807</v>
      </c>
      <c r="C253" s="63" t="s">
        <v>859</v>
      </c>
      <c r="D253" s="63" t="s">
        <v>862</v>
      </c>
      <c r="E253" s="63" t="s">
        <v>2333</v>
      </c>
      <c r="F253" s="62">
        <v>42727</v>
      </c>
    </row>
    <row r="254" spans="1:6" hidden="1" x14ac:dyDescent="0.2">
      <c r="A254" s="88">
        <v>24616</v>
      </c>
      <c r="B254" s="105" t="s">
        <v>2843</v>
      </c>
      <c r="C254" s="63" t="s">
        <v>859</v>
      </c>
      <c r="D254" s="63" t="s">
        <v>862</v>
      </c>
      <c r="E254" s="63" t="s">
        <v>831</v>
      </c>
      <c r="F254" s="62">
        <v>42727</v>
      </c>
    </row>
    <row r="255" spans="1:6" hidden="1" x14ac:dyDescent="0.2">
      <c r="A255" s="88">
        <v>24716</v>
      </c>
      <c r="B255" s="63" t="s">
        <v>2808</v>
      </c>
      <c r="C255" s="63" t="s">
        <v>859</v>
      </c>
      <c r="D255" s="63" t="s">
        <v>862</v>
      </c>
      <c r="E255" s="63" t="s">
        <v>1724</v>
      </c>
      <c r="F255" s="62">
        <v>42727</v>
      </c>
    </row>
    <row r="256" spans="1:6" hidden="1" x14ac:dyDescent="0.2">
      <c r="A256" s="88">
        <v>24816</v>
      </c>
      <c r="B256" s="63" t="s">
        <v>2809</v>
      </c>
      <c r="C256" s="63" t="s">
        <v>1676</v>
      </c>
      <c r="D256" s="63" t="s">
        <v>862</v>
      </c>
      <c r="E256" s="63" t="s">
        <v>2333</v>
      </c>
      <c r="F256" s="62">
        <v>42727</v>
      </c>
    </row>
    <row r="257" spans="1:6" hidden="1" x14ac:dyDescent="0.2">
      <c r="A257" s="88">
        <v>24916</v>
      </c>
      <c r="B257" s="63" t="s">
        <v>2810</v>
      </c>
      <c r="C257" s="63" t="s">
        <v>1139</v>
      </c>
      <c r="D257" s="63" t="s">
        <v>862</v>
      </c>
      <c r="E257" s="63" t="s">
        <v>2333</v>
      </c>
      <c r="F257" s="62">
        <v>42727</v>
      </c>
    </row>
    <row r="258" spans="1:6" hidden="1" x14ac:dyDescent="0.2">
      <c r="A258" s="88">
        <v>25016</v>
      </c>
      <c r="B258" s="63" t="s">
        <v>2811</v>
      </c>
      <c r="C258" s="63" t="s">
        <v>2812</v>
      </c>
      <c r="D258" s="63" t="s">
        <v>863</v>
      </c>
      <c r="E258" s="63" t="s">
        <v>797</v>
      </c>
      <c r="F258" s="62">
        <v>42727</v>
      </c>
    </row>
    <row r="259" spans="1:6" hidden="1" x14ac:dyDescent="0.2">
      <c r="A259" s="88">
        <v>25116</v>
      </c>
      <c r="B259" s="63" t="s">
        <v>2813</v>
      </c>
      <c r="C259" s="63" t="s">
        <v>199</v>
      </c>
      <c r="D259" s="63" t="s">
        <v>862</v>
      </c>
      <c r="E259" s="63" t="s">
        <v>178</v>
      </c>
      <c r="F259" s="62">
        <v>42730</v>
      </c>
    </row>
    <row r="260" spans="1:6" hidden="1" x14ac:dyDescent="0.2">
      <c r="A260" s="88">
        <v>25216</v>
      </c>
      <c r="B260" s="63" t="s">
        <v>2814</v>
      </c>
      <c r="C260" s="63" t="s">
        <v>2335</v>
      </c>
      <c r="D260" s="63" t="s">
        <v>1199</v>
      </c>
      <c r="E260" s="63" t="s">
        <v>2684</v>
      </c>
      <c r="F260" s="62">
        <v>42731</v>
      </c>
    </row>
    <row r="261" spans="1:6" hidden="1" x14ac:dyDescent="0.2">
      <c r="A261" s="88">
        <v>25316</v>
      </c>
      <c r="B261" s="63" t="s">
        <v>2815</v>
      </c>
      <c r="C261" s="63" t="s">
        <v>731</v>
      </c>
      <c r="D261" s="63" t="s">
        <v>862</v>
      </c>
      <c r="E261" s="63" t="s">
        <v>814</v>
      </c>
      <c r="F261" s="62">
        <v>42731</v>
      </c>
    </row>
    <row r="262" spans="1:6" hidden="1" x14ac:dyDescent="0.2">
      <c r="A262" s="88">
        <v>25416</v>
      </c>
      <c r="B262" s="63" t="s">
        <v>2816</v>
      </c>
      <c r="C262" s="63" t="s">
        <v>731</v>
      </c>
      <c r="D262" s="63" t="s">
        <v>862</v>
      </c>
      <c r="E262" s="63" t="s">
        <v>889</v>
      </c>
      <c r="F262" s="62">
        <v>42731</v>
      </c>
    </row>
    <row r="263" spans="1:6" hidden="1" x14ac:dyDescent="0.2">
      <c r="A263" s="88">
        <v>25516</v>
      </c>
      <c r="B263" s="63" t="s">
        <v>2817</v>
      </c>
      <c r="C263" s="63" t="s">
        <v>859</v>
      </c>
      <c r="D263" s="63" t="s">
        <v>862</v>
      </c>
      <c r="E263" s="63" t="s">
        <v>2684</v>
      </c>
      <c r="F263" s="62">
        <v>42731</v>
      </c>
    </row>
    <row r="264" spans="1:6" hidden="1" x14ac:dyDescent="0.2">
      <c r="A264" s="88">
        <v>25616</v>
      </c>
      <c r="B264" s="63" t="s">
        <v>2818</v>
      </c>
      <c r="C264" s="63" t="s">
        <v>2795</v>
      </c>
      <c r="D264" s="63" t="s">
        <v>862</v>
      </c>
      <c r="E264" s="63" t="s">
        <v>814</v>
      </c>
      <c r="F264" s="62">
        <v>42731</v>
      </c>
    </row>
    <row r="265" spans="1:6" hidden="1" x14ac:dyDescent="0.2">
      <c r="A265" s="88">
        <v>25716</v>
      </c>
      <c r="B265" s="63" t="s">
        <v>2819</v>
      </c>
      <c r="C265" s="63" t="s">
        <v>2820</v>
      </c>
      <c r="D265" s="63" t="s">
        <v>863</v>
      </c>
      <c r="E265" s="63" t="s">
        <v>1723</v>
      </c>
      <c r="F265" s="62">
        <v>42732</v>
      </c>
    </row>
    <row r="266" spans="1:6" hidden="1" x14ac:dyDescent="0.2">
      <c r="A266" s="88">
        <v>25816</v>
      </c>
      <c r="B266" s="63" t="s">
        <v>2821</v>
      </c>
      <c r="C266" s="63" t="s">
        <v>1667</v>
      </c>
      <c r="D266" s="63" t="s">
        <v>862</v>
      </c>
      <c r="E266" s="63" t="s">
        <v>829</v>
      </c>
      <c r="F266" s="62">
        <v>42732</v>
      </c>
    </row>
    <row r="267" spans="1:6" hidden="1" x14ac:dyDescent="0.2">
      <c r="A267" s="88">
        <v>25916</v>
      </c>
      <c r="B267" s="63" t="s">
        <v>2822</v>
      </c>
      <c r="C267" s="63" t="s">
        <v>1667</v>
      </c>
      <c r="D267" s="63" t="s">
        <v>862</v>
      </c>
      <c r="E267" s="63" t="s">
        <v>2333</v>
      </c>
      <c r="F267" s="62">
        <v>42732</v>
      </c>
    </row>
    <row r="268" spans="1:6" hidden="1" x14ac:dyDescent="0.2">
      <c r="A268" s="88">
        <v>26016</v>
      </c>
      <c r="B268" s="63" t="s">
        <v>2823</v>
      </c>
      <c r="C268" s="63" t="s">
        <v>1667</v>
      </c>
      <c r="D268" s="63" t="s">
        <v>862</v>
      </c>
      <c r="E268" s="63" t="s">
        <v>2333</v>
      </c>
      <c r="F268" s="62">
        <v>42732</v>
      </c>
    </row>
    <row r="269" spans="1:6" hidden="1" x14ac:dyDescent="0.2">
      <c r="A269" s="88">
        <v>26116</v>
      </c>
      <c r="B269" s="63" t="s">
        <v>2824</v>
      </c>
      <c r="C269" s="63" t="s">
        <v>1676</v>
      </c>
      <c r="D269" s="63" t="s">
        <v>862</v>
      </c>
      <c r="E269" s="63" t="s">
        <v>816</v>
      </c>
      <c r="F269" s="62">
        <v>42732</v>
      </c>
    </row>
    <row r="270" spans="1:6" hidden="1" x14ac:dyDescent="0.2">
      <c r="A270" s="88">
        <v>26216</v>
      </c>
      <c r="B270" s="63" t="s">
        <v>2825</v>
      </c>
      <c r="C270" s="63" t="s">
        <v>327</v>
      </c>
      <c r="D270" s="63" t="s">
        <v>862</v>
      </c>
      <c r="E270" s="63" t="s">
        <v>740</v>
      </c>
      <c r="F270" s="62">
        <v>42732</v>
      </c>
    </row>
    <row r="271" spans="1:6" hidden="1" x14ac:dyDescent="0.2">
      <c r="A271" s="88">
        <v>26316</v>
      </c>
      <c r="B271" s="63" t="s">
        <v>2826</v>
      </c>
      <c r="C271" s="63" t="s">
        <v>731</v>
      </c>
      <c r="D271" s="63" t="s">
        <v>862</v>
      </c>
      <c r="E271" s="63" t="s">
        <v>2642</v>
      </c>
      <c r="F271" s="62">
        <v>42732</v>
      </c>
    </row>
    <row r="272" spans="1:6" hidden="1" x14ac:dyDescent="0.2">
      <c r="A272" s="88">
        <v>26416</v>
      </c>
      <c r="B272" s="63" t="s">
        <v>2827</v>
      </c>
      <c r="C272" s="63" t="s">
        <v>1667</v>
      </c>
      <c r="D272" s="63" t="s">
        <v>862</v>
      </c>
      <c r="E272" s="63" t="s">
        <v>557</v>
      </c>
      <c r="F272" s="62">
        <v>42732</v>
      </c>
    </row>
    <row r="273" spans="1:6" hidden="1" x14ac:dyDescent="0.2">
      <c r="A273" s="88">
        <v>26516</v>
      </c>
      <c r="B273" s="63" t="s">
        <v>2828</v>
      </c>
      <c r="C273" s="63" t="s">
        <v>859</v>
      </c>
      <c r="D273" s="63" t="s">
        <v>862</v>
      </c>
      <c r="E273" s="63" t="s">
        <v>1214</v>
      </c>
      <c r="F273" s="62">
        <v>42732</v>
      </c>
    </row>
    <row r="274" spans="1:6" hidden="1" x14ac:dyDescent="0.2">
      <c r="A274" s="88">
        <v>26616</v>
      </c>
      <c r="B274" s="63" t="s">
        <v>2829</v>
      </c>
      <c r="C274" s="105" t="s">
        <v>2647</v>
      </c>
      <c r="D274" s="63" t="s">
        <v>254</v>
      </c>
      <c r="E274" s="63" t="s">
        <v>797</v>
      </c>
      <c r="F274" s="62">
        <v>42732</v>
      </c>
    </row>
    <row r="275" spans="1:6" hidden="1" x14ac:dyDescent="0.2">
      <c r="A275" s="88">
        <v>26716</v>
      </c>
      <c r="B275" s="63" t="s">
        <v>2830</v>
      </c>
      <c r="C275" s="63" t="s">
        <v>1676</v>
      </c>
      <c r="D275" s="63" t="s">
        <v>1199</v>
      </c>
      <c r="E275" s="63" t="s">
        <v>808</v>
      </c>
      <c r="F275" s="62">
        <v>42732</v>
      </c>
    </row>
    <row r="276" spans="1:6" hidden="1" x14ac:dyDescent="0.2">
      <c r="A276" s="88">
        <v>26816</v>
      </c>
      <c r="B276" s="63" t="s">
        <v>2831</v>
      </c>
      <c r="C276" s="63" t="s">
        <v>2693</v>
      </c>
      <c r="D276" s="63" t="s">
        <v>254</v>
      </c>
      <c r="E276" s="63" t="s">
        <v>1724</v>
      </c>
      <c r="F276" s="62">
        <v>42732</v>
      </c>
    </row>
    <row r="277" spans="1:6" hidden="1" x14ac:dyDescent="0.2">
      <c r="A277" s="88">
        <v>26916</v>
      </c>
      <c r="B277" s="63" t="s">
        <v>2832</v>
      </c>
      <c r="C277" s="63" t="s">
        <v>2795</v>
      </c>
      <c r="D277" s="63" t="s">
        <v>862</v>
      </c>
      <c r="E277" s="63" t="s">
        <v>2581</v>
      </c>
      <c r="F277" s="62">
        <v>42732</v>
      </c>
    </row>
    <row r="278" spans="1:6" hidden="1" x14ac:dyDescent="0.2">
      <c r="A278" s="88">
        <v>27016</v>
      </c>
      <c r="B278" s="63" t="s">
        <v>2833</v>
      </c>
      <c r="C278" s="63" t="s">
        <v>1676</v>
      </c>
      <c r="D278" s="63" t="s">
        <v>862</v>
      </c>
      <c r="E278" s="63" t="s">
        <v>554</v>
      </c>
      <c r="F278" s="62">
        <v>42733</v>
      </c>
    </row>
    <row r="279" spans="1:6" hidden="1" x14ac:dyDescent="0.2">
      <c r="A279" s="88">
        <v>27116</v>
      </c>
      <c r="B279" s="63" t="s">
        <v>2834</v>
      </c>
      <c r="C279" s="63" t="s">
        <v>2795</v>
      </c>
      <c r="D279" s="63" t="s">
        <v>862</v>
      </c>
      <c r="E279" s="63" t="s">
        <v>557</v>
      </c>
      <c r="F279" s="62">
        <v>42733</v>
      </c>
    </row>
    <row r="280" spans="1:6" hidden="1" x14ac:dyDescent="0.2">
      <c r="A280" s="88">
        <v>27216</v>
      </c>
      <c r="B280" s="63" t="s">
        <v>2835</v>
      </c>
      <c r="C280" s="63" t="s">
        <v>2795</v>
      </c>
      <c r="D280" s="63" t="s">
        <v>862</v>
      </c>
      <c r="E280" s="63" t="s">
        <v>816</v>
      </c>
      <c r="F280" s="62">
        <v>42733</v>
      </c>
    </row>
    <row r="281" spans="1:6" hidden="1" x14ac:dyDescent="0.2">
      <c r="A281" s="88">
        <v>27316</v>
      </c>
      <c r="B281" s="63" t="s">
        <v>2836</v>
      </c>
      <c r="C281" s="63" t="s">
        <v>2795</v>
      </c>
      <c r="D281" s="63" t="s">
        <v>862</v>
      </c>
      <c r="E281" s="63" t="s">
        <v>889</v>
      </c>
      <c r="F281" s="62">
        <v>42733</v>
      </c>
    </row>
    <row r="282" spans="1:6" hidden="1" x14ac:dyDescent="0.2">
      <c r="A282" s="88">
        <v>27416</v>
      </c>
      <c r="B282" s="63" t="s">
        <v>2837</v>
      </c>
      <c r="C282" s="63" t="s">
        <v>2838</v>
      </c>
      <c r="D282" s="63" t="s">
        <v>862</v>
      </c>
      <c r="E282" s="63" t="s">
        <v>1214</v>
      </c>
      <c r="F282" s="62">
        <v>42733</v>
      </c>
    </row>
    <row r="283" spans="1:6" hidden="1" x14ac:dyDescent="0.2">
      <c r="A283" s="88">
        <v>27516</v>
      </c>
      <c r="B283" s="63" t="s">
        <v>2839</v>
      </c>
      <c r="C283" s="63" t="s">
        <v>1676</v>
      </c>
      <c r="D283" s="63" t="s">
        <v>862</v>
      </c>
      <c r="E283" s="63" t="s">
        <v>1183</v>
      </c>
      <c r="F283" s="62">
        <v>42733</v>
      </c>
    </row>
    <row r="284" spans="1:6" hidden="1" x14ac:dyDescent="0.2">
      <c r="A284" s="88">
        <v>27616</v>
      </c>
      <c r="B284" s="63" t="s">
        <v>2840</v>
      </c>
      <c r="C284" s="63" t="s">
        <v>2732</v>
      </c>
      <c r="D284" s="63" t="s">
        <v>862</v>
      </c>
      <c r="E284" s="63" t="s">
        <v>1184</v>
      </c>
      <c r="F284" s="62">
        <v>42733</v>
      </c>
    </row>
    <row r="285" spans="1:6" hidden="1" x14ac:dyDescent="0.2">
      <c r="A285" s="83">
        <v>27716</v>
      </c>
      <c r="B285" s="85" t="s">
        <v>2841</v>
      </c>
      <c r="C285" s="154" t="s">
        <v>756</v>
      </c>
      <c r="D285" s="85" t="s">
        <v>2362</v>
      </c>
      <c r="E285" s="85" t="s">
        <v>2842</v>
      </c>
      <c r="F285" s="86">
        <v>42733</v>
      </c>
    </row>
    <row r="65300" spans="6:6" x14ac:dyDescent="0.2">
      <c r="F65300" s="90"/>
    </row>
  </sheetData>
  <autoFilter ref="A8:G285">
    <filterColumn colId="4">
      <filters>
        <filter val="Du Pont"/>
      </filters>
    </filterColumn>
  </autoFilter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zoomScale="85" zoomScaleNormal="85" workbookViewId="0">
      <selection activeCell="E157" sqref="E15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98" t="s">
        <v>833</v>
      </c>
      <c r="C1" s="198"/>
      <c r="D1" s="198"/>
      <c r="E1" s="198"/>
      <c r="F1" s="10"/>
      <c r="G1" s="4"/>
      <c r="H1" s="100"/>
      <c r="I1" s="5"/>
    </row>
    <row r="2" spans="1:10" ht="15" x14ac:dyDescent="0.25">
      <c r="A2" s="1"/>
      <c r="B2" s="198" t="s">
        <v>834</v>
      </c>
      <c r="C2" s="198"/>
      <c r="D2" s="198"/>
      <c r="E2" s="198"/>
      <c r="F2" s="10"/>
      <c r="G2" s="4"/>
      <c r="H2" s="100"/>
      <c r="I2" s="6"/>
    </row>
    <row r="3" spans="1:10" ht="15" x14ac:dyDescent="0.25">
      <c r="A3" s="1"/>
      <c r="B3" s="198" t="s">
        <v>835</v>
      </c>
      <c r="C3" s="198"/>
      <c r="D3" s="198"/>
      <c r="E3" s="198"/>
      <c r="F3" s="10"/>
      <c r="G3" s="4"/>
      <c r="H3" s="100"/>
      <c r="I3" s="7"/>
    </row>
    <row r="4" spans="1:10" x14ac:dyDescent="0.2">
      <c r="A4" s="1"/>
      <c r="B4" s="198" t="s">
        <v>2496</v>
      </c>
      <c r="C4" s="198"/>
      <c r="D4" s="198"/>
      <c r="E4" s="198"/>
      <c r="F4" s="10"/>
      <c r="G4" s="4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0"/>
      <c r="I5" s="8"/>
    </row>
    <row r="6" spans="1:10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10" ht="13.5" thickBot="1" x14ac:dyDescent="0.25">
      <c r="A7" s="221"/>
      <c r="B7" s="224" t="s">
        <v>1205</v>
      </c>
      <c r="C7" s="222"/>
      <c r="D7" s="27" t="s">
        <v>1200</v>
      </c>
      <c r="E7" s="225" t="s">
        <v>250</v>
      </c>
      <c r="F7" s="226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2555</v>
      </c>
      <c r="H8" s="102"/>
    </row>
    <row r="9" spans="1:10" x14ac:dyDescent="0.2">
      <c r="A9" s="88">
        <v>115</v>
      </c>
      <c r="B9" s="87" t="s">
        <v>2283</v>
      </c>
      <c r="C9" s="87" t="s">
        <v>1461</v>
      </c>
      <c r="D9" s="87" t="s">
        <v>1199</v>
      </c>
      <c r="E9" s="87" t="s">
        <v>720</v>
      </c>
      <c r="F9" s="89">
        <v>42013</v>
      </c>
      <c r="G9" s="103"/>
    </row>
    <row r="10" spans="1:10" ht="13.5" thickBot="1" x14ac:dyDescent="0.25">
      <c r="A10" s="88">
        <v>215</v>
      </c>
      <c r="B10" s="87" t="s">
        <v>2284</v>
      </c>
      <c r="C10" s="87" t="s">
        <v>1461</v>
      </c>
      <c r="D10" s="87" t="s">
        <v>1199</v>
      </c>
      <c r="E10" s="87" t="s">
        <v>720</v>
      </c>
      <c r="F10" s="89">
        <v>42013</v>
      </c>
      <c r="G10" s="103"/>
    </row>
    <row r="11" spans="1:10" x14ac:dyDescent="0.2">
      <c r="A11" s="88">
        <v>315</v>
      </c>
      <c r="B11" s="87" t="s">
        <v>2285</v>
      </c>
      <c r="C11" s="87" t="s">
        <v>1461</v>
      </c>
      <c r="D11" s="87" t="s">
        <v>1199</v>
      </c>
      <c r="E11" s="87" t="s">
        <v>720</v>
      </c>
      <c r="F11" s="89">
        <v>42013</v>
      </c>
      <c r="G11" s="103"/>
      <c r="I11" s="52" t="s">
        <v>1204</v>
      </c>
      <c r="J11" s="53">
        <f>COUNTIF($D$9:$D$4767,"PTE")</f>
        <v>43</v>
      </c>
    </row>
    <row r="12" spans="1:10" x14ac:dyDescent="0.2">
      <c r="A12" s="88">
        <v>415</v>
      </c>
      <c r="B12" s="9" t="s">
        <v>2286</v>
      </c>
      <c r="C12" s="9" t="s">
        <v>2302</v>
      </c>
      <c r="D12" s="87" t="s">
        <v>1199</v>
      </c>
      <c r="E12" s="9" t="s">
        <v>827</v>
      </c>
      <c r="F12" s="89">
        <v>42013</v>
      </c>
      <c r="G12" s="103"/>
      <c r="I12" s="54" t="s">
        <v>1203</v>
      </c>
      <c r="J12" s="55">
        <f>COUNTIF($D$9:$D$4767,"PT")</f>
        <v>2</v>
      </c>
    </row>
    <row r="13" spans="1:10" x14ac:dyDescent="0.2">
      <c r="A13" s="88">
        <v>515</v>
      </c>
      <c r="B13" s="9" t="s">
        <v>2305</v>
      </c>
      <c r="C13" s="9" t="s">
        <v>2306</v>
      </c>
      <c r="D13" s="87" t="s">
        <v>863</v>
      </c>
      <c r="E13" s="87" t="s">
        <v>1723</v>
      </c>
      <c r="F13" s="89">
        <v>42026</v>
      </c>
      <c r="G13" s="103"/>
      <c r="I13" s="54" t="s">
        <v>1202</v>
      </c>
      <c r="J13" s="55">
        <f>COUNTIF($D$9:$D$4767,"PF")</f>
        <v>15</v>
      </c>
    </row>
    <row r="14" spans="1:10" x14ac:dyDescent="0.2">
      <c r="A14" s="88">
        <v>615</v>
      </c>
      <c r="B14" s="87" t="s">
        <v>2287</v>
      </c>
      <c r="C14" s="9" t="s">
        <v>859</v>
      </c>
      <c r="D14" s="87" t="s">
        <v>1199</v>
      </c>
      <c r="E14" s="1" t="s">
        <v>831</v>
      </c>
      <c r="F14" s="89">
        <v>42026</v>
      </c>
      <c r="G14" s="103"/>
      <c r="I14" s="54" t="s">
        <v>1201</v>
      </c>
      <c r="J14" s="55">
        <f>COUNTIF($D$9:$D$4767,"PF/PTE")</f>
        <v>50</v>
      </c>
    </row>
    <row r="15" spans="1:10" x14ac:dyDescent="0.2">
      <c r="A15" s="88">
        <v>715</v>
      </c>
      <c r="B15" s="87" t="s">
        <v>2288</v>
      </c>
      <c r="C15" s="87" t="s">
        <v>2307</v>
      </c>
      <c r="D15" s="87" t="s">
        <v>1199</v>
      </c>
      <c r="E15" s="87" t="s">
        <v>577</v>
      </c>
      <c r="F15" s="89">
        <v>42027</v>
      </c>
      <c r="G15" s="103"/>
      <c r="I15" s="54" t="s">
        <v>1200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2289</v>
      </c>
      <c r="C16" s="68" t="s">
        <v>724</v>
      </c>
      <c r="D16" s="85" t="s">
        <v>2362</v>
      </c>
      <c r="E16" s="85" t="s">
        <v>2206</v>
      </c>
      <c r="F16" s="96">
        <v>42030</v>
      </c>
      <c r="G16" s="103"/>
      <c r="I16" s="54" t="s">
        <v>254</v>
      </c>
      <c r="J16" s="55">
        <f>COUNTIF($D$9:$D$4767,"Biológicos")</f>
        <v>5</v>
      </c>
    </row>
    <row r="17" spans="1:10" x14ac:dyDescent="0.2">
      <c r="A17" s="83">
        <v>915</v>
      </c>
      <c r="B17" s="85" t="s">
        <v>2290</v>
      </c>
      <c r="C17" s="68" t="s">
        <v>724</v>
      </c>
      <c r="D17" s="85" t="s">
        <v>2362</v>
      </c>
      <c r="E17" s="85" t="s">
        <v>2304</v>
      </c>
      <c r="F17" s="96">
        <v>42030</v>
      </c>
      <c r="G17" s="103"/>
      <c r="I17" s="54" t="s">
        <v>2442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2291</v>
      </c>
      <c r="C18" s="85" t="s">
        <v>251</v>
      </c>
      <c r="D18" s="85" t="s">
        <v>2362</v>
      </c>
      <c r="E18" s="85" t="s">
        <v>2304</v>
      </c>
      <c r="F18" s="96">
        <v>42030</v>
      </c>
      <c r="G18" s="103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8">
        <v>1115</v>
      </c>
      <c r="B19" s="87" t="s">
        <v>2292</v>
      </c>
      <c r="C19" s="87" t="s">
        <v>2303</v>
      </c>
      <c r="D19" s="87" t="s">
        <v>1199</v>
      </c>
      <c r="E19" s="87" t="s">
        <v>1189</v>
      </c>
      <c r="F19" s="89">
        <v>42031</v>
      </c>
      <c r="G19" s="103"/>
    </row>
    <row r="20" spans="1:10" ht="13.5" thickBot="1" x14ac:dyDescent="0.25">
      <c r="A20" s="88">
        <v>1215</v>
      </c>
      <c r="B20" s="87" t="s">
        <v>2293</v>
      </c>
      <c r="C20" s="1" t="s">
        <v>1461</v>
      </c>
      <c r="D20" s="87" t="s">
        <v>1199</v>
      </c>
      <c r="E20" s="1" t="s">
        <v>720</v>
      </c>
      <c r="F20" s="62">
        <v>42033</v>
      </c>
      <c r="G20" s="103"/>
      <c r="I20" s="58" t="s">
        <v>1206</v>
      </c>
      <c r="J20" s="59">
        <f>SUM(J11:J18)</f>
        <v>139</v>
      </c>
    </row>
    <row r="21" spans="1:10" x14ac:dyDescent="0.2">
      <c r="A21" s="88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03"/>
    </row>
    <row r="22" spans="1:10" x14ac:dyDescent="0.2">
      <c r="A22" s="88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03"/>
    </row>
    <row r="23" spans="1:10" x14ac:dyDescent="0.2">
      <c r="A23" s="88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03"/>
    </row>
    <row r="24" spans="1:10" x14ac:dyDescent="0.2">
      <c r="A24" s="88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03"/>
    </row>
    <row r="25" spans="1:10" x14ac:dyDescent="0.2">
      <c r="A25" s="88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03"/>
    </row>
    <row r="26" spans="1:10" x14ac:dyDescent="0.2">
      <c r="A26" s="88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03"/>
    </row>
    <row r="27" spans="1:10" x14ac:dyDescent="0.2">
      <c r="A27" s="88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03"/>
    </row>
    <row r="28" spans="1:10" x14ac:dyDescent="0.2">
      <c r="A28" s="88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03"/>
    </row>
    <row r="29" spans="1:10" x14ac:dyDescent="0.2">
      <c r="A29" s="88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03"/>
    </row>
    <row r="30" spans="1:10" x14ac:dyDescent="0.2">
      <c r="A30" s="83">
        <v>2215</v>
      </c>
      <c r="B30" s="84" t="s">
        <v>2309</v>
      </c>
      <c r="C30" s="85" t="s">
        <v>466</v>
      </c>
      <c r="D30" s="85" t="s">
        <v>2362</v>
      </c>
      <c r="E30" s="84" t="s">
        <v>2310</v>
      </c>
      <c r="F30" s="96">
        <v>42076</v>
      </c>
      <c r="G30" s="103"/>
    </row>
    <row r="31" spans="1:10" x14ac:dyDescent="0.2">
      <c r="A31" s="83">
        <v>2315</v>
      </c>
      <c r="B31" s="84" t="s">
        <v>2311</v>
      </c>
      <c r="C31" s="85" t="s">
        <v>2324</v>
      </c>
      <c r="D31" s="85" t="s">
        <v>2362</v>
      </c>
      <c r="E31" s="84" t="s">
        <v>2310</v>
      </c>
      <c r="F31" s="86">
        <v>42076</v>
      </c>
      <c r="G31" s="103"/>
    </row>
    <row r="32" spans="1:10" x14ac:dyDescent="0.2">
      <c r="A32" s="88">
        <v>2415</v>
      </c>
      <c r="B32" s="1" t="s">
        <v>2312</v>
      </c>
      <c r="C32" s="63" t="s">
        <v>2199</v>
      </c>
      <c r="D32" s="63" t="s">
        <v>1199</v>
      </c>
      <c r="E32" s="63" t="s">
        <v>1735</v>
      </c>
      <c r="F32" s="62">
        <v>42080</v>
      </c>
      <c r="G32" s="103"/>
    </row>
    <row r="33" spans="1:7" x14ac:dyDescent="0.2">
      <c r="A33" s="88">
        <v>2515</v>
      </c>
      <c r="B33" s="1" t="s">
        <v>2313</v>
      </c>
      <c r="C33" s="63" t="s">
        <v>281</v>
      </c>
      <c r="D33" s="63" t="s">
        <v>863</v>
      </c>
      <c r="E33" s="63" t="s">
        <v>878</v>
      </c>
      <c r="F33" s="62">
        <v>42080</v>
      </c>
      <c r="G33" s="103"/>
    </row>
    <row r="34" spans="1:7" x14ac:dyDescent="0.2">
      <c r="A34" s="88">
        <v>2615</v>
      </c>
      <c r="B34" s="1" t="s">
        <v>2314</v>
      </c>
      <c r="C34" s="63" t="s">
        <v>2325</v>
      </c>
      <c r="D34" s="63" t="s">
        <v>863</v>
      </c>
      <c r="E34" s="63" t="s">
        <v>2326</v>
      </c>
      <c r="F34" s="62">
        <v>42080</v>
      </c>
      <c r="G34" s="103"/>
    </row>
    <row r="35" spans="1:7" x14ac:dyDescent="0.2">
      <c r="A35" s="88">
        <v>2715</v>
      </c>
      <c r="B35" s="63" t="s">
        <v>2327</v>
      </c>
      <c r="C35" s="63" t="s">
        <v>2328</v>
      </c>
      <c r="D35" s="63" t="s">
        <v>1199</v>
      </c>
      <c r="E35" s="63" t="s">
        <v>1735</v>
      </c>
      <c r="F35" s="62">
        <v>42082</v>
      </c>
      <c r="G35" s="103"/>
    </row>
    <row r="36" spans="1:7" x14ac:dyDescent="0.2">
      <c r="A36" s="88">
        <v>2815</v>
      </c>
      <c r="B36" s="1" t="s">
        <v>2315</v>
      </c>
      <c r="C36" s="63" t="s">
        <v>2279</v>
      </c>
      <c r="D36" s="63" t="s">
        <v>863</v>
      </c>
      <c r="E36" s="63" t="s">
        <v>1723</v>
      </c>
      <c r="F36" s="62">
        <v>42082</v>
      </c>
      <c r="G36" s="103"/>
    </row>
    <row r="37" spans="1:7" x14ac:dyDescent="0.2">
      <c r="A37" s="88">
        <v>2915</v>
      </c>
      <c r="B37" s="1" t="s">
        <v>2316</v>
      </c>
      <c r="C37" s="63" t="s">
        <v>2072</v>
      </c>
      <c r="D37" s="63" t="s">
        <v>1199</v>
      </c>
      <c r="E37" s="63" t="s">
        <v>1214</v>
      </c>
      <c r="F37" s="62">
        <v>42083</v>
      </c>
      <c r="G37" s="103"/>
    </row>
    <row r="38" spans="1:7" x14ac:dyDescent="0.2">
      <c r="A38" s="88">
        <v>3015</v>
      </c>
      <c r="B38" s="1" t="s">
        <v>2318</v>
      </c>
      <c r="C38" s="63" t="s">
        <v>1696</v>
      </c>
      <c r="D38" s="63" t="s">
        <v>862</v>
      </c>
      <c r="E38" s="63" t="s">
        <v>552</v>
      </c>
      <c r="F38" s="62">
        <v>42089</v>
      </c>
      <c r="G38" s="103"/>
    </row>
    <row r="39" spans="1:7" x14ac:dyDescent="0.2">
      <c r="A39" s="88">
        <v>3115</v>
      </c>
      <c r="B39" s="1" t="s">
        <v>2317</v>
      </c>
      <c r="C39" s="63" t="s">
        <v>146</v>
      </c>
      <c r="D39" s="63" t="s">
        <v>862</v>
      </c>
      <c r="E39" s="63" t="s">
        <v>1214</v>
      </c>
      <c r="F39" s="62">
        <v>42090</v>
      </c>
      <c r="G39" s="103"/>
    </row>
    <row r="40" spans="1:7" x14ac:dyDescent="0.2">
      <c r="A40" s="88">
        <v>3215</v>
      </c>
      <c r="B40" s="1" t="s">
        <v>2432</v>
      </c>
      <c r="C40" s="63" t="s">
        <v>1677</v>
      </c>
      <c r="D40" s="63" t="s">
        <v>862</v>
      </c>
      <c r="E40" s="63" t="s">
        <v>2431</v>
      </c>
      <c r="F40" s="62">
        <v>42096</v>
      </c>
      <c r="G40" s="103"/>
    </row>
    <row r="41" spans="1:7" x14ac:dyDescent="0.2">
      <c r="A41" s="88">
        <v>3315</v>
      </c>
      <c r="B41" s="63" t="s">
        <v>2329</v>
      </c>
      <c r="C41" s="63" t="s">
        <v>2330</v>
      </c>
      <c r="D41" s="63" t="s">
        <v>1199</v>
      </c>
      <c r="E41" s="63" t="s">
        <v>1214</v>
      </c>
      <c r="F41" s="62">
        <v>42096</v>
      </c>
      <c r="G41" s="103"/>
    </row>
    <row r="42" spans="1:7" x14ac:dyDescent="0.2">
      <c r="A42" s="88">
        <v>3415</v>
      </c>
      <c r="B42" s="63" t="s">
        <v>2331</v>
      </c>
      <c r="C42" s="63" t="s">
        <v>2332</v>
      </c>
      <c r="D42" s="63" t="s">
        <v>862</v>
      </c>
      <c r="E42" s="63" t="s">
        <v>2333</v>
      </c>
      <c r="F42" s="62">
        <v>42101</v>
      </c>
      <c r="G42" s="103"/>
    </row>
    <row r="43" spans="1:7" x14ac:dyDescent="0.2">
      <c r="A43" s="88">
        <v>3515</v>
      </c>
      <c r="B43" s="63" t="s">
        <v>2334</v>
      </c>
      <c r="C43" s="63" t="s">
        <v>2335</v>
      </c>
      <c r="D43" s="63" t="s">
        <v>1199</v>
      </c>
      <c r="E43" s="63" t="s">
        <v>697</v>
      </c>
      <c r="F43" s="62">
        <v>42102</v>
      </c>
      <c r="G43" s="103"/>
    </row>
    <row r="44" spans="1:7" x14ac:dyDescent="0.2">
      <c r="A44" s="88">
        <v>3615</v>
      </c>
      <c r="B44" s="63" t="s">
        <v>2336</v>
      </c>
      <c r="C44" s="63" t="s">
        <v>2308</v>
      </c>
      <c r="D44" s="63" t="s">
        <v>1199</v>
      </c>
      <c r="E44" s="63" t="s">
        <v>1190</v>
      </c>
      <c r="F44" s="62">
        <v>42103</v>
      </c>
      <c r="G44" s="103"/>
    </row>
    <row r="45" spans="1:7" x14ac:dyDescent="0.2">
      <c r="A45" s="88">
        <v>3715</v>
      </c>
      <c r="B45" s="1" t="s">
        <v>2319</v>
      </c>
      <c r="C45" s="63" t="s">
        <v>1430</v>
      </c>
      <c r="D45" s="63" t="s">
        <v>1199</v>
      </c>
      <c r="E45" s="63" t="s">
        <v>2337</v>
      </c>
      <c r="F45" s="62">
        <v>42109</v>
      </c>
      <c r="G45" s="103"/>
    </row>
    <row r="46" spans="1:7" x14ac:dyDescent="0.2">
      <c r="A46" s="88">
        <v>3815</v>
      </c>
      <c r="B46" s="1" t="s">
        <v>2320</v>
      </c>
      <c r="C46" s="63" t="s">
        <v>2338</v>
      </c>
      <c r="D46" s="63" t="s">
        <v>1199</v>
      </c>
      <c r="E46" s="63" t="s">
        <v>2333</v>
      </c>
      <c r="F46" s="62">
        <v>42111</v>
      </c>
      <c r="G46" s="103"/>
    </row>
    <row r="47" spans="1:7" x14ac:dyDescent="0.2">
      <c r="A47" s="88">
        <v>3915</v>
      </c>
      <c r="B47" s="1" t="s">
        <v>2321</v>
      </c>
      <c r="C47" s="63" t="s">
        <v>1430</v>
      </c>
      <c r="D47" s="63" t="s">
        <v>1199</v>
      </c>
      <c r="E47" s="63" t="s">
        <v>2036</v>
      </c>
      <c r="F47" s="62">
        <v>42111</v>
      </c>
      <c r="G47" s="103"/>
    </row>
    <row r="48" spans="1:7" x14ac:dyDescent="0.2">
      <c r="A48" s="88">
        <v>4015</v>
      </c>
      <c r="B48" s="1" t="s">
        <v>2322</v>
      </c>
      <c r="C48" s="63" t="s">
        <v>1430</v>
      </c>
      <c r="D48" s="63" t="s">
        <v>1199</v>
      </c>
      <c r="E48" s="63" t="s">
        <v>1214</v>
      </c>
      <c r="F48" s="62">
        <v>42123</v>
      </c>
      <c r="G48" s="103"/>
    </row>
    <row r="49" spans="1:7" x14ac:dyDescent="0.2">
      <c r="A49" s="88">
        <v>4115</v>
      </c>
      <c r="B49" s="1" t="s">
        <v>2323</v>
      </c>
      <c r="C49" s="63" t="s">
        <v>1677</v>
      </c>
      <c r="D49" s="63" t="s">
        <v>1199</v>
      </c>
      <c r="E49" s="63" t="s">
        <v>2333</v>
      </c>
      <c r="F49" s="62">
        <v>42124</v>
      </c>
      <c r="G49" s="103"/>
    </row>
    <row r="50" spans="1:7" x14ac:dyDescent="0.2">
      <c r="A50" s="88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03"/>
    </row>
    <row r="51" spans="1:7" x14ac:dyDescent="0.2">
      <c r="A51" s="88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03"/>
    </row>
    <row r="52" spans="1:7" x14ac:dyDescent="0.2">
      <c r="A52" s="88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03"/>
    </row>
    <row r="53" spans="1:7" x14ac:dyDescent="0.2">
      <c r="A53" s="88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03"/>
    </row>
    <row r="54" spans="1:7" x14ac:dyDescent="0.2">
      <c r="A54" s="88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03"/>
    </row>
    <row r="55" spans="1:7" x14ac:dyDescent="0.2">
      <c r="A55" s="88">
        <v>4715</v>
      </c>
      <c r="B55" s="63" t="s">
        <v>2345</v>
      </c>
      <c r="C55" s="63" t="s">
        <v>1430</v>
      </c>
      <c r="D55" s="1" t="s">
        <v>1199</v>
      </c>
      <c r="E55" s="63" t="s">
        <v>814</v>
      </c>
      <c r="F55" s="62">
        <v>42149</v>
      </c>
      <c r="G55" s="103"/>
    </row>
    <row r="56" spans="1:7" x14ac:dyDescent="0.2">
      <c r="A56" s="88">
        <v>4815</v>
      </c>
      <c r="B56" s="63" t="s">
        <v>2346</v>
      </c>
      <c r="C56" s="63" t="s">
        <v>843</v>
      </c>
      <c r="D56" s="1" t="s">
        <v>1199</v>
      </c>
      <c r="E56" s="63" t="s">
        <v>829</v>
      </c>
      <c r="F56" s="62">
        <v>42158</v>
      </c>
      <c r="G56" s="103"/>
    </row>
    <row r="57" spans="1:7" x14ac:dyDescent="0.2">
      <c r="A57" s="83">
        <v>4915</v>
      </c>
      <c r="B57" s="85" t="s">
        <v>2347</v>
      </c>
      <c r="C57" s="85" t="s">
        <v>251</v>
      </c>
      <c r="D57" s="85" t="s">
        <v>2362</v>
      </c>
      <c r="E57" s="85" t="s">
        <v>2360</v>
      </c>
      <c r="F57" s="86">
        <v>42160</v>
      </c>
      <c r="G57" s="103"/>
    </row>
    <row r="58" spans="1:7" x14ac:dyDescent="0.2">
      <c r="A58" s="88">
        <v>5015</v>
      </c>
      <c r="B58" s="63" t="s">
        <v>2348</v>
      </c>
      <c r="C58" s="63" t="s">
        <v>1793</v>
      </c>
      <c r="D58" s="63" t="s">
        <v>254</v>
      </c>
      <c r="E58" s="63" t="s">
        <v>512</v>
      </c>
      <c r="F58" s="62">
        <v>42164</v>
      </c>
      <c r="G58" s="103"/>
    </row>
    <row r="59" spans="1:7" x14ac:dyDescent="0.2">
      <c r="A59" s="83">
        <v>5115</v>
      </c>
      <c r="B59" s="85" t="s">
        <v>2349</v>
      </c>
      <c r="C59" s="85" t="s">
        <v>724</v>
      </c>
      <c r="D59" s="85" t="s">
        <v>2362</v>
      </c>
      <c r="E59" s="85" t="s">
        <v>274</v>
      </c>
      <c r="F59" s="86">
        <v>42170</v>
      </c>
      <c r="G59" s="103"/>
    </row>
    <row r="60" spans="1:7" x14ac:dyDescent="0.2">
      <c r="A60" s="88">
        <v>5215</v>
      </c>
      <c r="B60" s="63" t="s">
        <v>2350</v>
      </c>
      <c r="C60" s="63" t="s">
        <v>1454</v>
      </c>
      <c r="D60" s="1" t="s">
        <v>1199</v>
      </c>
      <c r="E60" s="63" t="s">
        <v>1802</v>
      </c>
      <c r="F60" s="3">
        <v>42170</v>
      </c>
      <c r="G60" s="103"/>
    </row>
    <row r="61" spans="1:7" x14ac:dyDescent="0.2">
      <c r="A61" s="88">
        <v>5315</v>
      </c>
      <c r="B61" s="63" t="s">
        <v>2351</v>
      </c>
      <c r="C61" s="63" t="s">
        <v>1454</v>
      </c>
      <c r="D61" s="1" t="s">
        <v>1199</v>
      </c>
      <c r="E61" s="63" t="s">
        <v>1802</v>
      </c>
      <c r="F61" s="62">
        <v>42170</v>
      </c>
      <c r="G61" s="103"/>
    </row>
    <row r="62" spans="1:7" x14ac:dyDescent="0.2">
      <c r="A62" s="83">
        <v>5415</v>
      </c>
      <c r="B62" s="85" t="s">
        <v>2352</v>
      </c>
      <c r="C62" s="85" t="s">
        <v>251</v>
      </c>
      <c r="D62" s="85" t="s">
        <v>2362</v>
      </c>
      <c r="E62" s="85" t="s">
        <v>2361</v>
      </c>
      <c r="F62" s="86">
        <v>42170</v>
      </c>
      <c r="G62" s="103"/>
    </row>
    <row r="63" spans="1:7" x14ac:dyDescent="0.2">
      <c r="A63" s="88">
        <v>5515</v>
      </c>
      <c r="B63" s="63" t="s">
        <v>2353</v>
      </c>
      <c r="C63" s="63" t="s">
        <v>2338</v>
      </c>
      <c r="D63" s="1" t="s">
        <v>1199</v>
      </c>
      <c r="E63" s="63" t="s">
        <v>2333</v>
      </c>
      <c r="F63" s="62">
        <v>42171</v>
      </c>
      <c r="G63" s="103"/>
    </row>
    <row r="64" spans="1:7" x14ac:dyDescent="0.2">
      <c r="A64" s="88">
        <v>5615</v>
      </c>
      <c r="B64" s="63" t="s">
        <v>2354</v>
      </c>
      <c r="C64" s="63" t="s">
        <v>859</v>
      </c>
      <c r="D64" s="1" t="s">
        <v>1199</v>
      </c>
      <c r="E64" s="63" t="s">
        <v>1717</v>
      </c>
      <c r="F64" s="62">
        <v>42171</v>
      </c>
      <c r="G64" s="103"/>
    </row>
    <row r="65" spans="1:7" x14ac:dyDescent="0.2">
      <c r="A65" s="88">
        <v>5715</v>
      </c>
      <c r="B65" s="63" t="s">
        <v>2355</v>
      </c>
      <c r="C65" s="1" t="s">
        <v>2308</v>
      </c>
      <c r="D65" s="63" t="s">
        <v>863</v>
      </c>
      <c r="E65" s="63" t="s">
        <v>795</v>
      </c>
      <c r="F65" s="62">
        <v>42177</v>
      </c>
      <c r="G65" s="103"/>
    </row>
    <row r="66" spans="1:7" x14ac:dyDescent="0.2">
      <c r="A66" s="88">
        <v>5815</v>
      </c>
      <c r="B66" s="63" t="s">
        <v>2356</v>
      </c>
      <c r="C66" s="63" t="s">
        <v>1770</v>
      </c>
      <c r="D66" s="1" t="s">
        <v>1199</v>
      </c>
      <c r="E66" s="63" t="s">
        <v>720</v>
      </c>
      <c r="F66" s="62">
        <v>42177</v>
      </c>
      <c r="G66" s="103"/>
    </row>
    <row r="67" spans="1:7" x14ac:dyDescent="0.2">
      <c r="A67" s="88">
        <v>5915</v>
      </c>
      <c r="B67" s="63" t="s">
        <v>2357</v>
      </c>
      <c r="C67" s="63" t="s">
        <v>1770</v>
      </c>
      <c r="D67" s="1" t="s">
        <v>1199</v>
      </c>
      <c r="E67" s="63" t="s">
        <v>720</v>
      </c>
      <c r="F67" s="62">
        <v>42177</v>
      </c>
      <c r="G67" s="103"/>
    </row>
    <row r="68" spans="1:7" x14ac:dyDescent="0.2">
      <c r="A68" s="83">
        <v>6015</v>
      </c>
      <c r="B68" s="85" t="s">
        <v>2358</v>
      </c>
      <c r="C68" s="85" t="s">
        <v>466</v>
      </c>
      <c r="D68" s="85" t="s">
        <v>2362</v>
      </c>
      <c r="E68" s="85" t="s">
        <v>194</v>
      </c>
      <c r="F68" s="86">
        <v>42178</v>
      </c>
      <c r="G68" s="103"/>
    </row>
    <row r="69" spans="1:7" x14ac:dyDescent="0.2">
      <c r="A69" s="88">
        <v>6115</v>
      </c>
      <c r="B69" s="63" t="s">
        <v>2359</v>
      </c>
      <c r="C69" s="63" t="s">
        <v>1770</v>
      </c>
      <c r="D69" s="1" t="s">
        <v>1199</v>
      </c>
      <c r="E69" s="63" t="s">
        <v>720</v>
      </c>
      <c r="F69" s="62">
        <v>42178</v>
      </c>
      <c r="G69" s="103"/>
    </row>
    <row r="70" spans="1:7" x14ac:dyDescent="0.2">
      <c r="A70" s="88">
        <v>6215</v>
      </c>
      <c r="B70" s="1" t="s">
        <v>2374</v>
      </c>
      <c r="C70" s="63" t="s">
        <v>2422</v>
      </c>
      <c r="D70" s="63" t="s">
        <v>863</v>
      </c>
      <c r="E70" s="1" t="s">
        <v>795</v>
      </c>
      <c r="F70" s="62">
        <v>42179</v>
      </c>
      <c r="G70" s="103"/>
    </row>
    <row r="71" spans="1:7" x14ac:dyDescent="0.2">
      <c r="A71" s="88">
        <v>6315</v>
      </c>
      <c r="B71" s="1" t="s">
        <v>2375</v>
      </c>
      <c r="C71" s="63" t="s">
        <v>1139</v>
      </c>
      <c r="D71" s="63" t="s">
        <v>1199</v>
      </c>
      <c r="E71" s="1" t="s">
        <v>816</v>
      </c>
      <c r="F71" s="62">
        <v>42185</v>
      </c>
      <c r="G71" s="103"/>
    </row>
    <row r="72" spans="1:7" x14ac:dyDescent="0.2">
      <c r="A72" s="88">
        <v>6415</v>
      </c>
      <c r="B72" s="1" t="s">
        <v>2376</v>
      </c>
      <c r="C72" s="63" t="s">
        <v>260</v>
      </c>
      <c r="D72" s="63" t="s">
        <v>1199</v>
      </c>
      <c r="E72" s="1" t="s">
        <v>2333</v>
      </c>
      <c r="F72" s="62">
        <v>42186</v>
      </c>
      <c r="G72" s="103"/>
    </row>
    <row r="73" spans="1:7" x14ac:dyDescent="0.2">
      <c r="A73" s="88">
        <v>6515</v>
      </c>
      <c r="B73" s="1" t="s">
        <v>2377</v>
      </c>
      <c r="C73" s="63" t="s">
        <v>1461</v>
      </c>
      <c r="D73" s="63" t="s">
        <v>1199</v>
      </c>
      <c r="E73" s="1" t="s">
        <v>487</v>
      </c>
      <c r="F73" s="62">
        <v>42191</v>
      </c>
      <c r="G73" s="103"/>
    </row>
    <row r="74" spans="1:7" x14ac:dyDescent="0.2">
      <c r="A74" s="88">
        <v>6615</v>
      </c>
      <c r="B74" s="1" t="s">
        <v>2378</v>
      </c>
      <c r="C74" s="63" t="s">
        <v>1461</v>
      </c>
      <c r="D74" s="63" t="s">
        <v>1199</v>
      </c>
      <c r="E74" s="1" t="s">
        <v>814</v>
      </c>
      <c r="F74" s="62">
        <v>42191</v>
      </c>
      <c r="G74" s="103"/>
    </row>
    <row r="75" spans="1:7" x14ac:dyDescent="0.2">
      <c r="A75" s="88">
        <v>6715</v>
      </c>
      <c r="B75" s="1" t="s">
        <v>2379</v>
      </c>
      <c r="C75" s="63" t="s">
        <v>1461</v>
      </c>
      <c r="D75" s="63" t="s">
        <v>1199</v>
      </c>
      <c r="E75" s="1" t="s">
        <v>718</v>
      </c>
      <c r="F75" s="62">
        <v>42191</v>
      </c>
      <c r="G75" s="103"/>
    </row>
    <row r="76" spans="1:7" x14ac:dyDescent="0.2">
      <c r="A76" s="88">
        <v>6815</v>
      </c>
      <c r="B76" s="1" t="s">
        <v>2380</v>
      </c>
      <c r="C76" s="63" t="s">
        <v>2423</v>
      </c>
      <c r="D76" s="63" t="s">
        <v>862</v>
      </c>
      <c r="E76" s="1" t="s">
        <v>2333</v>
      </c>
      <c r="F76" s="62">
        <v>42198</v>
      </c>
      <c r="G76" s="103"/>
    </row>
    <row r="77" spans="1:7" x14ac:dyDescent="0.2">
      <c r="A77" s="88">
        <v>6915</v>
      </c>
      <c r="B77" s="1" t="s">
        <v>2433</v>
      </c>
      <c r="C77" s="63" t="s">
        <v>841</v>
      </c>
      <c r="D77" s="63" t="s">
        <v>862</v>
      </c>
      <c r="E77" s="1" t="s">
        <v>2431</v>
      </c>
      <c r="F77" s="62">
        <v>42198</v>
      </c>
      <c r="G77" s="103"/>
    </row>
    <row r="78" spans="1:7" x14ac:dyDescent="0.2">
      <c r="A78" s="88">
        <v>7015</v>
      </c>
      <c r="B78" s="1" t="s">
        <v>2381</v>
      </c>
      <c r="C78" s="63" t="s">
        <v>310</v>
      </c>
      <c r="D78" s="63" t="s">
        <v>862</v>
      </c>
      <c r="E78" s="1" t="s">
        <v>805</v>
      </c>
      <c r="F78" s="62">
        <v>42198</v>
      </c>
      <c r="G78" s="103"/>
    </row>
    <row r="79" spans="1:7" x14ac:dyDescent="0.2">
      <c r="A79" s="88">
        <v>7115</v>
      </c>
      <c r="B79" s="1" t="s">
        <v>2382</v>
      </c>
      <c r="C79" s="63" t="s">
        <v>2424</v>
      </c>
      <c r="D79" s="63" t="s">
        <v>254</v>
      </c>
      <c r="E79" s="1" t="s">
        <v>2413</v>
      </c>
      <c r="F79" s="62">
        <v>42200</v>
      </c>
      <c r="G79" s="103"/>
    </row>
    <row r="80" spans="1:7" x14ac:dyDescent="0.2">
      <c r="A80" s="88">
        <v>7215</v>
      </c>
      <c r="B80" s="1" t="s">
        <v>2383</v>
      </c>
      <c r="C80" s="63" t="s">
        <v>310</v>
      </c>
      <c r="D80" s="63" t="s">
        <v>862</v>
      </c>
      <c r="E80" s="1" t="s">
        <v>814</v>
      </c>
      <c r="F80" s="62">
        <v>42201</v>
      </c>
      <c r="G80" s="103"/>
    </row>
    <row r="81" spans="1:7" x14ac:dyDescent="0.2">
      <c r="A81" s="88">
        <v>7315</v>
      </c>
      <c r="B81" s="1" t="s">
        <v>2384</v>
      </c>
      <c r="C81" s="63" t="s">
        <v>2424</v>
      </c>
      <c r="D81" s="63" t="s">
        <v>254</v>
      </c>
      <c r="E81" s="1" t="s">
        <v>814</v>
      </c>
      <c r="F81" s="62">
        <v>42201</v>
      </c>
      <c r="G81" s="103"/>
    </row>
    <row r="82" spans="1:7" x14ac:dyDescent="0.2">
      <c r="A82" s="88">
        <v>7415</v>
      </c>
      <c r="B82" s="1" t="s">
        <v>1922</v>
      </c>
      <c r="C82" s="63" t="s">
        <v>2424</v>
      </c>
      <c r="D82" s="63" t="s">
        <v>254</v>
      </c>
      <c r="E82" s="1" t="s">
        <v>624</v>
      </c>
      <c r="F82" s="62">
        <v>42201</v>
      </c>
      <c r="G82" s="103"/>
    </row>
    <row r="83" spans="1:7" x14ac:dyDescent="0.2">
      <c r="A83" s="88">
        <v>7515</v>
      </c>
      <c r="B83" s="1" t="s">
        <v>2385</v>
      </c>
      <c r="C83" s="63" t="s">
        <v>843</v>
      </c>
      <c r="D83" s="63" t="s">
        <v>1199</v>
      </c>
      <c r="E83" s="1" t="s">
        <v>877</v>
      </c>
      <c r="F83" s="62">
        <v>42202</v>
      </c>
      <c r="G83" s="103"/>
    </row>
    <row r="84" spans="1:7" x14ac:dyDescent="0.2">
      <c r="A84" s="83">
        <v>7615</v>
      </c>
      <c r="B84" s="84" t="s">
        <v>2386</v>
      </c>
      <c r="C84" s="84" t="s">
        <v>756</v>
      </c>
      <c r="D84" s="85" t="s">
        <v>2362</v>
      </c>
      <c r="E84" s="84" t="s">
        <v>274</v>
      </c>
      <c r="F84" s="86">
        <v>42202</v>
      </c>
      <c r="G84" s="103"/>
    </row>
    <row r="85" spans="1:7" x14ac:dyDescent="0.2">
      <c r="A85" s="88">
        <v>7715</v>
      </c>
      <c r="B85" s="1" t="s">
        <v>2387</v>
      </c>
      <c r="C85" s="63" t="s">
        <v>310</v>
      </c>
      <c r="D85" s="63" t="s">
        <v>862</v>
      </c>
      <c r="E85" s="1" t="s">
        <v>814</v>
      </c>
      <c r="F85" s="62">
        <v>42202</v>
      </c>
      <c r="G85" s="103"/>
    </row>
    <row r="86" spans="1:7" x14ac:dyDescent="0.2">
      <c r="A86" s="88">
        <v>7815</v>
      </c>
      <c r="B86" s="1" t="s">
        <v>2388</v>
      </c>
      <c r="C86" s="63" t="s">
        <v>2424</v>
      </c>
      <c r="D86" s="63" t="s">
        <v>254</v>
      </c>
      <c r="E86" s="1" t="s">
        <v>2414</v>
      </c>
      <c r="F86" s="62">
        <v>42207</v>
      </c>
      <c r="G86" s="103"/>
    </row>
    <row r="87" spans="1:7" x14ac:dyDescent="0.2">
      <c r="A87" s="88">
        <v>7915</v>
      </c>
      <c r="B87" s="1" t="s">
        <v>2389</v>
      </c>
      <c r="C87" s="63" t="s">
        <v>731</v>
      </c>
      <c r="D87" s="63" t="s">
        <v>863</v>
      </c>
      <c r="E87" s="1" t="s">
        <v>1723</v>
      </c>
      <c r="F87" s="62">
        <v>42207</v>
      </c>
      <c r="G87" s="103"/>
    </row>
    <row r="88" spans="1:7" x14ac:dyDescent="0.2">
      <c r="A88" s="83">
        <v>8015</v>
      </c>
      <c r="B88" s="84" t="s">
        <v>2390</v>
      </c>
      <c r="C88" s="85" t="s">
        <v>2430</v>
      </c>
      <c r="D88" s="85" t="s">
        <v>2442</v>
      </c>
      <c r="E88" s="84" t="s">
        <v>2415</v>
      </c>
      <c r="F88" s="86">
        <v>42209</v>
      </c>
      <c r="G88" s="103"/>
    </row>
    <row r="89" spans="1:7" x14ac:dyDescent="0.2">
      <c r="A89" s="88">
        <v>8115</v>
      </c>
      <c r="B89" s="1" t="s">
        <v>2391</v>
      </c>
      <c r="C89" s="63" t="s">
        <v>310</v>
      </c>
      <c r="D89" s="63" t="s">
        <v>862</v>
      </c>
      <c r="E89" s="1" t="s">
        <v>697</v>
      </c>
      <c r="F89" s="62">
        <v>42212</v>
      </c>
      <c r="G89" s="103"/>
    </row>
    <row r="90" spans="1:7" x14ac:dyDescent="0.2">
      <c r="A90" s="88">
        <v>8215</v>
      </c>
      <c r="B90" s="1" t="s">
        <v>2392</v>
      </c>
      <c r="C90" s="63" t="s">
        <v>2428</v>
      </c>
      <c r="D90" s="63" t="s">
        <v>1199</v>
      </c>
      <c r="E90" s="1" t="s">
        <v>740</v>
      </c>
      <c r="F90" s="62">
        <v>42212</v>
      </c>
      <c r="G90" s="103"/>
    </row>
    <row r="91" spans="1:7" x14ac:dyDescent="0.2">
      <c r="A91" s="88">
        <v>8315</v>
      </c>
      <c r="B91" s="63" t="s">
        <v>2393</v>
      </c>
      <c r="C91" s="1" t="s">
        <v>2425</v>
      </c>
      <c r="D91" s="63" t="s">
        <v>862</v>
      </c>
      <c r="E91" s="1" t="s">
        <v>487</v>
      </c>
      <c r="F91" s="62">
        <v>42229</v>
      </c>
      <c r="G91" s="103"/>
    </row>
    <row r="92" spans="1:7" x14ac:dyDescent="0.2">
      <c r="A92" s="88">
        <v>8415</v>
      </c>
      <c r="B92" s="1" t="s">
        <v>2394</v>
      </c>
      <c r="C92" s="63" t="s">
        <v>1139</v>
      </c>
      <c r="D92" s="63" t="s">
        <v>862</v>
      </c>
      <c r="E92" s="1" t="s">
        <v>829</v>
      </c>
      <c r="F92" s="62">
        <v>42229</v>
      </c>
      <c r="G92" s="103"/>
    </row>
    <row r="93" spans="1:7" x14ac:dyDescent="0.2">
      <c r="A93" s="88">
        <v>8515</v>
      </c>
      <c r="B93" s="1" t="s">
        <v>2395</v>
      </c>
      <c r="C93" s="63" t="s">
        <v>2429</v>
      </c>
      <c r="D93" s="63" t="s">
        <v>863</v>
      </c>
      <c r="E93" s="1" t="s">
        <v>1723</v>
      </c>
      <c r="F93" s="62">
        <v>42230</v>
      </c>
      <c r="G93" s="103"/>
    </row>
    <row r="94" spans="1:7" x14ac:dyDescent="0.2">
      <c r="A94" s="88">
        <v>8615</v>
      </c>
      <c r="B94" s="1" t="s">
        <v>2396</v>
      </c>
      <c r="C94" s="63" t="s">
        <v>1667</v>
      </c>
      <c r="D94" s="63" t="s">
        <v>1199</v>
      </c>
      <c r="E94" s="1" t="s">
        <v>877</v>
      </c>
      <c r="F94" s="62">
        <v>42233</v>
      </c>
      <c r="G94" s="103"/>
    </row>
    <row r="95" spans="1:7" x14ac:dyDescent="0.2">
      <c r="A95" s="83">
        <v>8715</v>
      </c>
      <c r="B95" s="84" t="s">
        <v>2397</v>
      </c>
      <c r="C95" s="84" t="s">
        <v>466</v>
      </c>
      <c r="D95" s="85" t="s">
        <v>2362</v>
      </c>
      <c r="E95" s="84" t="s">
        <v>664</v>
      </c>
      <c r="F95" s="86">
        <v>42234</v>
      </c>
      <c r="G95" s="103"/>
    </row>
    <row r="96" spans="1:7" x14ac:dyDescent="0.2">
      <c r="A96" s="83">
        <v>8815</v>
      </c>
      <c r="B96" s="84" t="s">
        <v>2398</v>
      </c>
      <c r="C96" s="85" t="s">
        <v>2324</v>
      </c>
      <c r="D96" s="85" t="s">
        <v>2362</v>
      </c>
      <c r="E96" s="84" t="s">
        <v>664</v>
      </c>
      <c r="F96" s="86">
        <v>42235</v>
      </c>
      <c r="G96" s="103"/>
    </row>
    <row r="97" spans="1:15" x14ac:dyDescent="0.2">
      <c r="A97" s="88">
        <v>8915</v>
      </c>
      <c r="B97" s="63" t="s">
        <v>2426</v>
      </c>
      <c r="C97" s="1" t="s">
        <v>2427</v>
      </c>
      <c r="D97" s="63" t="s">
        <v>862</v>
      </c>
      <c r="E97" s="1" t="s">
        <v>814</v>
      </c>
      <c r="F97" s="62">
        <v>42236</v>
      </c>
      <c r="G97" s="103"/>
    </row>
    <row r="98" spans="1:15" x14ac:dyDescent="0.2">
      <c r="A98" s="88">
        <v>9015</v>
      </c>
      <c r="B98" s="1" t="s">
        <v>2399</v>
      </c>
      <c r="C98" s="63" t="s">
        <v>2430</v>
      </c>
      <c r="D98" s="63" t="s">
        <v>863</v>
      </c>
      <c r="E98" s="1" t="s">
        <v>2417</v>
      </c>
      <c r="F98" s="62">
        <v>42243</v>
      </c>
      <c r="G98" s="103"/>
    </row>
    <row r="99" spans="1:15" x14ac:dyDescent="0.2">
      <c r="A99" s="83">
        <v>9115</v>
      </c>
      <c r="B99" s="84" t="s">
        <v>2400</v>
      </c>
      <c r="C99" s="85" t="s">
        <v>724</v>
      </c>
      <c r="D99" s="85" t="s">
        <v>2362</v>
      </c>
      <c r="E99" s="84" t="s">
        <v>2416</v>
      </c>
      <c r="F99" s="86">
        <v>42243</v>
      </c>
      <c r="G99" s="103"/>
    </row>
    <row r="100" spans="1:15" x14ac:dyDescent="0.2">
      <c r="A100" s="88">
        <v>9215</v>
      </c>
      <c r="B100" s="1" t="s">
        <v>2401</v>
      </c>
      <c r="C100" s="63" t="s">
        <v>1667</v>
      </c>
      <c r="D100" s="63" t="s">
        <v>1199</v>
      </c>
      <c r="E100" s="1" t="s">
        <v>877</v>
      </c>
      <c r="F100" s="62">
        <v>42251</v>
      </c>
      <c r="G100" s="103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2402</v>
      </c>
      <c r="C101" s="63" t="s">
        <v>1139</v>
      </c>
      <c r="D101" s="63" t="s">
        <v>1199</v>
      </c>
      <c r="E101" s="1" t="s">
        <v>816</v>
      </c>
      <c r="F101" s="62">
        <v>42251</v>
      </c>
      <c r="G101" s="103" t="s">
        <v>2553</v>
      </c>
      <c r="I101" s="101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2403</v>
      </c>
      <c r="C102" s="63" t="s">
        <v>1807</v>
      </c>
      <c r="D102" s="63" t="s">
        <v>1199</v>
      </c>
      <c r="E102" s="1" t="s">
        <v>2418</v>
      </c>
      <c r="F102" s="62">
        <v>42255</v>
      </c>
      <c r="G102" s="103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1951</v>
      </c>
      <c r="C103" s="63" t="s">
        <v>732</v>
      </c>
      <c r="D103" s="63" t="s">
        <v>863</v>
      </c>
      <c r="E103" s="1" t="s">
        <v>1722</v>
      </c>
      <c r="F103" s="62">
        <v>42255</v>
      </c>
      <c r="G103" s="103" t="s">
        <v>2547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2404</v>
      </c>
      <c r="C104" s="84" t="s">
        <v>756</v>
      </c>
      <c r="D104" s="85" t="s">
        <v>2362</v>
      </c>
      <c r="E104" s="84" t="s">
        <v>2416</v>
      </c>
      <c r="F104" s="86">
        <v>42263</v>
      </c>
      <c r="G104" s="103" t="s">
        <v>2548</v>
      </c>
      <c r="I104" s="101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2405</v>
      </c>
      <c r="C105" s="85" t="s">
        <v>724</v>
      </c>
      <c r="D105" s="85" t="s">
        <v>2362</v>
      </c>
      <c r="E105" s="84" t="s">
        <v>2419</v>
      </c>
      <c r="F105" s="86">
        <v>42284</v>
      </c>
      <c r="G105" s="103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2406</v>
      </c>
      <c r="C106" s="84" t="s">
        <v>756</v>
      </c>
      <c r="D106" s="85" t="s">
        <v>2362</v>
      </c>
      <c r="E106" s="84" t="s">
        <v>2127</v>
      </c>
      <c r="F106" s="86">
        <v>42284</v>
      </c>
      <c r="G106" s="103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2407</v>
      </c>
      <c r="C107" s="85" t="s">
        <v>724</v>
      </c>
      <c r="D107" s="85" t="s">
        <v>2362</v>
      </c>
      <c r="E107" s="84" t="s">
        <v>2420</v>
      </c>
      <c r="F107" s="86">
        <v>42285</v>
      </c>
      <c r="G107" s="103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2408</v>
      </c>
      <c r="C108" s="85" t="s">
        <v>724</v>
      </c>
      <c r="D108" s="85" t="s">
        <v>2362</v>
      </c>
      <c r="E108" s="84" t="s">
        <v>2420</v>
      </c>
      <c r="F108" s="86">
        <v>42285</v>
      </c>
      <c r="G108" s="103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2409</v>
      </c>
      <c r="C109" s="85" t="s">
        <v>2324</v>
      </c>
      <c r="D109" s="85" t="s">
        <v>2362</v>
      </c>
      <c r="E109" s="84" t="s">
        <v>194</v>
      </c>
      <c r="F109" s="86">
        <v>42290</v>
      </c>
      <c r="G109" s="103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2410</v>
      </c>
      <c r="C110" s="63" t="s">
        <v>1664</v>
      </c>
      <c r="D110" s="63" t="s">
        <v>862</v>
      </c>
      <c r="E110" s="1" t="s">
        <v>2421</v>
      </c>
      <c r="F110" s="62">
        <v>42300</v>
      </c>
      <c r="G110" s="103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2411</v>
      </c>
      <c r="C111" s="63" t="s">
        <v>1664</v>
      </c>
      <c r="D111" s="63" t="s">
        <v>862</v>
      </c>
      <c r="E111" s="1" t="s">
        <v>1190</v>
      </c>
      <c r="F111" s="62">
        <v>42300</v>
      </c>
      <c r="G111" s="103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2412</v>
      </c>
      <c r="C112" s="63" t="s">
        <v>2072</v>
      </c>
      <c r="D112" s="63" t="s">
        <v>1199</v>
      </c>
      <c r="E112" s="1" t="s">
        <v>684</v>
      </c>
      <c r="F112" s="62">
        <v>42300</v>
      </c>
      <c r="G112" s="103" t="s">
        <v>2585</v>
      </c>
      <c r="I112" s="101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2439</v>
      </c>
      <c r="C113" s="84" t="s">
        <v>2441</v>
      </c>
      <c r="D113" s="85" t="s">
        <v>2362</v>
      </c>
      <c r="E113" s="85" t="s">
        <v>664</v>
      </c>
      <c r="F113" s="86">
        <v>42305</v>
      </c>
      <c r="G113" s="103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2440</v>
      </c>
      <c r="C114" s="63" t="s">
        <v>260</v>
      </c>
      <c r="D114" s="63" t="s">
        <v>1199</v>
      </c>
      <c r="E114" s="63" t="s">
        <v>2333</v>
      </c>
      <c r="F114" s="62">
        <v>42312</v>
      </c>
      <c r="G114" s="103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2444</v>
      </c>
      <c r="C115" s="1" t="s">
        <v>1139</v>
      </c>
      <c r="D115" s="63" t="s">
        <v>1199</v>
      </c>
      <c r="E115" s="1" t="s">
        <v>666</v>
      </c>
      <c r="F115" s="62">
        <v>42317</v>
      </c>
      <c r="G115" s="103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2445</v>
      </c>
      <c r="C116" s="1" t="s">
        <v>2457</v>
      </c>
      <c r="D116" s="1" t="s">
        <v>863</v>
      </c>
      <c r="E116" s="1" t="s">
        <v>1723</v>
      </c>
      <c r="F116" s="62">
        <v>42318</v>
      </c>
      <c r="G116" s="103" t="s">
        <v>2550</v>
      </c>
      <c r="I116" s="101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2446</v>
      </c>
      <c r="C117" s="1" t="s">
        <v>2460</v>
      </c>
      <c r="D117" s="63" t="s">
        <v>1199</v>
      </c>
      <c r="E117" s="1" t="s">
        <v>2333</v>
      </c>
      <c r="F117" s="62">
        <v>42319</v>
      </c>
      <c r="G117" s="103" t="s">
        <v>2584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2447</v>
      </c>
      <c r="C118" s="1" t="s">
        <v>1685</v>
      </c>
      <c r="D118" s="63" t="s">
        <v>1199</v>
      </c>
      <c r="E118" s="1" t="s">
        <v>827</v>
      </c>
      <c r="F118" s="62">
        <v>42320</v>
      </c>
      <c r="G118" s="103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2448</v>
      </c>
      <c r="C119" s="1" t="s">
        <v>2458</v>
      </c>
      <c r="D119" s="63" t="s">
        <v>862</v>
      </c>
      <c r="E119" s="1" t="s">
        <v>1214</v>
      </c>
      <c r="F119" s="62">
        <v>42325</v>
      </c>
      <c r="G119" s="103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2449</v>
      </c>
      <c r="C120" s="1" t="s">
        <v>1147</v>
      </c>
      <c r="D120" s="63" t="s">
        <v>862</v>
      </c>
      <c r="E120" s="1" t="s">
        <v>552</v>
      </c>
      <c r="F120" s="62">
        <v>42325</v>
      </c>
      <c r="G120" s="103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2450</v>
      </c>
      <c r="C121" s="1" t="s">
        <v>1664</v>
      </c>
      <c r="D121" s="63" t="s">
        <v>862</v>
      </c>
      <c r="E121" s="1" t="s">
        <v>1214</v>
      </c>
      <c r="F121" s="62">
        <v>42325</v>
      </c>
      <c r="G121" s="103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2461</v>
      </c>
      <c r="C122" s="1" t="s">
        <v>1770</v>
      </c>
      <c r="D122" s="63" t="s">
        <v>1199</v>
      </c>
      <c r="E122" s="1" t="s">
        <v>816</v>
      </c>
      <c r="F122" s="62">
        <v>42325</v>
      </c>
      <c r="G122" s="103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2451</v>
      </c>
      <c r="C123" s="1" t="s">
        <v>2458</v>
      </c>
      <c r="D123" s="63" t="s">
        <v>862</v>
      </c>
      <c r="E123" s="1" t="s">
        <v>2333</v>
      </c>
      <c r="F123" s="62">
        <v>42326</v>
      </c>
      <c r="G123" s="103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2456</v>
      </c>
      <c r="C124" s="1" t="s">
        <v>1664</v>
      </c>
      <c r="D124" s="63" t="s">
        <v>862</v>
      </c>
      <c r="E124" s="1" t="s">
        <v>697</v>
      </c>
      <c r="F124" s="62">
        <v>42326</v>
      </c>
      <c r="G124" s="103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2452</v>
      </c>
      <c r="C125" s="1" t="s">
        <v>1664</v>
      </c>
      <c r="D125" s="63" t="s">
        <v>862</v>
      </c>
      <c r="E125" s="1" t="s">
        <v>1190</v>
      </c>
      <c r="F125" s="62">
        <v>42326</v>
      </c>
      <c r="G125" s="103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2453</v>
      </c>
      <c r="C126" s="1" t="s">
        <v>2458</v>
      </c>
      <c r="D126" s="63" t="s">
        <v>862</v>
      </c>
      <c r="E126" s="1" t="s">
        <v>557</v>
      </c>
      <c r="F126" s="62">
        <v>42327</v>
      </c>
      <c r="G126" s="103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2454</v>
      </c>
      <c r="C127" s="1" t="s">
        <v>1664</v>
      </c>
      <c r="D127" s="63" t="s">
        <v>862</v>
      </c>
      <c r="E127" s="1" t="s">
        <v>829</v>
      </c>
      <c r="F127" s="62">
        <v>42327</v>
      </c>
      <c r="G127" s="103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2455</v>
      </c>
      <c r="C128" s="1" t="s">
        <v>2459</v>
      </c>
      <c r="D128" s="63" t="s">
        <v>862</v>
      </c>
      <c r="E128" s="1" t="s">
        <v>720</v>
      </c>
      <c r="F128" s="62">
        <v>42327</v>
      </c>
      <c r="G128" s="103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2462</v>
      </c>
      <c r="C129" s="1" t="s">
        <v>1664</v>
      </c>
      <c r="D129" s="63" t="s">
        <v>862</v>
      </c>
      <c r="E129" s="1" t="s">
        <v>487</v>
      </c>
      <c r="F129" s="62">
        <v>42334</v>
      </c>
      <c r="G129" s="103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2463</v>
      </c>
      <c r="C130" s="1" t="s">
        <v>1664</v>
      </c>
      <c r="D130" s="63" t="s">
        <v>862</v>
      </c>
      <c r="E130" s="1" t="s">
        <v>814</v>
      </c>
      <c r="F130" s="62">
        <v>42334</v>
      </c>
      <c r="G130" s="103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2464</v>
      </c>
      <c r="C131" s="1" t="s">
        <v>1139</v>
      </c>
      <c r="D131" s="63" t="s">
        <v>862</v>
      </c>
      <c r="E131" s="1" t="s">
        <v>808</v>
      </c>
      <c r="F131" s="62">
        <v>42335</v>
      </c>
      <c r="G131" s="103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2465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03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2466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03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2467</v>
      </c>
      <c r="C134" s="1" t="s">
        <v>854</v>
      </c>
      <c r="D134" s="1" t="s">
        <v>862</v>
      </c>
      <c r="E134" s="1" t="s">
        <v>798</v>
      </c>
      <c r="F134" s="62">
        <v>42346</v>
      </c>
      <c r="G134" s="103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2468</v>
      </c>
      <c r="C135" s="1" t="s">
        <v>2477</v>
      </c>
      <c r="D135" s="1" t="s">
        <v>1027</v>
      </c>
      <c r="E135" s="1" t="s">
        <v>1722</v>
      </c>
      <c r="F135" s="62">
        <v>42347</v>
      </c>
      <c r="G135" s="103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2469</v>
      </c>
      <c r="C136" s="1" t="s">
        <v>2478</v>
      </c>
      <c r="D136" s="1" t="s">
        <v>1027</v>
      </c>
      <c r="E136" s="1" t="s">
        <v>878</v>
      </c>
      <c r="F136" s="62">
        <v>42348</v>
      </c>
      <c r="G136" s="103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2470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03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2471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03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2472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03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2473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03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2474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03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2475</v>
      </c>
      <c r="C142" s="1" t="s">
        <v>2479</v>
      </c>
      <c r="D142" s="1" t="s">
        <v>863</v>
      </c>
      <c r="E142" s="1" t="s">
        <v>1723</v>
      </c>
      <c r="F142" s="62">
        <v>42354</v>
      </c>
      <c r="G142" s="103" t="s">
        <v>2550</v>
      </c>
      <c r="I142" s="101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2476</v>
      </c>
      <c r="C143" s="84" t="s">
        <v>724</v>
      </c>
      <c r="D143" s="85" t="s">
        <v>2362</v>
      </c>
      <c r="E143" s="84" t="s">
        <v>274</v>
      </c>
      <c r="F143" s="86">
        <v>42354</v>
      </c>
      <c r="G143" s="103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2480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03" t="s">
        <v>2552</v>
      </c>
      <c r="I144" s="101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2481</v>
      </c>
      <c r="C145" s="84" t="s">
        <v>251</v>
      </c>
      <c r="D145" s="85" t="s">
        <v>2362</v>
      </c>
      <c r="E145" s="84" t="s">
        <v>2484</v>
      </c>
      <c r="F145" s="86">
        <v>42367</v>
      </c>
      <c r="G145" s="103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2482</v>
      </c>
      <c r="C146" s="84" t="s">
        <v>251</v>
      </c>
      <c r="D146" s="85" t="s">
        <v>2362</v>
      </c>
      <c r="E146" s="84" t="s">
        <v>2485</v>
      </c>
      <c r="F146" s="86">
        <v>42367</v>
      </c>
      <c r="G146" s="103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2483</v>
      </c>
      <c r="C147" s="1" t="s">
        <v>2477</v>
      </c>
      <c r="D147" s="1" t="s">
        <v>863</v>
      </c>
      <c r="E147" s="1" t="s">
        <v>1722</v>
      </c>
      <c r="F147" s="62">
        <v>42368</v>
      </c>
      <c r="G147" s="103" t="s">
        <v>2549</v>
      </c>
      <c r="I147" s="101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C1" workbookViewId="0">
      <selection activeCell="E14" sqref="E14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98" t="s">
        <v>833</v>
      </c>
      <c r="C1" s="198"/>
      <c r="D1" s="198"/>
      <c r="E1" s="198"/>
      <c r="F1" s="10"/>
      <c r="G1" s="10"/>
      <c r="H1" s="5"/>
    </row>
    <row r="2" spans="1:9" ht="15" x14ac:dyDescent="0.25">
      <c r="A2" s="1"/>
      <c r="B2" s="198" t="s">
        <v>834</v>
      </c>
      <c r="C2" s="198"/>
      <c r="D2" s="198"/>
      <c r="E2" s="198"/>
      <c r="F2" s="10"/>
      <c r="G2" s="10"/>
      <c r="H2" s="6"/>
    </row>
    <row r="3" spans="1:9" ht="15" x14ac:dyDescent="0.25">
      <c r="A3" s="1"/>
      <c r="B3" s="198" t="s">
        <v>835</v>
      </c>
      <c r="C3" s="198"/>
      <c r="D3" s="198"/>
      <c r="E3" s="198"/>
      <c r="F3" s="10"/>
      <c r="G3" s="10"/>
      <c r="H3" s="7"/>
    </row>
    <row r="4" spans="1:9" x14ac:dyDescent="0.2">
      <c r="A4" s="1"/>
      <c r="B4" s="198" t="s">
        <v>2496</v>
      </c>
      <c r="C4" s="198"/>
      <c r="D4" s="198"/>
      <c r="E4" s="198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20" t="s">
        <v>1028</v>
      </c>
      <c r="B6" s="27" t="s">
        <v>1029</v>
      </c>
      <c r="C6" s="27" t="s">
        <v>1030</v>
      </c>
      <c r="D6" s="222" t="s">
        <v>1031</v>
      </c>
      <c r="E6" s="222"/>
      <c r="F6" s="223"/>
    </row>
    <row r="7" spans="1:9" ht="13.5" thickBot="1" x14ac:dyDescent="0.25">
      <c r="A7" s="221"/>
      <c r="B7" s="224" t="s">
        <v>1205</v>
      </c>
      <c r="C7" s="222"/>
      <c r="D7" s="27" t="s">
        <v>1200</v>
      </c>
      <c r="E7" s="225" t="s">
        <v>250</v>
      </c>
      <c r="F7" s="226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8">
        <v>114</v>
      </c>
      <c r="B9" s="87" t="s">
        <v>1884</v>
      </c>
      <c r="C9" s="87" t="s">
        <v>144</v>
      </c>
      <c r="D9" s="87" t="s">
        <v>862</v>
      </c>
      <c r="E9" s="87" t="s">
        <v>808</v>
      </c>
      <c r="F9" s="89">
        <v>41647</v>
      </c>
    </row>
    <row r="10" spans="1:9" ht="13.5" thickBot="1" x14ac:dyDescent="0.25">
      <c r="A10" s="88">
        <v>214</v>
      </c>
      <c r="B10" s="87" t="s">
        <v>1885</v>
      </c>
      <c r="C10" s="87" t="s">
        <v>144</v>
      </c>
      <c r="D10" s="87" t="s">
        <v>862</v>
      </c>
      <c r="E10" s="87" t="s">
        <v>805</v>
      </c>
      <c r="F10" s="89">
        <v>41647</v>
      </c>
    </row>
    <row r="11" spans="1:9" ht="13.5" thickBot="1" x14ac:dyDescent="0.25">
      <c r="A11" s="88">
        <v>314</v>
      </c>
      <c r="B11" s="87" t="s">
        <v>1886</v>
      </c>
      <c r="C11" s="87" t="s">
        <v>144</v>
      </c>
      <c r="D11" s="87" t="s">
        <v>862</v>
      </c>
      <c r="E11" s="87" t="s">
        <v>552</v>
      </c>
      <c r="F11" s="89">
        <v>41647</v>
      </c>
      <c r="H11" s="107" t="s">
        <v>1204</v>
      </c>
      <c r="I11" s="107">
        <f>COUNTIF($D$9:$D$5003,"PTE")</f>
        <v>80</v>
      </c>
    </row>
    <row r="12" spans="1:9" ht="13.5" thickBot="1" x14ac:dyDescent="0.25">
      <c r="A12" s="88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89">
        <v>41663</v>
      </c>
      <c r="H12" s="107" t="s">
        <v>1203</v>
      </c>
      <c r="I12" s="107">
        <f>COUNTIF($D$9:$D$5003,"PT")</f>
        <v>4</v>
      </c>
    </row>
    <row r="13" spans="1:9" ht="13.5" thickBot="1" x14ac:dyDescent="0.25">
      <c r="A13" s="88">
        <v>514</v>
      </c>
      <c r="B13" s="9" t="s">
        <v>2012</v>
      </c>
      <c r="C13" s="9" t="s">
        <v>144</v>
      </c>
      <c r="D13" s="9" t="s">
        <v>862</v>
      </c>
      <c r="E13" s="87" t="s">
        <v>2035</v>
      </c>
      <c r="F13" s="89">
        <v>41663</v>
      </c>
      <c r="H13" s="107" t="s">
        <v>1202</v>
      </c>
      <c r="I13" s="107">
        <f>COUNTIF($D$9:$D$5003,"PF")</f>
        <v>23</v>
      </c>
    </row>
    <row r="14" spans="1:9" ht="13.5" thickBot="1" x14ac:dyDescent="0.25">
      <c r="A14" s="88">
        <v>614</v>
      </c>
      <c r="B14" s="87" t="s">
        <v>2013</v>
      </c>
      <c r="C14" s="9" t="s">
        <v>1454</v>
      </c>
      <c r="D14" s="9" t="s">
        <v>862</v>
      </c>
      <c r="E14" s="1" t="s">
        <v>740</v>
      </c>
      <c r="F14" s="89">
        <v>41666</v>
      </c>
      <c r="H14" s="107" t="s">
        <v>1201</v>
      </c>
      <c r="I14" s="107">
        <f>COUNTIF($D$9:$D$5003,"PF/PTE")</f>
        <v>33</v>
      </c>
    </row>
    <row r="15" spans="1:9" ht="13.5" thickBot="1" x14ac:dyDescent="0.25">
      <c r="A15" s="88">
        <v>714</v>
      </c>
      <c r="B15" s="87" t="s">
        <v>2014</v>
      </c>
      <c r="C15" s="87" t="s">
        <v>848</v>
      </c>
      <c r="D15" s="9" t="s">
        <v>862</v>
      </c>
      <c r="E15" s="87" t="s">
        <v>1184</v>
      </c>
      <c r="F15" s="89">
        <v>41666</v>
      </c>
      <c r="H15" s="107" t="s">
        <v>1200</v>
      </c>
      <c r="I15" s="107">
        <f>COUNTIF($D$9:$D$5003,"Pré-Mistura")</f>
        <v>0</v>
      </c>
    </row>
    <row r="16" spans="1:9" ht="13.5" thickBot="1" x14ac:dyDescent="0.25">
      <c r="A16" s="88">
        <v>814</v>
      </c>
      <c r="B16" s="87" t="s">
        <v>2015</v>
      </c>
      <c r="C16" s="87" t="s">
        <v>2040</v>
      </c>
      <c r="D16" s="9" t="s">
        <v>1027</v>
      </c>
      <c r="E16" s="87" t="s">
        <v>797</v>
      </c>
      <c r="F16" s="89">
        <v>41667</v>
      </c>
      <c r="H16" s="106" t="s">
        <v>2782</v>
      </c>
      <c r="I16" s="106">
        <f>COUNTIF($D$9:$D$5003,"Extrato")</f>
        <v>1</v>
      </c>
    </row>
    <row r="17" spans="1:9" ht="13.5" thickBot="1" x14ac:dyDescent="0.25">
      <c r="A17" s="88">
        <v>914</v>
      </c>
      <c r="B17" s="227" t="s">
        <v>2017</v>
      </c>
      <c r="C17" s="227"/>
      <c r="D17" s="227"/>
      <c r="E17" s="227"/>
      <c r="F17" s="227"/>
      <c r="H17" s="107" t="s">
        <v>254</v>
      </c>
      <c r="I17" s="107">
        <f>COUNTIF($D$9:$D$5003,"Biológicos")</f>
        <v>0</v>
      </c>
    </row>
    <row r="18" spans="1:9" ht="13.5" thickBot="1" x14ac:dyDescent="0.25">
      <c r="A18" s="88">
        <v>1014</v>
      </c>
      <c r="B18" s="87" t="s">
        <v>2016</v>
      </c>
      <c r="C18" s="87" t="s">
        <v>146</v>
      </c>
      <c r="D18" s="9" t="s">
        <v>862</v>
      </c>
      <c r="E18" s="1" t="s">
        <v>808</v>
      </c>
      <c r="F18" s="89">
        <v>41669</v>
      </c>
      <c r="H18" s="107" t="s">
        <v>2362</v>
      </c>
      <c r="I18" s="107">
        <f>COUNTIF($D$9:$D$5003,"Biológicos/Org")</f>
        <v>7</v>
      </c>
    </row>
    <row r="19" spans="1:9" ht="13.5" thickBot="1" x14ac:dyDescent="0.25">
      <c r="A19" s="88">
        <v>1114</v>
      </c>
      <c r="B19" s="87" t="s">
        <v>2018</v>
      </c>
      <c r="C19" s="87" t="s">
        <v>1139</v>
      </c>
      <c r="D19" s="9" t="s">
        <v>862</v>
      </c>
      <c r="E19" s="87" t="s">
        <v>2036</v>
      </c>
      <c r="F19" s="89">
        <v>41673</v>
      </c>
    </row>
    <row r="20" spans="1:9" ht="13.5" thickBot="1" x14ac:dyDescent="0.25">
      <c r="A20" s="88">
        <v>1214</v>
      </c>
      <c r="B20" s="87" t="s">
        <v>2019</v>
      </c>
      <c r="C20" s="87" t="s">
        <v>2040</v>
      </c>
      <c r="D20" s="87" t="s">
        <v>863</v>
      </c>
      <c r="E20" s="87" t="s">
        <v>797</v>
      </c>
      <c r="F20" s="89">
        <v>41673</v>
      </c>
      <c r="H20" s="58" t="s">
        <v>1206</v>
      </c>
      <c r="I20" s="59">
        <f>SUM(I11:I18)</f>
        <v>148</v>
      </c>
    </row>
    <row r="21" spans="1:9" x14ac:dyDescent="0.2">
      <c r="A21" s="88">
        <v>1314</v>
      </c>
      <c r="B21" s="87" t="s">
        <v>2020</v>
      </c>
      <c r="C21" s="87" t="s">
        <v>1430</v>
      </c>
      <c r="D21" s="9" t="s">
        <v>862</v>
      </c>
      <c r="E21" s="87" t="s">
        <v>1717</v>
      </c>
      <c r="F21" s="89">
        <v>41676</v>
      </c>
    </row>
    <row r="22" spans="1:9" x14ac:dyDescent="0.2">
      <c r="A22" s="88">
        <v>1414</v>
      </c>
      <c r="B22" s="87" t="s">
        <v>2021</v>
      </c>
      <c r="C22" s="87" t="s">
        <v>144</v>
      </c>
      <c r="D22" s="9" t="s">
        <v>862</v>
      </c>
      <c r="E22" s="87" t="s">
        <v>2037</v>
      </c>
      <c r="F22" s="89">
        <v>41676</v>
      </c>
    </row>
    <row r="23" spans="1:9" x14ac:dyDescent="0.2">
      <c r="A23" s="88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89">
        <v>41677</v>
      </c>
    </row>
    <row r="24" spans="1:9" x14ac:dyDescent="0.2">
      <c r="A24" s="88">
        <v>1614</v>
      </c>
      <c r="B24" s="9" t="s">
        <v>2023</v>
      </c>
      <c r="C24" s="9" t="s">
        <v>2041</v>
      </c>
      <c r="D24" s="87" t="s">
        <v>863</v>
      </c>
      <c r="E24" s="9" t="s">
        <v>795</v>
      </c>
      <c r="F24" s="89">
        <v>41680</v>
      </c>
    </row>
    <row r="25" spans="1:9" x14ac:dyDescent="0.2">
      <c r="A25" s="88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2025</v>
      </c>
      <c r="C26" s="9" t="s">
        <v>1686</v>
      </c>
      <c r="D26" s="87" t="s">
        <v>863</v>
      </c>
      <c r="E26" s="9" t="s">
        <v>795</v>
      </c>
      <c r="F26" s="89">
        <v>41683</v>
      </c>
    </row>
    <row r="27" spans="1:9" x14ac:dyDescent="0.2">
      <c r="A27" s="88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89">
        <v>41683</v>
      </c>
    </row>
    <row r="28" spans="1:9" x14ac:dyDescent="0.2">
      <c r="A28" s="88">
        <v>2014</v>
      </c>
      <c r="B28" s="9" t="s">
        <v>2027</v>
      </c>
      <c r="C28" s="87" t="s">
        <v>2040</v>
      </c>
      <c r="D28" s="9" t="s">
        <v>862</v>
      </c>
      <c r="E28" s="9" t="s">
        <v>1724</v>
      </c>
      <c r="F28" s="89">
        <v>41695</v>
      </c>
    </row>
    <row r="29" spans="1:9" x14ac:dyDescent="0.2">
      <c r="A29" s="88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89">
        <v>41695</v>
      </c>
    </row>
    <row r="30" spans="1:9" x14ac:dyDescent="0.2">
      <c r="A30" s="88">
        <v>2214</v>
      </c>
      <c r="B30" s="87" t="s">
        <v>2029</v>
      </c>
      <c r="C30" s="87" t="s">
        <v>2040</v>
      </c>
      <c r="D30" s="87" t="s">
        <v>863</v>
      </c>
      <c r="E30" s="9" t="s">
        <v>1724</v>
      </c>
      <c r="F30" s="89">
        <v>41696</v>
      </c>
    </row>
    <row r="31" spans="1:9" x14ac:dyDescent="0.2">
      <c r="A31" s="88">
        <v>2314</v>
      </c>
      <c r="B31" s="87" t="s">
        <v>2030</v>
      </c>
      <c r="C31" s="9" t="s">
        <v>2038</v>
      </c>
      <c r="D31" s="9" t="s">
        <v>1027</v>
      </c>
      <c r="E31" s="9" t="s">
        <v>1723</v>
      </c>
      <c r="F31" s="89">
        <v>41696</v>
      </c>
    </row>
    <row r="32" spans="1:9" x14ac:dyDescent="0.2">
      <c r="A32" s="88">
        <v>2414</v>
      </c>
      <c r="B32" s="9" t="s">
        <v>2031</v>
      </c>
      <c r="C32" s="9" t="s">
        <v>2038</v>
      </c>
      <c r="D32" s="87" t="s">
        <v>863</v>
      </c>
      <c r="E32" s="9" t="s">
        <v>1723</v>
      </c>
      <c r="F32" s="89">
        <v>41698</v>
      </c>
    </row>
    <row r="33" spans="1:6" x14ac:dyDescent="0.2">
      <c r="A33" s="88">
        <v>2514</v>
      </c>
      <c r="B33" s="87" t="s">
        <v>2032</v>
      </c>
      <c r="C33" s="87" t="s">
        <v>146</v>
      </c>
      <c r="D33" s="9" t="s">
        <v>862</v>
      </c>
      <c r="E33" s="9" t="s">
        <v>1832</v>
      </c>
      <c r="F33" s="90">
        <v>41703</v>
      </c>
    </row>
    <row r="34" spans="1:6" x14ac:dyDescent="0.2">
      <c r="A34" s="88">
        <v>2614</v>
      </c>
      <c r="B34" s="87" t="s">
        <v>2033</v>
      </c>
      <c r="C34" s="87" t="s">
        <v>1891</v>
      </c>
      <c r="D34" s="9" t="s">
        <v>862</v>
      </c>
      <c r="E34" s="87" t="s">
        <v>831</v>
      </c>
      <c r="F34" s="90">
        <v>41705</v>
      </c>
    </row>
    <row r="35" spans="1:6" x14ac:dyDescent="0.2">
      <c r="A35" s="88">
        <v>2714</v>
      </c>
      <c r="B35" s="87" t="s">
        <v>2034</v>
      </c>
      <c r="C35" s="87" t="s">
        <v>2039</v>
      </c>
      <c r="D35" s="9" t="s">
        <v>862</v>
      </c>
      <c r="E35" s="9" t="s">
        <v>1729</v>
      </c>
      <c r="F35" s="90">
        <v>41709</v>
      </c>
    </row>
    <row r="36" spans="1:6" x14ac:dyDescent="0.2">
      <c r="A36" s="88">
        <v>2814</v>
      </c>
      <c r="B36" s="87" t="s">
        <v>2059</v>
      </c>
      <c r="C36" s="87" t="s">
        <v>1454</v>
      </c>
      <c r="D36" s="9" t="s">
        <v>862</v>
      </c>
      <c r="E36" s="9" t="s">
        <v>1802</v>
      </c>
      <c r="F36" s="90">
        <v>41733</v>
      </c>
    </row>
    <row r="37" spans="1:6" x14ac:dyDescent="0.2">
      <c r="A37" s="88">
        <v>2914</v>
      </c>
      <c r="B37" s="87" t="s">
        <v>2060</v>
      </c>
      <c r="C37" s="87" t="s">
        <v>2071</v>
      </c>
      <c r="D37" s="9" t="s">
        <v>862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2061</v>
      </c>
      <c r="C38" s="87" t="s">
        <v>2072</v>
      </c>
      <c r="D38" s="9" t="s">
        <v>862</v>
      </c>
      <c r="E38" s="9" t="s">
        <v>829</v>
      </c>
      <c r="F38" s="90">
        <v>41736</v>
      </c>
    </row>
    <row r="39" spans="1:6" x14ac:dyDescent="0.2">
      <c r="A39" s="68">
        <v>3114</v>
      </c>
      <c r="B39" s="68" t="s">
        <v>2062</v>
      </c>
      <c r="C39" s="68" t="s">
        <v>724</v>
      </c>
      <c r="D39" s="85" t="s">
        <v>2362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2063</v>
      </c>
      <c r="C40" s="87" t="s">
        <v>1667</v>
      </c>
      <c r="D40" s="87" t="s">
        <v>1199</v>
      </c>
      <c r="E40" s="87" t="s">
        <v>684</v>
      </c>
      <c r="F40" s="90">
        <v>41740</v>
      </c>
    </row>
    <row r="41" spans="1:6" x14ac:dyDescent="0.2">
      <c r="A41" s="88">
        <v>3314</v>
      </c>
      <c r="B41" s="87" t="s">
        <v>2064</v>
      </c>
      <c r="C41" s="9" t="s">
        <v>2073</v>
      </c>
      <c r="D41" s="87" t="s">
        <v>863</v>
      </c>
      <c r="E41" s="9" t="s">
        <v>1723</v>
      </c>
      <c r="F41" s="90">
        <v>41744</v>
      </c>
    </row>
    <row r="42" spans="1:6" x14ac:dyDescent="0.2">
      <c r="A42" s="88">
        <v>3414</v>
      </c>
      <c r="B42" s="9" t="s">
        <v>2065</v>
      </c>
      <c r="C42" s="87" t="s">
        <v>1695</v>
      </c>
      <c r="D42" s="87" t="s">
        <v>1199</v>
      </c>
      <c r="E42" s="9" t="s">
        <v>829</v>
      </c>
      <c r="F42" s="90">
        <v>41745</v>
      </c>
    </row>
    <row r="43" spans="1:6" x14ac:dyDescent="0.2">
      <c r="A43" s="88">
        <v>3514</v>
      </c>
      <c r="B43" s="9" t="s">
        <v>2066</v>
      </c>
      <c r="C43" s="87" t="s">
        <v>1667</v>
      </c>
      <c r="D43" s="87" t="s">
        <v>1199</v>
      </c>
      <c r="E43" s="9" t="s">
        <v>831</v>
      </c>
      <c r="F43" s="90">
        <v>41745</v>
      </c>
    </row>
    <row r="44" spans="1:6" x14ac:dyDescent="0.2">
      <c r="A44" s="88">
        <v>3614</v>
      </c>
      <c r="B44" s="9" t="s">
        <v>2067</v>
      </c>
      <c r="C44" s="87" t="s">
        <v>1454</v>
      </c>
      <c r="D44" s="87" t="s">
        <v>862</v>
      </c>
      <c r="E44" s="9" t="s">
        <v>808</v>
      </c>
      <c r="F44" s="90">
        <v>41752</v>
      </c>
    </row>
    <row r="45" spans="1:6" x14ac:dyDescent="0.2">
      <c r="A45" s="88">
        <v>3714</v>
      </c>
      <c r="B45" s="87" t="s">
        <v>2074</v>
      </c>
      <c r="C45" s="87" t="s">
        <v>1667</v>
      </c>
      <c r="D45" s="87" t="s">
        <v>1199</v>
      </c>
      <c r="E45" s="87" t="s">
        <v>831</v>
      </c>
      <c r="F45" s="90">
        <v>41754</v>
      </c>
    </row>
    <row r="46" spans="1:6" x14ac:dyDescent="0.2">
      <c r="A46" s="88">
        <v>3814</v>
      </c>
      <c r="B46" s="87" t="s">
        <v>2068</v>
      </c>
      <c r="C46" s="87" t="s">
        <v>2075</v>
      </c>
      <c r="D46" s="87" t="s">
        <v>863</v>
      </c>
      <c r="E46" s="87" t="s">
        <v>825</v>
      </c>
      <c r="F46" s="90">
        <v>41754</v>
      </c>
    </row>
    <row r="47" spans="1:6" x14ac:dyDescent="0.2">
      <c r="A47" s="88">
        <v>3914</v>
      </c>
      <c r="B47" s="87" t="s">
        <v>2069</v>
      </c>
      <c r="C47" s="87" t="s">
        <v>1139</v>
      </c>
      <c r="D47" s="87" t="s">
        <v>863</v>
      </c>
      <c r="E47" s="87" t="s">
        <v>795</v>
      </c>
      <c r="F47" s="90">
        <v>41754</v>
      </c>
    </row>
    <row r="48" spans="1:6" x14ac:dyDescent="0.2">
      <c r="A48" s="88">
        <v>4014</v>
      </c>
      <c r="B48" s="87" t="s">
        <v>2070</v>
      </c>
      <c r="C48" s="87" t="s">
        <v>854</v>
      </c>
      <c r="D48" s="87" t="s">
        <v>862</v>
      </c>
      <c r="E48" s="87" t="s">
        <v>697</v>
      </c>
      <c r="F48" s="90">
        <v>41757</v>
      </c>
    </row>
    <row r="49" spans="1:6" x14ac:dyDescent="0.2">
      <c r="A49" s="88">
        <v>4114</v>
      </c>
      <c r="B49" s="87" t="s">
        <v>2076</v>
      </c>
      <c r="C49" s="87" t="s">
        <v>278</v>
      </c>
      <c r="D49" s="87" t="s">
        <v>1199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2077</v>
      </c>
      <c r="C50" s="87" t="s">
        <v>2097</v>
      </c>
      <c r="D50" s="87" t="s">
        <v>1199</v>
      </c>
      <c r="E50" s="87" t="s">
        <v>827</v>
      </c>
      <c r="F50" s="90">
        <v>41781</v>
      </c>
    </row>
    <row r="51" spans="1:6" x14ac:dyDescent="0.2">
      <c r="A51" s="88">
        <v>4314</v>
      </c>
      <c r="B51" s="87" t="s">
        <v>2078</v>
      </c>
      <c r="C51" s="87" t="s">
        <v>2098</v>
      </c>
      <c r="D51" s="87" t="s">
        <v>1027</v>
      </c>
      <c r="E51" s="87" t="s">
        <v>795</v>
      </c>
      <c r="F51" s="90">
        <v>41782</v>
      </c>
    </row>
    <row r="52" spans="1:6" x14ac:dyDescent="0.2">
      <c r="A52" s="88">
        <v>4414</v>
      </c>
      <c r="B52" s="87" t="s">
        <v>2079</v>
      </c>
      <c r="C52" s="87" t="s">
        <v>2098</v>
      </c>
      <c r="D52" s="87" t="s">
        <v>863</v>
      </c>
      <c r="E52" s="87" t="s">
        <v>795</v>
      </c>
      <c r="F52" s="90">
        <v>41782</v>
      </c>
    </row>
    <row r="53" spans="1:6" x14ac:dyDescent="0.2">
      <c r="A53" s="88">
        <v>4514</v>
      </c>
      <c r="B53" s="87" t="s">
        <v>2080</v>
      </c>
      <c r="C53" s="87" t="s">
        <v>1670</v>
      </c>
      <c r="D53" s="87" t="s">
        <v>1199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2081</v>
      </c>
      <c r="C54" s="87" t="s">
        <v>1139</v>
      </c>
      <c r="D54" s="87" t="s">
        <v>863</v>
      </c>
      <c r="E54" s="87" t="s">
        <v>633</v>
      </c>
      <c r="F54" s="90">
        <v>41787</v>
      </c>
    </row>
    <row r="55" spans="1:6" x14ac:dyDescent="0.2">
      <c r="A55" s="88">
        <v>4714</v>
      </c>
      <c r="B55" s="87" t="s">
        <v>2082</v>
      </c>
      <c r="C55" s="87" t="s">
        <v>1139</v>
      </c>
      <c r="D55" s="87" t="s">
        <v>863</v>
      </c>
      <c r="E55" s="87" t="s">
        <v>633</v>
      </c>
      <c r="F55" s="90">
        <v>41787</v>
      </c>
    </row>
    <row r="56" spans="1:6" x14ac:dyDescent="0.2">
      <c r="A56" s="88">
        <v>4814</v>
      </c>
      <c r="B56" s="87" t="s">
        <v>2083</v>
      </c>
      <c r="C56" s="87" t="s">
        <v>1139</v>
      </c>
      <c r="D56" s="87" t="s">
        <v>863</v>
      </c>
      <c r="E56" s="87" t="s">
        <v>633</v>
      </c>
      <c r="F56" s="90">
        <v>41787</v>
      </c>
    </row>
    <row r="57" spans="1:6" x14ac:dyDescent="0.2">
      <c r="A57" s="88">
        <v>4914</v>
      </c>
      <c r="B57" s="87" t="s">
        <v>2084</v>
      </c>
      <c r="C57" s="87" t="s">
        <v>1685</v>
      </c>
      <c r="D57" s="87" t="s">
        <v>862</v>
      </c>
      <c r="E57" s="87" t="s">
        <v>827</v>
      </c>
      <c r="F57" s="90">
        <v>41800</v>
      </c>
    </row>
    <row r="58" spans="1:6" x14ac:dyDescent="0.2">
      <c r="A58" s="88">
        <v>5014</v>
      </c>
      <c r="B58" s="87" t="s">
        <v>2085</v>
      </c>
      <c r="C58" s="87" t="s">
        <v>1454</v>
      </c>
      <c r="D58" s="87" t="s">
        <v>862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2086</v>
      </c>
      <c r="C59" s="87" t="s">
        <v>1449</v>
      </c>
      <c r="D59" s="87" t="s">
        <v>862</v>
      </c>
      <c r="E59" s="87" t="s">
        <v>1195</v>
      </c>
      <c r="F59" s="90">
        <v>41802</v>
      </c>
    </row>
    <row r="60" spans="1:6" x14ac:dyDescent="0.2">
      <c r="A60" s="88">
        <v>5214</v>
      </c>
      <c r="B60" s="87" t="s">
        <v>2087</v>
      </c>
      <c r="C60" s="87" t="s">
        <v>1664</v>
      </c>
      <c r="D60" s="87" t="s">
        <v>862</v>
      </c>
      <c r="E60" s="87" t="s">
        <v>1832</v>
      </c>
      <c r="F60" s="90">
        <v>41802</v>
      </c>
    </row>
    <row r="61" spans="1:6" x14ac:dyDescent="0.2">
      <c r="A61" s="88">
        <v>5314</v>
      </c>
      <c r="B61" s="87" t="s">
        <v>2088</v>
      </c>
      <c r="C61" s="87" t="s">
        <v>2100</v>
      </c>
      <c r="D61" s="87" t="s">
        <v>863</v>
      </c>
      <c r="E61" s="87" t="s">
        <v>812</v>
      </c>
      <c r="F61" s="90">
        <v>41802</v>
      </c>
    </row>
    <row r="62" spans="1:6" x14ac:dyDescent="0.2">
      <c r="A62" s="88">
        <v>5414</v>
      </c>
      <c r="B62" s="87" t="s">
        <v>2089</v>
      </c>
      <c r="C62" s="87" t="s">
        <v>731</v>
      </c>
      <c r="D62" s="87" t="s">
        <v>862</v>
      </c>
      <c r="E62" s="87" t="s">
        <v>1190</v>
      </c>
      <c r="F62" s="90">
        <v>41805</v>
      </c>
    </row>
    <row r="63" spans="1:6" x14ac:dyDescent="0.2">
      <c r="A63" s="88">
        <v>5514</v>
      </c>
      <c r="B63" s="87" t="s">
        <v>2090</v>
      </c>
      <c r="C63" s="87" t="s">
        <v>847</v>
      </c>
      <c r="D63" s="87" t="s">
        <v>1199</v>
      </c>
      <c r="E63" s="87" t="s">
        <v>684</v>
      </c>
      <c r="F63" s="90">
        <v>41776</v>
      </c>
    </row>
    <row r="64" spans="1:6" x14ac:dyDescent="0.2">
      <c r="A64" s="88">
        <v>5614</v>
      </c>
      <c r="B64" s="87" t="s">
        <v>2091</v>
      </c>
      <c r="C64" s="87" t="s">
        <v>1461</v>
      </c>
      <c r="D64" s="87" t="s">
        <v>1199</v>
      </c>
      <c r="E64" s="87" t="s">
        <v>684</v>
      </c>
      <c r="F64" s="90">
        <v>41808</v>
      </c>
    </row>
    <row r="65" spans="1:6" x14ac:dyDescent="0.2">
      <c r="A65" s="88">
        <v>5714</v>
      </c>
      <c r="B65" s="87" t="s">
        <v>2092</v>
      </c>
      <c r="C65" s="9" t="s">
        <v>243</v>
      </c>
      <c r="D65" s="87" t="s">
        <v>1199</v>
      </c>
      <c r="E65" s="87" t="s">
        <v>684</v>
      </c>
      <c r="F65" s="90">
        <v>41808</v>
      </c>
    </row>
    <row r="66" spans="1:6" x14ac:dyDescent="0.2">
      <c r="A66" s="88">
        <v>5814</v>
      </c>
      <c r="B66" s="87" t="s">
        <v>2101</v>
      </c>
      <c r="C66" s="87" t="s">
        <v>2102</v>
      </c>
      <c r="D66" s="87" t="s">
        <v>1199</v>
      </c>
      <c r="E66" s="87" t="s">
        <v>710</v>
      </c>
      <c r="F66" s="90">
        <v>41808</v>
      </c>
    </row>
    <row r="67" spans="1:6" x14ac:dyDescent="0.2">
      <c r="A67" s="88">
        <v>5914</v>
      </c>
      <c r="B67" s="87" t="s">
        <v>2093</v>
      </c>
      <c r="C67" s="87" t="s">
        <v>1881</v>
      </c>
      <c r="D67" s="87" t="s">
        <v>1199</v>
      </c>
      <c r="E67" s="87" t="s">
        <v>1729</v>
      </c>
      <c r="F67" s="90">
        <v>41815</v>
      </c>
    </row>
    <row r="68" spans="1:6" x14ac:dyDescent="0.2">
      <c r="A68" s="88">
        <v>6014</v>
      </c>
      <c r="B68" s="87" t="s">
        <v>2094</v>
      </c>
      <c r="C68" s="87" t="s">
        <v>1430</v>
      </c>
      <c r="D68" s="87" t="s">
        <v>862</v>
      </c>
      <c r="E68" s="87" t="s">
        <v>697</v>
      </c>
      <c r="F68" s="90">
        <v>41817</v>
      </c>
    </row>
    <row r="69" spans="1:6" x14ac:dyDescent="0.2">
      <c r="A69" s="88">
        <v>6114</v>
      </c>
      <c r="B69" s="87" t="s">
        <v>2095</v>
      </c>
      <c r="C69" s="87" t="s">
        <v>2099</v>
      </c>
      <c r="D69" s="87" t="s">
        <v>1199</v>
      </c>
      <c r="E69" s="87" t="s">
        <v>812</v>
      </c>
      <c r="F69" s="90">
        <v>41821</v>
      </c>
    </row>
    <row r="70" spans="1:6" x14ac:dyDescent="0.2">
      <c r="A70" s="88">
        <v>6214</v>
      </c>
      <c r="B70" s="87" t="s">
        <v>2103</v>
      </c>
      <c r="C70" s="87" t="s">
        <v>1741</v>
      </c>
      <c r="D70" s="87" t="s">
        <v>1199</v>
      </c>
      <c r="E70" s="87" t="s">
        <v>2096</v>
      </c>
      <c r="F70" s="90">
        <v>41831</v>
      </c>
    </row>
    <row r="71" spans="1:6" x14ac:dyDescent="0.2">
      <c r="A71" s="88">
        <v>6314</v>
      </c>
      <c r="B71" s="87" t="s">
        <v>2434</v>
      </c>
      <c r="C71" s="87" t="s">
        <v>1670</v>
      </c>
      <c r="D71" s="87" t="s">
        <v>862</v>
      </c>
      <c r="E71" s="87" t="s">
        <v>2431</v>
      </c>
      <c r="F71" s="90">
        <v>41858</v>
      </c>
    </row>
    <row r="72" spans="1:6" x14ac:dyDescent="0.2">
      <c r="A72" s="88">
        <v>6414</v>
      </c>
      <c r="B72" s="87" t="s">
        <v>2144</v>
      </c>
      <c r="C72" s="87" t="s">
        <v>731</v>
      </c>
      <c r="D72" s="87" t="s">
        <v>862</v>
      </c>
      <c r="E72" s="87" t="s">
        <v>1214</v>
      </c>
      <c r="F72" s="90">
        <v>41858</v>
      </c>
    </row>
    <row r="73" spans="1:6" x14ac:dyDescent="0.2">
      <c r="A73" s="88">
        <v>6514</v>
      </c>
      <c r="B73" s="87" t="s">
        <v>2145</v>
      </c>
      <c r="C73" s="87" t="s">
        <v>1454</v>
      </c>
      <c r="D73" s="87" t="s">
        <v>862</v>
      </c>
      <c r="E73" s="87" t="s">
        <v>1184</v>
      </c>
      <c r="F73" s="90">
        <v>41858</v>
      </c>
    </row>
    <row r="74" spans="1:6" x14ac:dyDescent="0.2">
      <c r="A74" s="88">
        <v>6614</v>
      </c>
      <c r="B74" s="87" t="s">
        <v>2150</v>
      </c>
      <c r="C74" s="87" t="s">
        <v>2149</v>
      </c>
      <c r="D74" s="87" t="s">
        <v>863</v>
      </c>
      <c r="E74" s="87" t="s">
        <v>812</v>
      </c>
      <c r="F74" s="90">
        <v>41863</v>
      </c>
    </row>
    <row r="75" spans="1:6" x14ac:dyDescent="0.2">
      <c r="A75" s="88">
        <v>6714</v>
      </c>
      <c r="B75" s="87" t="s">
        <v>2146</v>
      </c>
      <c r="C75" s="87" t="s">
        <v>2149</v>
      </c>
      <c r="D75" s="87" t="s">
        <v>863</v>
      </c>
      <c r="E75" s="87" t="s">
        <v>812</v>
      </c>
      <c r="F75" s="90">
        <v>41863</v>
      </c>
    </row>
    <row r="76" spans="1:6" x14ac:dyDescent="0.2">
      <c r="A76" s="88">
        <v>6814</v>
      </c>
      <c r="B76" s="87" t="s">
        <v>2147</v>
      </c>
      <c r="C76" s="9" t="s">
        <v>310</v>
      </c>
      <c r="D76" s="87" t="s">
        <v>1199</v>
      </c>
      <c r="E76" s="87" t="s">
        <v>1214</v>
      </c>
      <c r="F76" s="89">
        <v>41869</v>
      </c>
    </row>
    <row r="77" spans="1:6" x14ac:dyDescent="0.2">
      <c r="A77" s="88">
        <v>6914</v>
      </c>
      <c r="B77" s="87" t="s">
        <v>2148</v>
      </c>
      <c r="C77" s="9" t="s">
        <v>310</v>
      </c>
      <c r="D77" s="87" t="s">
        <v>1199</v>
      </c>
      <c r="E77" s="87" t="s">
        <v>1214</v>
      </c>
      <c r="F77" s="89">
        <v>41869</v>
      </c>
    </row>
    <row r="78" spans="1:6" x14ac:dyDescent="0.2">
      <c r="A78" s="88">
        <v>7014</v>
      </c>
      <c r="B78" s="87" t="s">
        <v>2151</v>
      </c>
      <c r="C78" s="87" t="s">
        <v>1881</v>
      </c>
      <c r="D78" s="87" t="s">
        <v>863</v>
      </c>
      <c r="E78" s="87" t="s">
        <v>795</v>
      </c>
      <c r="F78" s="90">
        <v>41871</v>
      </c>
    </row>
    <row r="79" spans="1:6" x14ac:dyDescent="0.2">
      <c r="A79" s="83">
        <v>7114</v>
      </c>
      <c r="B79" s="85" t="s">
        <v>2152</v>
      </c>
      <c r="C79" s="85" t="s">
        <v>251</v>
      </c>
      <c r="D79" s="85" t="s">
        <v>2362</v>
      </c>
      <c r="E79" s="85" t="s">
        <v>2204</v>
      </c>
      <c r="F79" s="86">
        <v>41872</v>
      </c>
    </row>
    <row r="80" spans="1:6" x14ac:dyDescent="0.2">
      <c r="A80" s="83">
        <v>7214</v>
      </c>
      <c r="B80" s="85" t="s">
        <v>2153</v>
      </c>
      <c r="C80" s="85" t="s">
        <v>251</v>
      </c>
      <c r="D80" s="85" t="s">
        <v>2362</v>
      </c>
      <c r="E80" s="96" t="s">
        <v>2205</v>
      </c>
      <c r="F80" s="86">
        <v>41872</v>
      </c>
    </row>
    <row r="81" spans="1:6" x14ac:dyDescent="0.2">
      <c r="A81" s="88">
        <v>7314</v>
      </c>
      <c r="B81" s="87" t="s">
        <v>2154</v>
      </c>
      <c r="C81" s="87" t="s">
        <v>144</v>
      </c>
      <c r="D81" s="87" t="s">
        <v>862</v>
      </c>
      <c r="E81" s="87" t="s">
        <v>697</v>
      </c>
      <c r="F81" s="90">
        <v>41872</v>
      </c>
    </row>
    <row r="82" spans="1:6" x14ac:dyDescent="0.2">
      <c r="A82" s="88">
        <v>7414</v>
      </c>
      <c r="B82" s="87" t="s">
        <v>2155</v>
      </c>
      <c r="C82" s="87" t="s">
        <v>2098</v>
      </c>
      <c r="D82" s="87" t="s">
        <v>863</v>
      </c>
      <c r="E82" s="87" t="s">
        <v>795</v>
      </c>
      <c r="F82" s="90">
        <v>41873</v>
      </c>
    </row>
    <row r="83" spans="1:6" x14ac:dyDescent="0.2">
      <c r="A83" s="88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0">
        <v>41873</v>
      </c>
    </row>
    <row r="84" spans="1:6" x14ac:dyDescent="0.2">
      <c r="A84" s="88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0">
        <v>41886</v>
      </c>
    </row>
    <row r="85" spans="1:6" x14ac:dyDescent="0.2">
      <c r="A85" s="88">
        <v>7714</v>
      </c>
      <c r="B85" s="9" t="s">
        <v>2157</v>
      </c>
      <c r="C85" s="90" t="s">
        <v>995</v>
      </c>
      <c r="D85" s="9" t="s">
        <v>1199</v>
      </c>
      <c r="E85" s="9" t="s">
        <v>808</v>
      </c>
      <c r="F85" s="90">
        <v>41894</v>
      </c>
    </row>
    <row r="86" spans="1:6" x14ac:dyDescent="0.2">
      <c r="A86" s="88">
        <v>7814</v>
      </c>
      <c r="B86" s="9" t="s">
        <v>2158</v>
      </c>
      <c r="C86" s="90" t="s">
        <v>2200</v>
      </c>
      <c r="D86" s="9" t="s">
        <v>863</v>
      </c>
      <c r="E86" s="9" t="s">
        <v>878</v>
      </c>
      <c r="F86" s="90">
        <v>41894</v>
      </c>
    </row>
    <row r="87" spans="1:6" x14ac:dyDescent="0.2">
      <c r="A87" s="88">
        <v>7914</v>
      </c>
      <c r="B87" s="9" t="s">
        <v>2159</v>
      </c>
      <c r="C87" s="87" t="s">
        <v>1881</v>
      </c>
      <c r="D87" s="9" t="s">
        <v>863</v>
      </c>
      <c r="E87" s="9" t="s">
        <v>795</v>
      </c>
      <c r="F87" s="90">
        <v>41898</v>
      </c>
    </row>
    <row r="88" spans="1:6" x14ac:dyDescent="0.2">
      <c r="A88" s="88">
        <v>8014</v>
      </c>
      <c r="B88" s="9" t="s">
        <v>2160</v>
      </c>
      <c r="C88" s="87" t="s">
        <v>1881</v>
      </c>
      <c r="D88" s="9" t="s">
        <v>863</v>
      </c>
      <c r="E88" s="9" t="s">
        <v>795</v>
      </c>
      <c r="F88" s="90">
        <v>41898</v>
      </c>
    </row>
    <row r="89" spans="1:6" x14ac:dyDescent="0.2">
      <c r="A89" s="88">
        <v>8114</v>
      </c>
      <c r="B89" s="87" t="s">
        <v>2161</v>
      </c>
      <c r="C89" s="87" t="s">
        <v>2201</v>
      </c>
      <c r="D89" s="87" t="s">
        <v>1027</v>
      </c>
      <c r="E89" s="9" t="s">
        <v>795</v>
      </c>
      <c r="F89" s="90">
        <v>41906</v>
      </c>
    </row>
    <row r="90" spans="1:6" x14ac:dyDescent="0.2">
      <c r="A90" s="88">
        <v>8214</v>
      </c>
      <c r="B90" s="87" t="s">
        <v>2162</v>
      </c>
      <c r="C90" s="87" t="s">
        <v>1430</v>
      </c>
      <c r="D90" s="87" t="s">
        <v>1199</v>
      </c>
      <c r="E90" s="87" t="s">
        <v>808</v>
      </c>
      <c r="F90" s="90">
        <v>41906</v>
      </c>
    </row>
    <row r="91" spans="1:6" x14ac:dyDescent="0.2">
      <c r="A91" s="88">
        <v>8314</v>
      </c>
      <c r="B91" s="87" t="s">
        <v>2163</v>
      </c>
      <c r="C91" s="87" t="s">
        <v>195</v>
      </c>
      <c r="D91" s="87" t="s">
        <v>862</v>
      </c>
      <c r="E91" s="87" t="s">
        <v>718</v>
      </c>
      <c r="F91" s="90">
        <v>41907</v>
      </c>
    </row>
    <row r="92" spans="1:6" x14ac:dyDescent="0.2">
      <c r="A92" s="88">
        <v>8414</v>
      </c>
      <c r="B92" s="87" t="s">
        <v>2435</v>
      </c>
      <c r="C92" s="87" t="s">
        <v>2039</v>
      </c>
      <c r="D92" s="87" t="s">
        <v>862</v>
      </c>
      <c r="E92" s="87" t="s">
        <v>2431</v>
      </c>
      <c r="F92" s="90">
        <v>41907</v>
      </c>
    </row>
    <row r="93" spans="1:6" x14ac:dyDescent="0.2">
      <c r="A93" s="88">
        <v>8514</v>
      </c>
      <c r="B93" s="87" t="s">
        <v>2164</v>
      </c>
      <c r="C93" s="87" t="s">
        <v>1139</v>
      </c>
      <c r="D93" s="87" t="s">
        <v>1199</v>
      </c>
      <c r="E93" s="87" t="s">
        <v>697</v>
      </c>
      <c r="F93" s="90">
        <v>41911</v>
      </c>
    </row>
    <row r="94" spans="1:6" x14ac:dyDescent="0.2">
      <c r="A94" s="88">
        <v>8614</v>
      </c>
      <c r="B94" s="87" t="s">
        <v>2165</v>
      </c>
      <c r="C94" s="87" t="s">
        <v>2097</v>
      </c>
      <c r="D94" s="87" t="s">
        <v>862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2166</v>
      </c>
      <c r="C95" s="87" t="s">
        <v>1006</v>
      </c>
      <c r="D95" s="87" t="s">
        <v>862</v>
      </c>
      <c r="E95" s="87" t="s">
        <v>825</v>
      </c>
      <c r="F95" s="90">
        <v>41913</v>
      </c>
    </row>
    <row r="96" spans="1:6" x14ac:dyDescent="0.2">
      <c r="A96" s="88">
        <v>8814</v>
      </c>
      <c r="B96" s="87" t="s">
        <v>2167</v>
      </c>
      <c r="C96" s="87" t="s">
        <v>848</v>
      </c>
      <c r="D96" s="87" t="s">
        <v>862</v>
      </c>
      <c r="E96" s="87" t="s">
        <v>818</v>
      </c>
      <c r="F96" s="90">
        <v>41913</v>
      </c>
    </row>
    <row r="97" spans="1:6" x14ac:dyDescent="0.2">
      <c r="A97" s="88">
        <v>8914</v>
      </c>
      <c r="B97" s="87" t="s">
        <v>2168</v>
      </c>
      <c r="C97" s="87" t="s">
        <v>195</v>
      </c>
      <c r="D97" s="87" t="s">
        <v>862</v>
      </c>
      <c r="E97" s="87" t="s">
        <v>1190</v>
      </c>
      <c r="F97" s="90">
        <v>41913</v>
      </c>
    </row>
    <row r="98" spans="1:6" x14ac:dyDescent="0.2">
      <c r="A98" s="88">
        <v>9014</v>
      </c>
      <c r="B98" s="87" t="s">
        <v>2169</v>
      </c>
      <c r="C98" s="87" t="s">
        <v>857</v>
      </c>
      <c r="D98" s="87" t="s">
        <v>862</v>
      </c>
      <c r="E98" s="87" t="s">
        <v>829</v>
      </c>
      <c r="F98" s="90">
        <v>41913</v>
      </c>
    </row>
    <row r="99" spans="1:6" x14ac:dyDescent="0.2">
      <c r="A99" s="88">
        <v>9114</v>
      </c>
      <c r="B99" s="1" t="s">
        <v>2197</v>
      </c>
      <c r="C99" s="87" t="s">
        <v>1140</v>
      </c>
      <c r="D99" s="87" t="s">
        <v>862</v>
      </c>
      <c r="E99" s="87" t="s">
        <v>1723</v>
      </c>
      <c r="F99" s="90">
        <v>41913</v>
      </c>
    </row>
    <row r="100" spans="1:6" x14ac:dyDescent="0.2">
      <c r="A100" s="88">
        <v>9214</v>
      </c>
      <c r="B100" s="87" t="s">
        <v>2282</v>
      </c>
      <c r="C100" s="87" t="s">
        <v>195</v>
      </c>
      <c r="D100" s="87" t="s">
        <v>862</v>
      </c>
      <c r="E100" s="87" t="s">
        <v>889</v>
      </c>
      <c r="F100" s="90">
        <v>41913</v>
      </c>
    </row>
    <row r="101" spans="1:6" x14ac:dyDescent="0.2">
      <c r="A101" s="88">
        <v>9314</v>
      </c>
      <c r="B101" s="87" t="s">
        <v>2170</v>
      </c>
      <c r="C101" s="87" t="s">
        <v>195</v>
      </c>
      <c r="D101" s="87" t="s">
        <v>862</v>
      </c>
      <c r="E101" s="87" t="s">
        <v>816</v>
      </c>
      <c r="F101" s="90">
        <v>41913</v>
      </c>
    </row>
    <row r="102" spans="1:6" x14ac:dyDescent="0.2">
      <c r="A102" s="88">
        <v>9414</v>
      </c>
      <c r="B102" s="87" t="s">
        <v>2171</v>
      </c>
      <c r="C102" s="87" t="s">
        <v>2202</v>
      </c>
      <c r="D102" s="87" t="s">
        <v>863</v>
      </c>
      <c r="E102" s="87" t="s">
        <v>1723</v>
      </c>
      <c r="F102" s="90">
        <v>41914</v>
      </c>
    </row>
    <row r="103" spans="1:6" x14ac:dyDescent="0.2">
      <c r="A103" s="88">
        <v>9514</v>
      </c>
      <c r="B103" s="87" t="s">
        <v>2172</v>
      </c>
      <c r="C103" s="87" t="s">
        <v>1140</v>
      </c>
      <c r="D103" s="87" t="s">
        <v>862</v>
      </c>
      <c r="E103" s="87" t="s">
        <v>814</v>
      </c>
      <c r="F103" s="90">
        <v>41914</v>
      </c>
    </row>
    <row r="104" spans="1:6" x14ac:dyDescent="0.2">
      <c r="A104" s="88">
        <v>9614</v>
      </c>
      <c r="B104" s="87" t="s">
        <v>2173</v>
      </c>
      <c r="C104" s="87" t="s">
        <v>1140</v>
      </c>
      <c r="D104" s="87" t="s">
        <v>862</v>
      </c>
      <c r="E104" s="1" t="s">
        <v>808</v>
      </c>
      <c r="F104" s="90">
        <v>41914</v>
      </c>
    </row>
    <row r="105" spans="1:6" x14ac:dyDescent="0.2">
      <c r="A105" s="88">
        <v>9714</v>
      </c>
      <c r="B105" s="1" t="s">
        <v>2174</v>
      </c>
      <c r="C105" s="1" t="s">
        <v>2097</v>
      </c>
      <c r="D105" s="87" t="s">
        <v>862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2210</v>
      </c>
      <c r="C106" s="1" t="s">
        <v>195</v>
      </c>
      <c r="D106" s="87" t="s">
        <v>862</v>
      </c>
      <c r="E106" s="1" t="s">
        <v>808</v>
      </c>
      <c r="F106" s="90">
        <v>41914</v>
      </c>
    </row>
    <row r="107" spans="1:6" x14ac:dyDescent="0.2">
      <c r="A107" s="88">
        <v>9914</v>
      </c>
      <c r="B107" s="1" t="s">
        <v>2175</v>
      </c>
      <c r="C107" s="87" t="s">
        <v>1140</v>
      </c>
      <c r="D107" s="87" t="s">
        <v>862</v>
      </c>
      <c r="E107" s="1" t="s">
        <v>816</v>
      </c>
      <c r="F107" s="62">
        <v>41915</v>
      </c>
    </row>
    <row r="108" spans="1:6" x14ac:dyDescent="0.2">
      <c r="A108" s="88">
        <v>10014</v>
      </c>
      <c r="B108" s="1" t="s">
        <v>2176</v>
      </c>
      <c r="C108" s="87" t="s">
        <v>1140</v>
      </c>
      <c r="D108" s="87" t="s">
        <v>862</v>
      </c>
      <c r="E108" s="1" t="s">
        <v>814</v>
      </c>
      <c r="F108" s="62">
        <v>41915</v>
      </c>
    </row>
    <row r="109" spans="1:6" x14ac:dyDescent="0.2">
      <c r="A109" s="88">
        <v>10114</v>
      </c>
      <c r="B109" s="1" t="s">
        <v>2177</v>
      </c>
      <c r="C109" s="87" t="s">
        <v>1140</v>
      </c>
      <c r="D109" s="87" t="s">
        <v>862</v>
      </c>
      <c r="E109" s="1" t="s">
        <v>1189</v>
      </c>
      <c r="F109" s="62">
        <v>41915</v>
      </c>
    </row>
    <row r="110" spans="1:6" x14ac:dyDescent="0.2">
      <c r="A110" s="88">
        <v>10214</v>
      </c>
      <c r="B110" s="1" t="s">
        <v>2178</v>
      </c>
      <c r="C110" s="87" t="s">
        <v>1140</v>
      </c>
      <c r="D110" s="87" t="s">
        <v>862</v>
      </c>
      <c r="E110" s="1" t="s">
        <v>1723</v>
      </c>
      <c r="F110" s="62">
        <v>41915</v>
      </c>
    </row>
    <row r="111" spans="1:6" x14ac:dyDescent="0.2">
      <c r="A111" s="88">
        <v>10314</v>
      </c>
      <c r="B111" s="1" t="s">
        <v>2179</v>
      </c>
      <c r="C111" s="87" t="s">
        <v>1140</v>
      </c>
      <c r="D111" s="87" t="s">
        <v>862</v>
      </c>
      <c r="E111" s="1" t="s">
        <v>808</v>
      </c>
      <c r="F111" s="62">
        <v>41915</v>
      </c>
    </row>
    <row r="112" spans="1:6" x14ac:dyDescent="0.2">
      <c r="A112" s="88">
        <v>10414</v>
      </c>
      <c r="B112" s="1" t="s">
        <v>2180</v>
      </c>
      <c r="C112" s="1" t="s">
        <v>1667</v>
      </c>
      <c r="D112" s="65" t="s">
        <v>1199</v>
      </c>
      <c r="E112" s="1" t="s">
        <v>800</v>
      </c>
      <c r="F112" s="62">
        <v>41919</v>
      </c>
    </row>
    <row r="113" spans="1:8" x14ac:dyDescent="0.2">
      <c r="A113" s="88">
        <v>10514</v>
      </c>
      <c r="B113" s="1" t="s">
        <v>2181</v>
      </c>
      <c r="C113" s="87" t="s">
        <v>1140</v>
      </c>
      <c r="D113" s="87" t="s">
        <v>862</v>
      </c>
      <c r="E113" s="1" t="s">
        <v>1184</v>
      </c>
      <c r="F113" s="62">
        <v>41920</v>
      </c>
    </row>
    <row r="114" spans="1:8" x14ac:dyDescent="0.2">
      <c r="A114" s="88">
        <v>10614</v>
      </c>
      <c r="B114" s="1" t="s">
        <v>2182</v>
      </c>
      <c r="C114" s="1" t="s">
        <v>1667</v>
      </c>
      <c r="D114" s="87" t="s">
        <v>862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2183</v>
      </c>
      <c r="C115" s="1" t="s">
        <v>1139</v>
      </c>
      <c r="D115" s="87" t="s">
        <v>862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2184</v>
      </c>
      <c r="C116" s="84" t="s">
        <v>756</v>
      </c>
      <c r="D116" s="85" t="s">
        <v>2362</v>
      </c>
      <c r="E116" s="84" t="s">
        <v>2206</v>
      </c>
      <c r="F116" s="86">
        <v>41925</v>
      </c>
    </row>
    <row r="117" spans="1:8" x14ac:dyDescent="0.2">
      <c r="A117" s="83">
        <v>10914</v>
      </c>
      <c r="B117" s="84" t="s">
        <v>2185</v>
      </c>
      <c r="C117" s="85" t="s">
        <v>251</v>
      </c>
      <c r="D117" s="85" t="s">
        <v>2362</v>
      </c>
      <c r="E117" s="84" t="s">
        <v>2207</v>
      </c>
      <c r="F117" s="86">
        <v>41926</v>
      </c>
    </row>
    <row r="118" spans="1:8" x14ac:dyDescent="0.2">
      <c r="A118" s="83">
        <v>11014</v>
      </c>
      <c r="B118" s="84" t="s">
        <v>2186</v>
      </c>
      <c r="C118" s="85" t="s">
        <v>251</v>
      </c>
      <c r="D118" s="85" t="s">
        <v>2362</v>
      </c>
      <c r="E118" s="85" t="s">
        <v>2208</v>
      </c>
      <c r="F118" s="86">
        <v>41926</v>
      </c>
    </row>
    <row r="119" spans="1:8" x14ac:dyDescent="0.2">
      <c r="A119" s="88">
        <v>11114</v>
      </c>
      <c r="B119" s="63" t="s">
        <v>2187</v>
      </c>
      <c r="C119" s="63" t="s">
        <v>2097</v>
      </c>
      <c r="D119" s="87" t="s">
        <v>862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2188</v>
      </c>
      <c r="C120" s="85" t="s">
        <v>251</v>
      </c>
      <c r="D120" s="85" t="s">
        <v>2362</v>
      </c>
      <c r="E120" s="85" t="s">
        <v>2209</v>
      </c>
      <c r="F120" s="86">
        <v>41926</v>
      </c>
    </row>
    <row r="121" spans="1:8" x14ac:dyDescent="0.2">
      <c r="A121" s="88">
        <v>11314</v>
      </c>
      <c r="B121" s="63" t="s">
        <v>2189</v>
      </c>
      <c r="C121" s="87" t="s">
        <v>1140</v>
      </c>
      <c r="D121" s="87" t="s">
        <v>862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2190</v>
      </c>
      <c r="C122" s="63" t="s">
        <v>2097</v>
      </c>
      <c r="D122" s="87" t="s">
        <v>862</v>
      </c>
      <c r="E122" s="63" t="s">
        <v>720</v>
      </c>
      <c r="F122" s="62">
        <v>41928</v>
      </c>
    </row>
    <row r="123" spans="1:8" x14ac:dyDescent="0.2">
      <c r="A123" s="88">
        <v>11514</v>
      </c>
      <c r="B123" s="63" t="s">
        <v>2191</v>
      </c>
      <c r="C123" s="63" t="s">
        <v>995</v>
      </c>
      <c r="D123" s="65" t="s">
        <v>1199</v>
      </c>
      <c r="E123" s="63" t="s">
        <v>684</v>
      </c>
      <c r="F123" s="62">
        <v>41928</v>
      </c>
    </row>
    <row r="124" spans="1:8" x14ac:dyDescent="0.2">
      <c r="A124" s="88">
        <v>11614</v>
      </c>
      <c r="B124" s="63" t="s">
        <v>2192</v>
      </c>
      <c r="C124" s="87" t="s">
        <v>1140</v>
      </c>
      <c r="D124" s="87" t="s">
        <v>862</v>
      </c>
      <c r="E124" s="63" t="s">
        <v>1190</v>
      </c>
      <c r="F124" s="62">
        <v>41933</v>
      </c>
    </row>
    <row r="125" spans="1:8" x14ac:dyDescent="0.2">
      <c r="A125" s="88">
        <v>11714</v>
      </c>
      <c r="B125" s="63" t="s">
        <v>2193</v>
      </c>
      <c r="C125" s="87" t="s">
        <v>1140</v>
      </c>
      <c r="D125" s="87" t="s">
        <v>862</v>
      </c>
      <c r="E125" s="65" t="s">
        <v>800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2194</v>
      </c>
      <c r="C126" s="65" t="s">
        <v>2203</v>
      </c>
      <c r="D126" s="87" t="s">
        <v>862</v>
      </c>
      <c r="E126" s="65" t="s">
        <v>814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2195</v>
      </c>
      <c r="C127" s="65" t="s">
        <v>2203</v>
      </c>
      <c r="D127" s="87" t="s">
        <v>862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2196</v>
      </c>
      <c r="C128" s="65" t="s">
        <v>1664</v>
      </c>
      <c r="D128" s="65" t="s">
        <v>1199</v>
      </c>
      <c r="E128" s="65" t="s">
        <v>829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2249</v>
      </c>
      <c r="C129" s="65" t="s">
        <v>2278</v>
      </c>
      <c r="D129" s="65" t="s">
        <v>1199</v>
      </c>
      <c r="E129" s="65" t="s">
        <v>2431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2252</v>
      </c>
      <c r="C130" s="65" t="s">
        <v>2203</v>
      </c>
      <c r="D130" s="65" t="s">
        <v>862</v>
      </c>
      <c r="E130" s="65" t="s">
        <v>1214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2251</v>
      </c>
      <c r="C131" s="65" t="s">
        <v>2203</v>
      </c>
      <c r="D131" s="65" t="s">
        <v>862</v>
      </c>
      <c r="E131" s="65" t="s">
        <v>720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2250</v>
      </c>
      <c r="C132" s="65" t="s">
        <v>195</v>
      </c>
      <c r="D132" s="65" t="s">
        <v>862</v>
      </c>
      <c r="E132" s="65" t="s">
        <v>684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2253</v>
      </c>
      <c r="C133" s="65" t="s">
        <v>2203</v>
      </c>
      <c r="D133" s="65" t="s">
        <v>862</v>
      </c>
      <c r="E133" s="65" t="s">
        <v>1190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2254</v>
      </c>
      <c r="C134" s="65" t="s">
        <v>2203</v>
      </c>
      <c r="D134" s="65" t="s">
        <v>862</v>
      </c>
      <c r="E134" s="65" t="s">
        <v>684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2255</v>
      </c>
      <c r="C135" s="65" t="s">
        <v>1140</v>
      </c>
      <c r="D135" s="65" t="s">
        <v>862</v>
      </c>
      <c r="E135" s="65" t="s">
        <v>1214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2256</v>
      </c>
      <c r="C136" s="65" t="s">
        <v>2097</v>
      </c>
      <c r="D136" s="65" t="s">
        <v>862</v>
      </c>
      <c r="E136" s="65" t="s">
        <v>1717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2257</v>
      </c>
      <c r="C137" s="65" t="s">
        <v>2279</v>
      </c>
      <c r="D137" s="65" t="s">
        <v>1199</v>
      </c>
      <c r="E137" s="65" t="s">
        <v>2281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2258</v>
      </c>
      <c r="C138" s="65" t="s">
        <v>1430</v>
      </c>
      <c r="D138" s="65" t="s">
        <v>862</v>
      </c>
      <c r="E138" s="65" t="s">
        <v>889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2259</v>
      </c>
      <c r="C139" s="65" t="s">
        <v>1139</v>
      </c>
      <c r="D139" s="65" t="s">
        <v>1199</v>
      </c>
      <c r="E139" s="65" t="s">
        <v>720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2260</v>
      </c>
      <c r="C140" s="65" t="s">
        <v>1461</v>
      </c>
      <c r="D140" s="65" t="s">
        <v>862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2261</v>
      </c>
      <c r="C141" s="65" t="s">
        <v>854</v>
      </c>
      <c r="D141" s="65" t="s">
        <v>862</v>
      </c>
      <c r="E141" s="65" t="s">
        <v>814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2262</v>
      </c>
      <c r="C142" s="65" t="s">
        <v>847</v>
      </c>
      <c r="D142" s="65" t="s">
        <v>862</v>
      </c>
      <c r="E142" s="65" t="s">
        <v>829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2263</v>
      </c>
      <c r="C143" s="99" t="s">
        <v>2280</v>
      </c>
      <c r="D143" s="65" t="s">
        <v>2782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2264</v>
      </c>
      <c r="C144" s="65" t="s">
        <v>1139</v>
      </c>
      <c r="D144" s="65" t="s">
        <v>1199</v>
      </c>
      <c r="E144" s="65" t="s">
        <v>720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2265</v>
      </c>
      <c r="C145" s="65" t="s">
        <v>1139</v>
      </c>
      <c r="D145" s="65" t="s">
        <v>1199</v>
      </c>
      <c r="E145" s="65" t="s">
        <v>720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2266</v>
      </c>
      <c r="C146" s="65" t="s">
        <v>843</v>
      </c>
      <c r="D146" s="65" t="s">
        <v>1199</v>
      </c>
      <c r="E146" s="65" t="s">
        <v>1184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2267</v>
      </c>
      <c r="C147" s="65" t="s">
        <v>1461</v>
      </c>
      <c r="D147" s="65" t="s">
        <v>862</v>
      </c>
      <c r="E147" s="65" t="s">
        <v>814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2268</v>
      </c>
      <c r="C148" s="65" t="s">
        <v>1461</v>
      </c>
      <c r="D148" s="65" t="s">
        <v>862</v>
      </c>
      <c r="E148" s="63" t="s">
        <v>816</v>
      </c>
      <c r="F148" s="66">
        <v>41981</v>
      </c>
    </row>
    <row r="149" spans="1:8" x14ac:dyDescent="0.2">
      <c r="A149" s="88">
        <v>14114</v>
      </c>
      <c r="B149" s="63" t="s">
        <v>2269</v>
      </c>
      <c r="C149" s="63" t="s">
        <v>1670</v>
      </c>
      <c r="D149" s="65" t="s">
        <v>862</v>
      </c>
      <c r="E149" s="63" t="s">
        <v>684</v>
      </c>
      <c r="F149" s="66">
        <v>41981</v>
      </c>
    </row>
    <row r="150" spans="1:8" x14ac:dyDescent="0.2">
      <c r="A150" s="88">
        <v>14214</v>
      </c>
      <c r="B150" s="63" t="s">
        <v>2270</v>
      </c>
      <c r="C150" s="63" t="s">
        <v>843</v>
      </c>
      <c r="D150" s="65" t="s">
        <v>862</v>
      </c>
      <c r="E150" s="63" t="s">
        <v>697</v>
      </c>
      <c r="F150" s="62">
        <v>41983</v>
      </c>
    </row>
    <row r="151" spans="1:8" x14ac:dyDescent="0.2">
      <c r="A151" s="88">
        <v>14314</v>
      </c>
      <c r="B151" s="63" t="s">
        <v>2271</v>
      </c>
      <c r="C151" s="63" t="s">
        <v>2201</v>
      </c>
      <c r="D151" s="63" t="s">
        <v>863</v>
      </c>
      <c r="E151" s="63" t="s">
        <v>795</v>
      </c>
      <c r="F151" s="62">
        <v>41983</v>
      </c>
    </row>
    <row r="152" spans="1:8" x14ac:dyDescent="0.2">
      <c r="A152" s="88">
        <v>14414</v>
      </c>
      <c r="B152" s="63" t="s">
        <v>2272</v>
      </c>
      <c r="C152" s="63" t="s">
        <v>2201</v>
      </c>
      <c r="D152" s="63" t="s">
        <v>863</v>
      </c>
      <c r="E152" s="63" t="s">
        <v>795</v>
      </c>
      <c r="F152" s="62">
        <v>41983</v>
      </c>
    </row>
    <row r="153" spans="1:8" x14ac:dyDescent="0.2">
      <c r="A153" s="88">
        <v>14514</v>
      </c>
      <c r="B153" s="1" t="s">
        <v>2277</v>
      </c>
      <c r="C153" s="65" t="s">
        <v>2278</v>
      </c>
      <c r="D153" s="65" t="s">
        <v>1199</v>
      </c>
      <c r="E153" s="63" t="s">
        <v>2431</v>
      </c>
      <c r="F153" s="62">
        <v>41984</v>
      </c>
    </row>
    <row r="154" spans="1:8" x14ac:dyDescent="0.2">
      <c r="A154" s="88">
        <v>14614</v>
      </c>
      <c r="B154" s="63" t="s">
        <v>2273</v>
      </c>
      <c r="C154" s="1" t="s">
        <v>854</v>
      </c>
      <c r="D154" s="65" t="s">
        <v>862</v>
      </c>
      <c r="E154" s="63" t="s">
        <v>1190</v>
      </c>
      <c r="F154" s="62">
        <v>41984</v>
      </c>
    </row>
    <row r="155" spans="1:8" x14ac:dyDescent="0.2">
      <c r="A155" s="88">
        <v>14714</v>
      </c>
      <c r="B155" s="63" t="s">
        <v>2274</v>
      </c>
      <c r="C155" s="1" t="s">
        <v>843</v>
      </c>
      <c r="D155" s="65" t="s">
        <v>862</v>
      </c>
      <c r="E155" s="63" t="s">
        <v>1195</v>
      </c>
      <c r="F155" s="62">
        <v>41985</v>
      </c>
    </row>
    <row r="156" spans="1:8" x14ac:dyDescent="0.2">
      <c r="A156" s="88">
        <v>14814</v>
      </c>
      <c r="B156" s="63" t="s">
        <v>2275</v>
      </c>
      <c r="C156" s="1" t="s">
        <v>731</v>
      </c>
      <c r="D156" s="65" t="s">
        <v>1199</v>
      </c>
      <c r="E156" s="63" t="s">
        <v>1214</v>
      </c>
      <c r="F156" s="62">
        <v>41990</v>
      </c>
    </row>
    <row r="157" spans="1:8" x14ac:dyDescent="0.2">
      <c r="A157" s="88">
        <v>14914</v>
      </c>
      <c r="B157" s="63" t="s">
        <v>2276</v>
      </c>
      <c r="C157" s="63" t="s">
        <v>1667</v>
      </c>
      <c r="D157" s="65" t="s">
        <v>862</v>
      </c>
      <c r="E157" s="63" t="s">
        <v>1190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/>
  <mergeCells count="9">
    <mergeCell ref="B1:E1"/>
    <mergeCell ref="B2:E2"/>
    <mergeCell ref="B3:E3"/>
    <mergeCell ref="B4:E4"/>
    <mergeCell ref="A6:A7"/>
    <mergeCell ref="D6:F6"/>
    <mergeCell ref="B7:C7"/>
    <mergeCell ref="E7:F7"/>
    <mergeCell ref="B17:F1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Gráficos</vt:lpstr>
      </vt:variant>
      <vt:variant>
        <vt:i4>3</vt:i4>
      </vt:variant>
    </vt:vector>
  </HeadingPairs>
  <TitlesOfParts>
    <vt:vector size="21" baseType="lpstr">
      <vt:lpstr>Resumo</vt:lpstr>
      <vt:lpstr>Inc. de cultura Emerg.</vt:lpstr>
      <vt:lpstr>Emergenciais 2014</vt:lpstr>
      <vt:lpstr>Emergenciais 2013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 X Químico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2018-01-10T20:18:03Z</dcterms:modified>
</cp:coreProperties>
</file>