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"/>
    </mc:Choice>
  </mc:AlternateContent>
  <bookViews>
    <workbookView xWindow="0" yWindow="0" windowWidth="21600" windowHeight="9510" tabRatio="933" activeTab="7"/>
  </bookViews>
  <sheets>
    <sheet name="Resumo" sheetId="8" r:id="rId1"/>
    <sheet name="Gráfico_Resumo" sheetId="19" r:id="rId2"/>
    <sheet name="Gráfico_Tipo_Resumo" sheetId="11" r:id="rId3"/>
    <sheet name="BiológicoXQuímico" sheetId="29" r:id="rId4"/>
    <sheet name="Inc. de cultura Emerg." sheetId="24" r:id="rId5"/>
    <sheet name="Emergenciais 2014" sheetId="23" r:id="rId6"/>
    <sheet name="Emergenciais 2013" sheetId="21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'2005'!$A$7:$I$97</definedName>
    <definedName name="_xlnm._FilterDatabase" localSheetId="18" hidden="1">'2006'!$A$8:$I$8</definedName>
    <definedName name="_xlnm._FilterDatabase" localSheetId="17" hidden="1">'2007'!$A$8:$I$8</definedName>
    <definedName name="_xlnm._FilterDatabase" localSheetId="16" hidden="1">'2008'!$A$8:$I$8</definedName>
    <definedName name="_xlnm._FilterDatabase" localSheetId="15" hidden="1">'2009'!$A$8:$F$8</definedName>
    <definedName name="_xlnm._FilterDatabase" localSheetId="14" hidden="1">'2010'!$A$8:$F$8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10" hidden="1">'2014'!$C$8:$F$157</definedName>
    <definedName name="_xlnm._FilterDatabase" localSheetId="9" hidden="1">'2015'!$C$8:$G$147</definedName>
    <definedName name="_xlnm._FilterDatabase" localSheetId="8" hidden="1">'2016'!$A$8:$G$285</definedName>
    <definedName name="_xlnm._FilterDatabase" localSheetId="7" hidden="1">'2017'!$A$8:$G$309</definedName>
  </definedNames>
  <calcPr calcId="171027"/>
</workbook>
</file>

<file path=xl/calcChain.xml><?xml version="1.0" encoding="utf-8"?>
<calcChain xmlns="http://schemas.openxmlformats.org/spreadsheetml/2006/main">
  <c r="J19" i="31" l="1"/>
  <c r="N17" i="8" l="1"/>
  <c r="J18" i="31"/>
  <c r="N16" i="8" s="1"/>
  <c r="J17" i="31"/>
  <c r="N15" i="8" s="1"/>
  <c r="J16" i="31"/>
  <c r="N14" i="8" s="1"/>
  <c r="J15" i="31"/>
  <c r="N13" i="8" s="1"/>
  <c r="J14" i="31"/>
  <c r="N12" i="8" s="1"/>
  <c r="J13" i="31"/>
  <c r="J12" i="31"/>
  <c r="N10" i="8" s="1"/>
  <c r="J11" i="31"/>
  <c r="M11" i="31" l="1"/>
  <c r="N11" i="8"/>
  <c r="N19" i="8" s="1"/>
  <c r="M12" i="31"/>
  <c r="N9" i="8"/>
  <c r="N18" i="8"/>
  <c r="J21" i="31"/>
  <c r="N20" i="8" l="1"/>
  <c r="I17" i="20"/>
  <c r="J16" i="8" s="1"/>
  <c r="J17" i="25" l="1"/>
  <c r="I16" i="22"/>
  <c r="K16" i="8" s="1"/>
  <c r="I15" i="22"/>
  <c r="J18" i="30" l="1"/>
  <c r="M16" i="8" s="1"/>
  <c r="J17" i="30"/>
  <c r="M15" i="8" s="1"/>
  <c r="J14" i="30"/>
  <c r="M12" i="8" s="1"/>
  <c r="J15" i="30"/>
  <c r="M13" i="8" s="1"/>
  <c r="I16" i="6" l="1"/>
  <c r="E14" i="8" s="1"/>
  <c r="E18" i="8" s="1"/>
  <c r="J19" i="30"/>
  <c r="M17" i="8" s="1"/>
  <c r="J16" i="30"/>
  <c r="M14" i="8" s="1"/>
  <c r="J13" i="30"/>
  <c r="M11" i="8" s="1"/>
  <c r="M19" i="8" s="1"/>
  <c r="J12" i="30"/>
  <c r="M10" i="8" s="1"/>
  <c r="J11" i="30"/>
  <c r="L15" i="8"/>
  <c r="C40" i="21"/>
  <c r="C39" i="21"/>
  <c r="C38" i="23"/>
  <c r="C37" i="23"/>
  <c r="I17" i="1"/>
  <c r="H17" i="8" s="1"/>
  <c r="I17" i="9"/>
  <c r="I17" i="8" s="1"/>
  <c r="I18" i="20"/>
  <c r="J17" i="8" s="1"/>
  <c r="I18" i="22"/>
  <c r="K17" i="8" s="1"/>
  <c r="J18" i="25"/>
  <c r="L17" i="8" s="1"/>
  <c r="J16" i="25"/>
  <c r="L14" i="8" s="1"/>
  <c r="J15" i="25"/>
  <c r="L13" i="8" s="1"/>
  <c r="J14" i="25"/>
  <c r="L12" i="8" s="1"/>
  <c r="J13" i="25"/>
  <c r="L11" i="8" s="1"/>
  <c r="J12" i="25"/>
  <c r="L10" i="8" s="1"/>
  <c r="J11" i="25"/>
  <c r="L9" i="8" s="1"/>
  <c r="I17" i="22"/>
  <c r="K14" i="8" s="1"/>
  <c r="K13" i="8"/>
  <c r="I14" i="22"/>
  <c r="K12" i="8" s="1"/>
  <c r="I13" i="22"/>
  <c r="K11" i="8" s="1"/>
  <c r="I12" i="22"/>
  <c r="K10" i="8" s="1"/>
  <c r="I11" i="22"/>
  <c r="K9" i="8" s="1"/>
  <c r="I14" i="20"/>
  <c r="J12" i="8" s="1"/>
  <c r="I16" i="20"/>
  <c r="J14" i="8" s="1"/>
  <c r="I16" i="3"/>
  <c r="F14" i="8" s="1"/>
  <c r="F18" i="8" s="1"/>
  <c r="B14" i="8"/>
  <c r="B18" i="8" s="1"/>
  <c r="C14" i="8"/>
  <c r="C18" i="8" s="1"/>
  <c r="D14" i="8"/>
  <c r="D18" i="8" s="1"/>
  <c r="I16" i="2"/>
  <c r="G14" i="8" s="1"/>
  <c r="G18" i="8" s="1"/>
  <c r="I16" i="1"/>
  <c r="H14" i="8" s="1"/>
  <c r="I16" i="9"/>
  <c r="I14" i="8" s="1"/>
  <c r="I12" i="20"/>
  <c r="J10" i="8" s="1"/>
  <c r="I11" i="9"/>
  <c r="I9" i="8" s="1"/>
  <c r="I12" i="9"/>
  <c r="I10" i="8" s="1"/>
  <c r="I13" i="9"/>
  <c r="I11" i="8" s="1"/>
  <c r="I14" i="9"/>
  <c r="I12" i="8" s="1"/>
  <c r="I15" i="9"/>
  <c r="B13" i="8"/>
  <c r="B12" i="8"/>
  <c r="I12" i="1"/>
  <c r="H10" i="8" s="1"/>
  <c r="I13" i="1"/>
  <c r="H11" i="8" s="1"/>
  <c r="I14" i="1"/>
  <c r="H12" i="8" s="1"/>
  <c r="I15" i="1"/>
  <c r="H13" i="8" s="1"/>
  <c r="I11" i="1"/>
  <c r="I11" i="5"/>
  <c r="D9" i="8" s="1"/>
  <c r="I12" i="5"/>
  <c r="D10" i="8" s="1"/>
  <c r="I13" i="5"/>
  <c r="D11" i="8" s="1"/>
  <c r="I14" i="5"/>
  <c r="D12" i="8" s="1"/>
  <c r="I15" i="5"/>
  <c r="D13" i="8" s="1"/>
  <c r="I11" i="4"/>
  <c r="I12" i="4"/>
  <c r="C10" i="8" s="1"/>
  <c r="I13" i="4"/>
  <c r="C11" i="8" s="1"/>
  <c r="I14" i="4"/>
  <c r="C12" i="8" s="1"/>
  <c r="I15" i="4"/>
  <c r="C13" i="8" s="1"/>
  <c r="I11" i="2"/>
  <c r="G9" i="8" s="1"/>
  <c r="I12" i="2"/>
  <c r="G10" i="8" s="1"/>
  <c r="I13" i="2"/>
  <c r="G11" i="8" s="1"/>
  <c r="I14" i="2"/>
  <c r="G12" i="8" s="1"/>
  <c r="I15" i="2"/>
  <c r="G13" i="8" s="1"/>
  <c r="I11" i="3"/>
  <c r="F9" i="8" s="1"/>
  <c r="I12" i="3"/>
  <c r="F10" i="8" s="1"/>
  <c r="I13" i="3"/>
  <c r="F11" i="8" s="1"/>
  <c r="I14" i="3"/>
  <c r="F12" i="8" s="1"/>
  <c r="I15" i="3"/>
  <c r="I11" i="6"/>
  <c r="E9" i="8" s="1"/>
  <c r="I12" i="6"/>
  <c r="E10" i="8" s="1"/>
  <c r="I13" i="6"/>
  <c r="E11" i="8" s="1"/>
  <c r="I14" i="6"/>
  <c r="E12" i="8" s="1"/>
  <c r="I15" i="6"/>
  <c r="E13" i="8" s="1"/>
  <c r="I12" i="7"/>
  <c r="B11" i="8" s="1"/>
  <c r="I11" i="7"/>
  <c r="B10" i="8" s="1"/>
  <c r="I10" i="7"/>
  <c r="B9" i="8" s="1"/>
  <c r="I11" i="20"/>
  <c r="I13" i="20"/>
  <c r="J11" i="8" s="1"/>
  <c r="I15" i="20"/>
  <c r="J13" i="8" s="1"/>
  <c r="B19" i="8" l="1"/>
  <c r="I19" i="9"/>
  <c r="I17" i="4"/>
  <c r="I19" i="8"/>
  <c r="C9" i="8"/>
  <c r="I20" i="20"/>
  <c r="I18" i="2"/>
  <c r="I18" i="3"/>
  <c r="C19" i="8"/>
  <c r="J20" i="25"/>
  <c r="I19" i="1"/>
  <c r="F13" i="8"/>
  <c r="F20" i="8" s="1"/>
  <c r="I13" i="8"/>
  <c r="D19" i="8"/>
  <c r="I18" i="6"/>
  <c r="I17" i="5"/>
  <c r="K19" i="8"/>
  <c r="M18" i="8"/>
  <c r="D20" i="8"/>
  <c r="B20" i="8"/>
  <c r="E19" i="8"/>
  <c r="F19" i="8"/>
  <c r="C20" i="8"/>
  <c r="J19" i="8"/>
  <c r="G19" i="8"/>
  <c r="H19" i="8"/>
  <c r="I18" i="8"/>
  <c r="L19" i="8"/>
  <c r="L18" i="8"/>
  <c r="G20" i="8"/>
  <c r="J18" i="8"/>
  <c r="J9" i="8"/>
  <c r="J20" i="8" s="1"/>
  <c r="K18" i="8"/>
  <c r="I20" i="22"/>
  <c r="L20" i="8"/>
  <c r="I20" i="8"/>
  <c r="E20" i="8"/>
  <c r="K20" i="8"/>
  <c r="H18" i="8"/>
  <c r="H9" i="8"/>
  <c r="H20" i="8" s="1"/>
  <c r="J21" i="30"/>
  <c r="M9" i="8"/>
  <c r="M20" i="8" s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Produtos Biológicos mais produtos aprovados para a agricultura orgânica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</commentList>
</comments>
</file>

<file path=xl/comments3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</commentList>
</comments>
</file>

<file path=xl/sharedStrings.xml><?xml version="1.0" encoding="utf-8"?>
<sst xmlns="http://schemas.openxmlformats.org/spreadsheetml/2006/main" count="9041" uniqueCount="3106">
  <si>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</si>
  <si>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</si>
  <si>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</si>
  <si>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</si>
  <si>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</si>
  <si>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</si>
  <si>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</si>
  <si>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</si>
  <si>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</si>
  <si>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</si>
  <si>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</si>
  <si>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</si>
  <si>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</si>
  <si>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</si>
  <si>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</si>
  <si>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</si>
  <si>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</si>
  <si>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</si>
  <si>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</si>
  <si>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</si>
  <si>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</si>
  <si>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</si>
  <si>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</si>
  <si>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</si>
  <si>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</si>
  <si>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</si>
  <si>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</si>
  <si>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</si>
  <si>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</si>
  <si>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</si>
  <si>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</si>
  <si>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</si>
  <si>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</si>
  <si>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</si>
  <si>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</si>
  <si>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</si>
  <si>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</si>
  <si>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</si>
  <si>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</si>
  <si>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</si>
  <si>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</si>
  <si>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</si>
  <si>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</si>
  <si>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</si>
  <si>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</si>
  <si>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</si>
  <si>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</si>
  <si>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</si>
  <si>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</si>
  <si>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</si>
  <si>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</si>
  <si>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</si>
  <si>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</si>
  <si>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</si>
  <si>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</si>
  <si>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</si>
  <si>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</si>
  <si>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</si>
  <si>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</si>
  <si>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</si>
  <si>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</si>
  <si>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</si>
  <si>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</si>
  <si>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</si>
  <si>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</si>
  <si>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</si>
  <si>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</si>
  <si>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</si>
  <si>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</si>
  <si>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</si>
  <si>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</si>
  <si>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</si>
  <si>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</si>
  <si>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</si>
  <si>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</si>
  <si>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</si>
  <si>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</si>
  <si>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</si>
  <si>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</si>
  <si>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</si>
  <si>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</si>
  <si>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</si>
  <si>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</si>
  <si>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</si>
  <si>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</si>
  <si>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</si>
  <si>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</si>
  <si>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</si>
  <si>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</si>
  <si>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</si>
  <si>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</si>
  <si>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</si>
  <si>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</si>
  <si>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</si>
  <si>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</si>
  <si>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</si>
  <si>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</si>
  <si>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</si>
  <si>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</si>
  <si>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</si>
  <si>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</si>
  <si>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</si>
  <si>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</si>
  <si>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</si>
  <si>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</si>
  <si>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</si>
  <si>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</si>
  <si>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</si>
  <si>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</si>
  <si>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</si>
  <si>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</si>
  <si>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</si>
  <si>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</si>
  <si>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</si>
  <si>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</si>
  <si>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</si>
  <si>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</si>
  <si>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</si>
  <si>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</si>
  <si>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</si>
  <si>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</si>
  <si>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</si>
  <si>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</si>
  <si>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</si>
  <si>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</si>
  <si>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</si>
  <si>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</si>
  <si>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</si>
  <si>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</si>
  <si>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</si>
  <si>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</si>
  <si>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</si>
  <si>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</si>
  <si>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</si>
  <si>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</si>
  <si>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</si>
  <si>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</si>
  <si>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</si>
  <si>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</si>
  <si>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</si>
  <si>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</si>
  <si>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</si>
  <si>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</si>
  <si>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</si>
  <si>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</si>
  <si>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</si>
  <si>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</si>
  <si>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</si>
  <si>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</si>
  <si>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</si>
  <si>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</si>
  <si>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</si>
  <si>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</si>
  <si>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</si>
  <si>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</si>
  <si>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</si>
  <si>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</si>
  <si>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</si>
  <si>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</si>
  <si>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</si>
  <si>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</si>
  <si>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</si>
  <si>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</si>
  <si>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</si>
  <si>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</si>
  <si>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</si>
  <si>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</si>
  <si>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</si>
  <si>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</si>
  <si>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</si>
  <si>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</si>
  <si>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</si>
  <si>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</si>
  <si>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</si>
  <si>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</si>
  <si>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</si>
  <si>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</si>
  <si>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</si>
  <si>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</si>
  <si>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</si>
  <si>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</si>
  <si>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</si>
  <si>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</si>
  <si>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</si>
  <si>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</si>
  <si>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</si>
  <si>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</si>
  <si>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</si>
  <si>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</si>
  <si>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</si>
  <si>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</si>
  <si>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</si>
  <si>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</si>
  <si>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</si>
  <si>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</si>
  <si>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</si>
  <si>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</si>
  <si>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</si>
  <si>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</si>
  <si>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</si>
  <si>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</si>
  <si>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</si>
  <si>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</si>
  <si>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</si>
  <si>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</si>
  <si>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</si>
  <si>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</si>
  <si>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</si>
  <si>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</si>
  <si>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</si>
  <si>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</si>
  <si>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</si>
  <si>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</si>
  <si>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</si>
  <si>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</si>
  <si>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</si>
  <si>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</si>
  <si>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</si>
  <si>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</si>
  <si>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</si>
  <si>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</si>
  <si>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</si>
  <si>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</si>
  <si>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</si>
  <si>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</si>
  <si>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</si>
  <si>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</si>
  <si>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</si>
  <si>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</si>
  <si>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</si>
  <si>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</si>
  <si>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</si>
  <si>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</si>
  <si>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</si>
  <si>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</si>
  <si>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</si>
  <si>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</si>
  <si>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</si>
  <si>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</si>
  <si>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</si>
  <si>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</si>
  <si>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</si>
  <si>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</si>
  <si>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</si>
  <si>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</si>
  <si>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</si>
  <si>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</si>
  <si>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</si>
  <si>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</si>
  <si>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</si>
  <si>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</si>
  <si>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</si>
  <si>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</si>
  <si>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</si>
  <si>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</si>
  <si>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</si>
  <si>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</si>
  <si>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</si>
  <si>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</si>
  <si>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</si>
  <si>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</si>
  <si>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</si>
  <si>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</si>
  <si>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</si>
  <si>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</si>
  <si>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</si>
  <si>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</si>
  <si>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</si>
  <si>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</si>
  <si>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</si>
  <si>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</si>
  <si>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</si>
  <si>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</si>
  <si>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</si>
  <si>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</si>
  <si>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</si>
  <si>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</si>
  <si>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</si>
  <si>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</si>
  <si>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</si>
  <si>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</si>
  <si>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</si>
  <si>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</si>
  <si>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</si>
  <si>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</si>
  <si>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</si>
  <si>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</si>
  <si>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</si>
  <si>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</si>
  <si>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</si>
  <si>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</si>
  <si>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</si>
  <si>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</si>
  <si>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</si>
  <si>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</si>
  <si>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</si>
  <si>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</si>
  <si>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</si>
  <si>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</si>
  <si>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</si>
  <si>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</si>
  <si>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</si>
  <si>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</si>
  <si>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</si>
  <si>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</si>
  <si>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</si>
  <si>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</si>
  <si>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</si>
  <si>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</si>
  <si>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</si>
  <si>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</si>
  <si>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</si>
  <si>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</si>
  <si>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</si>
  <si>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</si>
  <si>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</si>
  <si>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</si>
  <si>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</si>
  <si>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</si>
  <si>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</si>
  <si>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</si>
  <si>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</si>
  <si>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</si>
  <si>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</si>
  <si>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</si>
  <si>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</si>
  <si>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</si>
  <si>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</si>
  <si>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</si>
  <si>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</si>
  <si>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</si>
  <si>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</si>
  <si>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</si>
  <si>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</si>
  <si>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</si>
  <si>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</si>
  <si>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</si>
  <si>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</si>
  <si>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</si>
  <si>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</si>
  <si>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</si>
  <si>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</si>
  <si>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</si>
  <si>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</si>
  <si>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</si>
  <si>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</si>
  <si>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</si>
  <si>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</si>
  <si>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</si>
  <si>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</si>
  <si>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</si>
  <si>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</si>
  <si>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</si>
  <si>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</si>
  <si>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</si>
  <si>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</si>
  <si>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</si>
  <si>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</si>
  <si>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</si>
  <si>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</si>
  <si>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</si>
  <si>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</si>
  <si>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</si>
  <si>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</si>
  <si>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</si>
  <si>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</si>
  <si>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</si>
  <si>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</si>
  <si>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</si>
  <si>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</si>
  <si>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</si>
  <si>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</si>
  <si>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</si>
  <si>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</si>
  <si>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</si>
  <si>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</si>
  <si>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</si>
  <si>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</si>
  <si>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</si>
  <si>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</si>
  <si>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</si>
  <si>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</si>
  <si>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</si>
  <si>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</si>
  <si>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</si>
  <si>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</si>
  <si>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</si>
  <si>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</si>
  <si>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</si>
  <si>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</si>
  <si>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</si>
  <si>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</si>
  <si>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</si>
  <si>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</si>
  <si>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</si>
  <si>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</si>
  <si>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</si>
  <si>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</si>
  <si>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</si>
  <si>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</si>
  <si>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</si>
  <si>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</si>
  <si>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</si>
  <si>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</si>
  <si>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</si>
  <si>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</si>
  <si>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</si>
  <si>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</si>
  <si>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</si>
  <si>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</si>
  <si>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</si>
  <si>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</si>
  <si>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</si>
  <si>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</si>
  <si>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</si>
  <si>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</si>
  <si>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</si>
  <si>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</si>
  <si>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</si>
  <si>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</si>
  <si>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</si>
  <si>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</si>
  <si>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</si>
  <si>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</si>
  <si>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</si>
  <si>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</si>
  <si>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</si>
  <si>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</si>
  <si>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</si>
  <si>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</si>
  <si>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</si>
  <si>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</si>
  <si>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</si>
  <si>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</si>
  <si>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</si>
  <si>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</si>
  <si>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</si>
  <si>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</si>
  <si>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</si>
  <si>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</si>
  <si>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</si>
  <si>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</si>
  <si>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</si>
  <si>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</si>
  <si>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</si>
  <si>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</si>
  <si>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</si>
  <si>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</si>
  <si>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</si>
  <si>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</si>
  <si>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</si>
  <si>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</si>
  <si>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</si>
  <si>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</si>
  <si>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</si>
  <si>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</si>
  <si>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</si>
  <si>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</si>
  <si>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</si>
  <si>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</si>
  <si>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</si>
  <si>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</si>
  <si>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</si>
  <si>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</si>
  <si>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</si>
  <si>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</si>
  <si>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</si>
  <si>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</si>
  <si>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</si>
  <si>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</si>
  <si>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</si>
  <si>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</si>
  <si>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</si>
  <si>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</si>
  <si>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</si>
  <si>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</si>
  <si>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</si>
  <si>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</si>
  <si>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</si>
  <si>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</si>
  <si>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</si>
  <si>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</si>
  <si>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</si>
  <si>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</si>
  <si>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</si>
  <si>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</si>
  <si>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</si>
  <si>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</si>
  <si>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</si>
  <si>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</si>
  <si>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</si>
  <si>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</si>
  <si>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</si>
  <si>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</si>
  <si>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</si>
  <si>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</si>
  <si>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</si>
  <si>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</si>
  <si>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</si>
  <si>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</si>
  <si>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</si>
  <si>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</si>
  <si>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</si>
  <si>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</si>
  <si>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</si>
  <si>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</si>
  <si>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</si>
  <si>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</si>
  <si>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</si>
  <si>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</si>
  <si>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</si>
  <si>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</si>
  <si>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</si>
  <si>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</si>
  <si>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</si>
  <si>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</si>
  <si>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</si>
  <si>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</si>
  <si>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</si>
  <si>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</si>
  <si>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</si>
  <si>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</si>
  <si>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</si>
  <si>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</si>
  <si>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</si>
  <si>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</si>
  <si>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</si>
  <si>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</si>
  <si>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</si>
  <si>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</si>
  <si>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</si>
  <si>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</si>
  <si>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</si>
  <si>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</si>
  <si>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</si>
  <si>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</si>
  <si>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</si>
  <si>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</si>
  <si>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</si>
  <si>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</si>
  <si>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</si>
  <si>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</si>
  <si>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</si>
  <si>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</si>
  <si>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</si>
  <si>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</si>
  <si>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</si>
  <si>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</si>
  <si>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</si>
  <si>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</si>
  <si>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</si>
  <si>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</si>
  <si>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</si>
  <si>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</si>
  <si>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</si>
  <si>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</si>
  <si>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</si>
  <si>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</si>
  <si>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</si>
  <si>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</si>
  <si>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</si>
  <si>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</si>
  <si>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</si>
  <si>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</si>
  <si>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</si>
  <si>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</si>
  <si>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</si>
  <si>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</si>
  <si>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</si>
  <si>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</si>
  <si>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</si>
  <si>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</si>
  <si>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</si>
  <si>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</si>
  <si>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</si>
  <si>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</si>
  <si>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</si>
  <si>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</si>
  <si>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</si>
  <si>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</si>
  <si>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</si>
  <si>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</si>
  <si>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</si>
  <si>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</si>
  <si>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</si>
  <si>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</si>
  <si>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</si>
  <si>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</si>
  <si>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</si>
  <si>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</si>
  <si>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</si>
  <si>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</si>
  <si>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</si>
  <si>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</si>
  <si>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</si>
  <si>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</si>
  <si>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</si>
  <si>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</si>
  <si>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</si>
  <si>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</si>
  <si>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</si>
  <si>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</si>
  <si>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</si>
  <si>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</si>
  <si>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</si>
  <si>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</si>
  <si>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</si>
  <si>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</si>
  <si>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</si>
  <si>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</si>
  <si>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</si>
  <si>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</si>
  <si>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</si>
  <si>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</si>
  <si>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</si>
  <si>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</si>
  <si>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</si>
  <si>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</si>
  <si>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</si>
  <si>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</si>
  <si>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</si>
  <si>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</si>
  <si>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</si>
  <si>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</si>
  <si>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</si>
  <si>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</si>
  <si>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</si>
  <si>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</si>
  <si>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</si>
  <si>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</si>
  <si>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</si>
  <si>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</si>
  <si>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</si>
  <si>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</si>
  <si>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</si>
  <si>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</si>
  <si>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</si>
  <si>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</si>
  <si>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</si>
  <si>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</si>
  <si>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</si>
  <si>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</si>
  <si>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</si>
  <si>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</si>
  <si>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</si>
  <si>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</si>
  <si>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</si>
  <si>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</si>
  <si>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</si>
  <si>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</si>
  <si>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</si>
  <si>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</si>
  <si>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</si>
  <si>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</si>
  <si>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</si>
  <si>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</si>
  <si>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</si>
  <si>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</si>
  <si>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</si>
  <si>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</si>
  <si>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</si>
  <si>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</si>
  <si>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</si>
  <si>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</si>
  <si>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</si>
  <si>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</si>
  <si>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</si>
  <si>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</si>
  <si>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</si>
  <si>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</si>
  <si>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</si>
  <si>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</si>
  <si>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</si>
  <si>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</si>
  <si>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</si>
  <si>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</si>
  <si>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</si>
  <si>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</si>
  <si>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</si>
  <si>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</si>
  <si>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</si>
  <si>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</si>
  <si>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</si>
  <si>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</si>
  <si>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</si>
  <si>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</si>
  <si>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</si>
  <si>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</si>
  <si>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</si>
  <si>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</si>
  <si>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</si>
  <si>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</si>
  <si>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</si>
  <si>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</si>
  <si>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</si>
  <si>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</si>
  <si>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</si>
  <si>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</si>
  <si>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</si>
  <si>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</si>
  <si>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</si>
  <si>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</si>
  <si>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</si>
  <si>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</si>
  <si>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</si>
  <si>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</si>
  <si>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</si>
  <si>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</si>
  <si>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</si>
  <si>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</si>
  <si>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</si>
  <si>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</si>
  <si>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</si>
  <si>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</si>
  <si>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</si>
  <si>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</si>
  <si>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</si>
  <si>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</si>
  <si>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</si>
  <si>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</si>
  <si>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</si>
  <si>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</si>
  <si>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</si>
  <si>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</si>
  <si>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</si>
  <si>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</si>
  <si>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</si>
  <si>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</si>
  <si>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</si>
  <si>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</si>
  <si>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</si>
  <si>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</si>
  <si>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</si>
  <si>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</si>
  <si>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</si>
  <si>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</si>
  <si>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</si>
  <si>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</si>
  <si>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</si>
  <si>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</si>
  <si>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</si>
  <si>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</si>
  <si>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</si>
  <si>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</si>
  <si>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</si>
  <si>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</si>
  <si>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</si>
  <si>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</si>
  <si>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</si>
  <si>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</si>
  <si>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</si>
  <si>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</si>
  <si>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</si>
  <si>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</si>
  <si>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</si>
  <si>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</si>
  <si>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</si>
  <si>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</si>
  <si>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</si>
  <si>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</si>
  <si>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</si>
  <si>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</si>
  <si>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</si>
  <si>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</si>
  <si>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</si>
  <si>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</si>
  <si>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</si>
  <si>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</si>
  <si>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</si>
  <si>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</si>
  <si>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</si>
  <si>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</si>
  <si>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</si>
  <si>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</si>
  <si>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</si>
  <si>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</si>
  <si>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</si>
  <si>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</si>
  <si>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</si>
  <si>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</si>
  <si>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</si>
  <si>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</si>
  <si>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</si>
  <si>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</si>
  <si>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</si>
  <si>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</si>
  <si>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</si>
  <si>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</si>
  <si>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</si>
  <si>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</si>
  <si>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</si>
  <si>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</si>
  <si>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</si>
  <si>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</si>
  <si>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</si>
  <si>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</si>
  <si>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</si>
  <si>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</si>
  <si>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</si>
  <si>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</si>
  <si>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</si>
  <si>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</si>
  <si>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</si>
  <si>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</si>
  <si>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</si>
  <si>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</si>
  <si>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</si>
  <si>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</si>
  <si>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</si>
  <si>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</si>
  <si>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</si>
  <si>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</si>
  <si>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</si>
  <si>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</si>
  <si>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</si>
  <si>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</si>
  <si>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</si>
  <si>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</si>
  <si>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</si>
  <si>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</si>
  <si>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</si>
  <si>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</si>
  <si>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</si>
  <si>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</si>
  <si>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</si>
  <si>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</si>
  <si>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</si>
  <si>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</si>
  <si>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</si>
  <si>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</si>
  <si>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</si>
  <si>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</si>
  <si>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</si>
  <si>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</si>
  <si>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</si>
  <si>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</si>
  <si>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</si>
  <si>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</si>
  <si>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</si>
  <si>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</si>
  <si>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</si>
  <si>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</si>
  <si>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</si>
  <si>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</si>
  <si>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</si>
  <si>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</si>
  <si>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</si>
  <si>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</si>
  <si>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</si>
  <si>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</si>
  <si>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</si>
  <si>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</si>
  <si>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</si>
  <si>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</si>
  <si>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</si>
  <si>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</si>
  <si>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</si>
  <si>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</si>
  <si>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</si>
  <si>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</si>
  <si>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</si>
  <si>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</si>
  <si>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</si>
  <si>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</si>
  <si>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</si>
  <si>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</si>
  <si>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</si>
  <si>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</si>
  <si>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</si>
  <si>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</si>
  <si>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</si>
  <si>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</si>
  <si>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</si>
  <si>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</si>
  <si>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</si>
  <si>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</si>
  <si>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</si>
  <si>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</si>
  <si>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</si>
  <si>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</si>
  <si>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</si>
  <si>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</si>
  <si>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</si>
  <si>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</si>
  <si>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</si>
  <si>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</si>
  <si>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</si>
  <si>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</si>
  <si>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</si>
  <si>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</si>
  <si>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</si>
  <si>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</si>
  <si>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</si>
  <si>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</si>
  <si>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</si>
  <si>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</si>
  <si>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</si>
  <si>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</si>
  <si>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</si>
  <si>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</si>
  <si>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</si>
  <si>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</si>
  <si>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</si>
  <si>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</si>
  <si>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</si>
  <si>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</si>
  <si>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</si>
  <si>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</si>
  <si>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</si>
  <si>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</si>
  <si>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</si>
  <si>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</si>
  <si>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</si>
  <si>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</si>
  <si>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</si>
  <si>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</si>
  <si>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</si>
  <si>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</si>
  <si>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</si>
  <si>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</si>
  <si>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</si>
  <si>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</si>
  <si>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</si>
  <si>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</si>
  <si>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</si>
  <si>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</si>
  <si>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</si>
  <si>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</si>
  <si>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</si>
  <si>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</si>
  <si>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</si>
  <si>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</si>
  <si>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</si>
  <si>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</si>
  <si>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</si>
  <si>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</si>
  <si>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</si>
  <si>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</si>
  <si>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</si>
  <si>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</si>
  <si>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</si>
  <si>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</si>
  <si>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</si>
  <si>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</si>
  <si>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</si>
  <si>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</si>
  <si>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</si>
  <si>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</si>
  <si>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</si>
  <si>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</si>
  <si>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</si>
  <si>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</si>
  <si>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</si>
  <si>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</si>
  <si>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</si>
  <si>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</si>
  <si>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</si>
  <si>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</si>
  <si>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</si>
  <si>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</si>
  <si>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</si>
  <si>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</si>
  <si>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</si>
  <si>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</si>
  <si>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</si>
  <si>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</si>
  <si>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</si>
  <si>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</si>
  <si>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</si>
  <si>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</si>
  <si>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</si>
  <si>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Icoxistrobina Técnica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</si>
  <si>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</si>
  <si>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</si>
  <si>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</si>
  <si>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</si>
  <si>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</si>
  <si>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</si>
  <si>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</si>
  <si>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</si>
  <si>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</si>
  <si>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</si>
  <si>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</si>
  <si>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</si>
  <si>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</si>
  <si>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</si>
  <si>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</si>
  <si>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</si>
  <si>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</si>
  <si>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</si>
  <si>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</si>
  <si>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</si>
  <si>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</si>
  <si>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</si>
  <si>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</si>
  <si>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</si>
  <si>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</si>
  <si>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</si>
  <si>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</si>
  <si>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</si>
  <si>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</si>
  <si>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</si>
  <si>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</si>
  <si>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</si>
  <si>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</si>
  <si>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</si>
  <si>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</si>
  <si>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</si>
  <si>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</si>
  <si>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</si>
  <si>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</si>
  <si>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</si>
  <si>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</si>
  <si>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</si>
  <si>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</si>
  <si>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</si>
  <si>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</si>
  <si>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</si>
  <si>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</si>
  <si>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</si>
  <si>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</si>
  <si>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</si>
  <si>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</si>
  <si>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</si>
  <si>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</si>
  <si>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</si>
  <si>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</si>
  <si>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</si>
  <si>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</si>
  <si>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</si>
  <si>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</si>
  <si>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</si>
  <si>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</si>
  <si>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</si>
  <si>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</si>
  <si>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</si>
  <si>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</si>
  <si>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</si>
  <si>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</si>
  <si>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</si>
  <si>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</si>
  <si>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</si>
  <si>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</si>
  <si>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</si>
  <si>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</si>
  <si>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</si>
  <si>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</si>
  <si>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</si>
  <si>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</si>
  <si>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</si>
  <si>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</si>
  <si>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</si>
  <si>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</si>
  <si>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</si>
  <si>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</si>
  <si>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</si>
  <si>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</si>
  <si>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</si>
  <si>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</si>
  <si>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</si>
  <si>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</si>
  <si>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</si>
  <si>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</si>
  <si>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</si>
  <si>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</si>
  <si>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</si>
  <si>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</si>
  <si>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</si>
  <si>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</si>
  <si>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</si>
  <si>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</si>
  <si>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</si>
  <si>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</si>
  <si>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</si>
  <si>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</si>
  <si>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</si>
  <si>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</si>
  <si>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</si>
  <si>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</si>
  <si>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</si>
  <si>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</si>
  <si>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</si>
  <si>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</si>
  <si>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</si>
  <si>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</si>
  <si>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</si>
  <si>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</si>
  <si>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</si>
  <si>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</si>
  <si>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</si>
  <si>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</si>
  <si>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</si>
  <si>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</si>
  <si>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</si>
  <si>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</si>
  <si>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</si>
  <si>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</si>
  <si>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</si>
  <si>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</si>
  <si>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</si>
  <si>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</si>
  <si>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</si>
  <si>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</si>
  <si>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</si>
  <si>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</si>
  <si>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</si>
  <si>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</si>
  <si>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</si>
  <si>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</si>
  <si>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</si>
  <si>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</si>
  <si>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</si>
  <si>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</si>
  <si>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</si>
  <si>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</si>
  <si>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</si>
  <si>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</si>
  <si>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</si>
  <si>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</si>
  <si>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</si>
  <si>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</si>
  <si>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</si>
  <si>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</si>
  <si>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</si>
  <si>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</si>
  <si>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</si>
  <si>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</si>
  <si>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</si>
  <si>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</si>
  <si>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</si>
  <si>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</si>
  <si>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</si>
  <si>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</si>
  <si>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</si>
  <si>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</si>
  <si>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</si>
  <si>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</si>
  <si>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</si>
  <si>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</si>
  <si>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</si>
  <si>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</si>
  <si>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</si>
  <si>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</si>
  <si>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</si>
  <si>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</si>
  <si>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</si>
  <si>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</si>
  <si>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</si>
  <si>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</si>
  <si>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</si>
  <si>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</si>
  <si>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</si>
  <si>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</si>
  <si>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</si>
  <si>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</si>
  <si>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</si>
  <si>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</si>
  <si>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</si>
  <si>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</si>
  <si>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</si>
  <si>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</si>
  <si>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</si>
  <si>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</si>
  <si>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</si>
  <si>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</si>
  <si>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</si>
  <si>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</si>
  <si>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</si>
  <si>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</si>
  <si>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</si>
  <si>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</si>
  <si>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</si>
  <si>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</si>
  <si>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</si>
  <si>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</si>
  <si>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</si>
  <si>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</si>
  <si>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</si>
  <si>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</si>
  <si>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</si>
  <si>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</si>
  <si>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</si>
  <si>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</si>
  <si>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</si>
  <si>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</si>
  <si>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</si>
  <si>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</si>
  <si>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</si>
  <si>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</si>
  <si>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</si>
  <si>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</si>
  <si>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</si>
  <si>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</si>
  <si>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</si>
  <si>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</si>
  <si>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</si>
  <si>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</si>
  <si>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</si>
  <si>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</si>
  <si>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</si>
  <si>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</si>
  <si>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</si>
  <si>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</si>
  <si>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</si>
  <si>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</si>
  <si>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</si>
  <si>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</si>
  <si>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</si>
  <si>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</si>
  <si>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</si>
  <si>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</si>
  <si>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</si>
  <si>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</si>
  <si>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</si>
  <si>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</si>
  <si>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</si>
  <si>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</si>
  <si>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</si>
  <si>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</si>
  <si>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</si>
  <si>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</si>
  <si>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</si>
  <si>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</si>
  <si>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</si>
  <si>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</si>
  <si>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</si>
  <si>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</si>
  <si>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</si>
  <si>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</si>
  <si>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</si>
  <si>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</si>
  <si>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</si>
  <si>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</si>
  <si>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</si>
  <si>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</si>
  <si>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</si>
  <si>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</si>
  <si>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</si>
  <si>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</si>
  <si>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</si>
  <si>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</si>
  <si>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</si>
  <si>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</si>
  <si>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</si>
  <si>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</si>
  <si>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</si>
  <si>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</si>
  <si>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</si>
  <si>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</si>
  <si>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</si>
  <si>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</si>
  <si>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</si>
  <si>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</si>
  <si>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</si>
  <si>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</si>
  <si>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</si>
  <si>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</si>
  <si>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</si>
  <si>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</si>
  <si>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</si>
  <si>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</si>
  <si>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</si>
  <si>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</si>
  <si>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</si>
  <si>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</si>
  <si>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</si>
  <si>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</si>
  <si>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</si>
  <si>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</si>
  <si>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</si>
  <si>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</si>
  <si>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</si>
  <si>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</si>
  <si>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</si>
  <si>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</si>
  <si>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</si>
  <si>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</si>
  <si>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</si>
  <si>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</si>
  <si>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</si>
  <si>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</si>
  <si>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</si>
  <si>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</si>
  <si>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</si>
  <si>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</si>
  <si>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</si>
  <si>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</si>
  <si>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</si>
  <si>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</si>
  <si>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</si>
  <si>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</si>
  <si>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</si>
  <si>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</si>
  <si>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</si>
  <si>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</si>
  <si>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</si>
  <si>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</si>
  <si>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</si>
  <si>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</si>
  <si>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</si>
  <si>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</si>
  <si>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</si>
  <si>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</si>
  <si>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</si>
  <si>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</si>
  <si>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</si>
  <si>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</si>
  <si>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</si>
  <si>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</si>
  <si>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</si>
  <si>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</si>
  <si>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</si>
  <si>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</si>
  <si>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</si>
  <si>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</si>
  <si>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</si>
  <si>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</si>
  <si>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</si>
  <si>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</si>
  <si>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</si>
  <si>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</si>
  <si>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</si>
  <si>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</si>
  <si>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</si>
  <si>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</si>
  <si>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</si>
  <si>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</si>
  <si>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</si>
  <si>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</si>
  <si>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</si>
  <si>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</si>
  <si>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</si>
  <si>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</si>
  <si>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</si>
  <si>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</si>
  <si>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</si>
  <si>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</si>
  <si>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</si>
  <si>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</si>
  <si>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</si>
  <si>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</si>
  <si>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</si>
  <si>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</si>
  <si>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</si>
  <si>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</si>
  <si>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</si>
  <si>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</si>
  <si>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</si>
  <si>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</si>
  <si>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</si>
  <si>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</si>
  <si>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</si>
  <si>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</si>
  <si>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</si>
  <si>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</si>
  <si>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</si>
  <si>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</si>
  <si>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</si>
  <si>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</si>
  <si>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</si>
  <si>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</si>
  <si>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</si>
  <si>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</si>
  <si>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</si>
  <si>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</si>
  <si>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</si>
  <si>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</si>
  <si>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</si>
  <si>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</si>
  <si>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</si>
  <si>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</si>
  <si>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</si>
  <si>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</si>
  <si>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</si>
  <si>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</si>
  <si>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</si>
  <si>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</si>
  <si>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</si>
  <si>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</si>
  <si>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</si>
  <si>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</si>
  <si>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</si>
  <si>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</si>
  <si>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</si>
  <si>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</si>
  <si>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</si>
  <si>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</si>
  <si>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</si>
  <si>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</si>
  <si>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</si>
  <si>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</si>
  <si>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</si>
  <si>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</si>
  <si>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</si>
  <si>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</si>
  <si>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</si>
  <si>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</si>
  <si>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</si>
  <si>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</si>
  <si>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</si>
  <si>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</si>
  <si>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</si>
  <si>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</si>
  <si>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</si>
  <si>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</si>
  <si>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</si>
  <si>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</si>
  <si>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</si>
  <si>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</si>
  <si>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</si>
  <si>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</si>
  <si>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</si>
  <si>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</si>
  <si>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</si>
  <si>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</si>
  <si>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</si>
  <si>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</si>
  <si>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</si>
  <si>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</si>
  <si>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</si>
  <si>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</si>
  <si>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</si>
  <si>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</si>
  <si>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</si>
  <si>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</si>
  <si>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</si>
  <si>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</si>
  <si>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</si>
  <si>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</si>
  <si>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</si>
  <si>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</si>
  <si>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</si>
  <si>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</si>
  <si>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</si>
  <si>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</si>
  <si>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</si>
  <si>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</si>
  <si>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</si>
  <si>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</si>
  <si>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</si>
  <si>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</si>
  <si>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</si>
  <si>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</si>
  <si>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</si>
  <si>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</si>
  <si>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</si>
  <si>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</si>
  <si>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</si>
  <si>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</si>
  <si>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</si>
  <si>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</si>
  <si>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</si>
  <si>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</si>
  <si>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</si>
  <si>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</si>
  <si>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</si>
  <si>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</si>
  <si>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</si>
  <si>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</si>
  <si>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</si>
  <si>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</si>
  <si>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</si>
  <si>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</si>
  <si>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</si>
  <si>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</si>
  <si>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</si>
  <si>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</si>
  <si>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</si>
  <si>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</si>
  <si>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</si>
  <si>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</si>
  <si>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</si>
  <si>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</si>
  <si>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</si>
  <si>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</si>
  <si>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</si>
  <si>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</si>
  <si>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</si>
  <si>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</si>
  <si>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</si>
  <si>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</si>
  <si>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</si>
  <si>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</si>
  <si>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</si>
  <si>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</si>
  <si>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</si>
  <si>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</si>
  <si>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</si>
  <si>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</si>
  <si>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</si>
  <si>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</si>
  <si>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</si>
  <si>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</si>
  <si>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</si>
  <si>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</si>
  <si>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</si>
  <si>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</si>
  <si>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</si>
  <si>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</si>
  <si>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</si>
  <si>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</si>
  <si>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</si>
  <si>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</si>
  <si>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</si>
  <si>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</si>
  <si>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</si>
  <si>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</si>
  <si>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</si>
  <si>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</si>
  <si>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</si>
  <si>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</si>
  <si>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</si>
  <si>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</si>
  <si>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</si>
  <si>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</si>
  <si>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</si>
  <si>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</si>
  <si>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</si>
  <si>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</si>
  <si>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</si>
  <si>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</si>
  <si>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</si>
  <si>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</si>
  <si>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</si>
  <si>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</si>
  <si>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</si>
  <si>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</si>
  <si>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</si>
  <si>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</si>
  <si>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</si>
  <si>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</si>
  <si>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</si>
  <si>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</si>
  <si>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</si>
  <si>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</si>
  <si>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</si>
  <si>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</si>
  <si>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</si>
  <si>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</si>
  <si>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</si>
  <si>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</si>
  <si>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</si>
  <si>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</si>
  <si>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</si>
  <si>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</si>
  <si>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</si>
  <si>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</si>
  <si>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</si>
  <si>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</si>
  <si>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</si>
  <si>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</si>
  <si>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</si>
  <si>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</si>
  <si>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</si>
  <si>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</si>
  <si>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</si>
  <si>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</si>
  <si>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</si>
  <si>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</si>
  <si>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</si>
  <si>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</si>
  <si>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</si>
  <si>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</si>
  <si>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</si>
  <si>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</si>
  <si>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</si>
  <si>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</si>
  <si>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</si>
  <si>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</si>
  <si>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</si>
  <si>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</si>
  <si>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</si>
  <si>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</si>
  <si>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</si>
  <si>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</si>
  <si>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</si>
  <si>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</si>
  <si>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</si>
  <si>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</si>
  <si>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</si>
  <si>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</si>
  <si>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</si>
  <si>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</si>
  <si>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</si>
  <si>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</si>
  <si>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</si>
  <si>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</si>
  <si>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</si>
  <si>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</si>
  <si>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</si>
  <si>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</si>
  <si>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</si>
  <si>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</si>
  <si>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</si>
  <si>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</si>
  <si>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</si>
  <si>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</si>
  <si>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</si>
  <si>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</si>
  <si>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</si>
  <si>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</si>
  <si>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</si>
  <si>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</si>
  <si>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</si>
  <si>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</si>
  <si>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</si>
  <si>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</si>
  <si>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</si>
  <si>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</si>
  <si>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</si>
  <si>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</si>
  <si>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</si>
  <si>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</si>
  <si>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</si>
  <si>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</si>
  <si>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</si>
  <si>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</si>
  <si>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</si>
  <si>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</si>
  <si>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</si>
  <si>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</si>
  <si>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</si>
  <si>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</si>
  <si>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</si>
  <si>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</si>
  <si>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</si>
  <si>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</si>
  <si>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</si>
  <si>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</si>
  <si>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</si>
  <si>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</si>
  <si>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</si>
  <si>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</si>
  <si>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</si>
  <si>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</si>
  <si>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</si>
  <si>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</si>
  <si>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</si>
  <si>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</si>
  <si>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</si>
  <si>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</si>
  <si>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</si>
  <si>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</si>
  <si>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</si>
  <si>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</si>
  <si>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</si>
  <si>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</si>
  <si>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</si>
  <si>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</si>
  <si>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</si>
  <si>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</si>
  <si>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</si>
  <si>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</si>
  <si>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</si>
  <si>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</si>
  <si>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</si>
  <si>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</si>
  <si>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</si>
  <si>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</si>
  <si>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</si>
  <si>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</si>
  <si>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</si>
  <si>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</si>
  <si>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</si>
  <si>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</si>
  <si>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</si>
  <si>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</si>
  <si>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</si>
  <si>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</si>
  <si>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</si>
  <si>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</si>
  <si>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</si>
  <si>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</si>
  <si>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</si>
  <si>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</si>
  <si>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</si>
  <si>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</si>
  <si>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</si>
  <si>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</si>
  <si>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</si>
  <si>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</si>
  <si>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</si>
  <si>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</si>
  <si>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</si>
  <si>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</si>
  <si>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</si>
  <si>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</si>
  <si>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</si>
  <si>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</si>
  <si>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</si>
  <si>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</si>
  <si>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</si>
  <si>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</si>
  <si>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</si>
  <si>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</si>
  <si>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</si>
  <si>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</si>
  <si>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</si>
  <si>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</si>
  <si>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</si>
  <si>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</si>
  <si>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</si>
  <si>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</si>
  <si>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</si>
  <si>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</si>
  <si>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</si>
  <si>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</si>
  <si>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</si>
  <si>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</si>
  <si>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</si>
  <si>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</si>
  <si>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</si>
  <si>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</si>
  <si>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</si>
  <si>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</si>
  <si>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</si>
  <si>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</si>
  <si>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</si>
  <si>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</si>
  <si>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</si>
  <si>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</si>
  <si>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</si>
  <si>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</si>
  <si>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</si>
  <si>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</si>
  <si>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</si>
  <si>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</si>
  <si>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</si>
  <si>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</si>
  <si>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</si>
  <si>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</si>
  <si>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</si>
  <si>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</si>
  <si>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</si>
  <si>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</si>
  <si>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</si>
  <si>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</si>
  <si>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</si>
  <si>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</si>
  <si>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</si>
  <si>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</si>
  <si>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</si>
  <si>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</si>
  <si>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</si>
  <si>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</si>
  <si>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</si>
  <si>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</si>
  <si>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</si>
  <si>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</si>
  <si>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</si>
  <si>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</si>
  <si>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</si>
  <si>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</si>
  <si>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</si>
  <si>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</si>
  <si>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</si>
  <si>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</si>
  <si>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</si>
  <si>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</si>
  <si>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</si>
  <si>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</si>
  <si>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</si>
  <si>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</si>
  <si>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</si>
  <si>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</si>
  <si>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</si>
  <si>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</si>
  <si>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</si>
  <si>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</si>
  <si>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</si>
  <si>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</si>
  <si>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</si>
  <si>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</si>
  <si>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</si>
  <si>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</si>
  <si>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</si>
  <si>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</si>
  <si>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</si>
  <si>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</si>
  <si>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</si>
  <si>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</si>
  <si>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</si>
  <si>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</si>
  <si>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</si>
  <si>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</si>
  <si>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</si>
  <si>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</si>
  <si>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</si>
  <si>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</si>
  <si>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</si>
  <si>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</si>
  <si>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</si>
  <si>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</si>
  <si>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</si>
  <si>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</si>
  <si>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</si>
  <si>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</si>
  <si>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</si>
  <si>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</si>
  <si>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</si>
  <si>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</si>
  <si>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</si>
  <si>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</si>
  <si>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</si>
  <si>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</si>
  <si>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</si>
  <si>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</si>
  <si>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</si>
  <si>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</si>
  <si>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</si>
  <si>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</si>
  <si>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</si>
  <si>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</si>
  <si>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</si>
  <si>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</si>
  <si>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</si>
  <si>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</si>
  <si>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</si>
  <si>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</si>
  <si>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</si>
  <si>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</si>
  <si>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</si>
  <si>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</si>
  <si>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</si>
  <si>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</si>
  <si>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</si>
  <si>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</si>
  <si>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</si>
  <si>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</si>
  <si>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</si>
  <si>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</si>
  <si>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</si>
  <si>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</si>
  <si>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</si>
  <si>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</si>
  <si>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</si>
  <si>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</si>
  <si>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</si>
  <si>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</si>
  <si>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</si>
  <si>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</si>
  <si>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</si>
  <si>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</si>
  <si>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</si>
  <si>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</si>
  <si>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</si>
  <si>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</si>
  <si>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</si>
  <si>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</si>
  <si>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</si>
  <si>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</si>
  <si>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</si>
  <si>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</si>
  <si>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</si>
  <si>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</si>
  <si>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</si>
  <si>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</si>
  <si>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</si>
  <si>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</si>
  <si>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</si>
  <si>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</si>
  <si>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</si>
  <si>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</si>
  <si>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</si>
  <si>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</si>
  <si>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</si>
  <si>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</si>
  <si>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</si>
  <si>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</si>
  <si>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</si>
  <si>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</si>
  <si>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</si>
  <si>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</si>
  <si>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</si>
  <si>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</si>
  <si>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</si>
  <si>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</si>
  <si>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</si>
  <si>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</si>
  <si>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</si>
  <si>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</si>
  <si>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</si>
  <si>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</si>
  <si>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</si>
  <si>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</si>
  <si>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</si>
  <si>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</si>
  <si>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</si>
  <si>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</si>
  <si>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</si>
  <si>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</si>
  <si>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</si>
  <si>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</si>
  <si>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</si>
  <si>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00113E</t>
  </si>
  <si>
    <t>00213E</t>
  </si>
  <si>
    <t>00313E</t>
  </si>
  <si>
    <t>00413E</t>
  </si>
  <si>
    <t>00513E</t>
  </si>
  <si>
    <t>00613E</t>
  </si>
  <si>
    <t>00713E</t>
  </si>
  <si>
    <t>00813E</t>
  </si>
  <si>
    <t>00913E</t>
  </si>
  <si>
    <t>01013E</t>
  </si>
  <si>
    <t>01113E</t>
  </si>
  <si>
    <t>01213E</t>
  </si>
  <si>
    <t>01313E</t>
  </si>
  <si>
    <t>01413E</t>
  </si>
  <si>
    <t>01513E</t>
  </si>
  <si>
    <t>01613E</t>
  </si>
  <si>
    <t>01713E</t>
  </si>
  <si>
    <t>01813E</t>
  </si>
  <si>
    <t>01913E</t>
  </si>
  <si>
    <t>02013E</t>
  </si>
  <si>
    <t>02113E</t>
  </si>
  <si>
    <t>02213E</t>
  </si>
  <si>
    <t>02313E</t>
  </si>
  <si>
    <t>02413E</t>
  </si>
  <si>
    <t>02513E</t>
  </si>
  <si>
    <t>02613E</t>
  </si>
  <si>
    <t>02713E</t>
  </si>
  <si>
    <t>Gemstar LC</t>
  </si>
  <si>
    <t>Bio Helicoverpa</t>
  </si>
  <si>
    <t>Alvo</t>
  </si>
  <si>
    <t>Data do registro</t>
  </si>
  <si>
    <t>Vencimento</t>
  </si>
  <si>
    <t>BMP 123 (2X WP)</t>
  </si>
  <si>
    <t>BMP 123 (2X WDG)</t>
  </si>
  <si>
    <t>Gemstar</t>
  </si>
  <si>
    <t>HZ - NPV Bio CCAB</t>
  </si>
  <si>
    <t>Iscalure Zea</t>
  </si>
  <si>
    <t>Iscalure Gelatopolon</t>
  </si>
  <si>
    <t>Iscalure Armigera</t>
  </si>
  <si>
    <t>Feromônio Plato Helicoverpa Armigera</t>
  </si>
  <si>
    <t>Able OF</t>
  </si>
  <si>
    <t>Turilav WP</t>
  </si>
  <si>
    <t>BT Control</t>
  </si>
  <si>
    <t>Diplomata</t>
  </si>
  <si>
    <t>Splat GF 120</t>
  </si>
  <si>
    <t>Splat Armigera</t>
  </si>
  <si>
    <t>Avatar</t>
  </si>
  <si>
    <t>Costar</t>
  </si>
  <si>
    <t>Batic</t>
  </si>
  <si>
    <t>Bio Lobesia</t>
  </si>
  <si>
    <t>Splat Botrana</t>
  </si>
  <si>
    <t>Bio Zea</t>
  </si>
  <si>
    <t>Iscalure Botrana</t>
  </si>
  <si>
    <t>Bacillus thuringiensis</t>
  </si>
  <si>
    <t>Feromônio</t>
  </si>
  <si>
    <t>Pherobank Helicoverpa Armigera Lure</t>
  </si>
  <si>
    <t>Matematrix CBW</t>
  </si>
  <si>
    <t>Dermacor</t>
  </si>
  <si>
    <t>Dermacor BR</t>
  </si>
  <si>
    <t>Hz-SNPV CCAB</t>
  </si>
  <si>
    <t>Isca Tecnologia Ltda.</t>
  </si>
  <si>
    <t>Helicoverpa armigera</t>
  </si>
  <si>
    <t>Ato Legal</t>
  </si>
  <si>
    <t>Ato nº 15, 14/03/2013</t>
  </si>
  <si>
    <t>Plato</t>
  </si>
  <si>
    <t>Sipcam UPL</t>
  </si>
  <si>
    <t>Simbiose</t>
  </si>
  <si>
    <t>Iharabrás</t>
  </si>
  <si>
    <t>00114E</t>
  </si>
  <si>
    <t>Helicovex</t>
  </si>
  <si>
    <t>Ceratitis capitata e Anastrepha spp.</t>
  </si>
  <si>
    <t>Ato nº 49, 02/10/2012</t>
  </si>
  <si>
    <t>Able</t>
  </si>
  <si>
    <t>Reg. emergencial</t>
  </si>
  <si>
    <t>Inclusão Emergencial</t>
  </si>
  <si>
    <t>Intrepid 240 SC</t>
  </si>
  <si>
    <t>Metoxifenozida</t>
  </si>
  <si>
    <t>TC soja e algodão</t>
  </si>
  <si>
    <t>Cipermetrina + bifentrina</t>
  </si>
  <si>
    <t>TC algodão e milho</t>
  </si>
  <si>
    <t>Mustang 350 EC</t>
  </si>
  <si>
    <t>TC milho</t>
  </si>
  <si>
    <t>Talstar 100 EC</t>
  </si>
  <si>
    <t>TC algodão e feijão</t>
  </si>
  <si>
    <t>Talismã</t>
  </si>
  <si>
    <t>Bifentrina + carbosulfano</t>
  </si>
  <si>
    <t>TC algodão</t>
  </si>
  <si>
    <t>Tracer</t>
  </si>
  <si>
    <t>TC Algodão e soja</t>
  </si>
  <si>
    <t>Belt</t>
  </si>
  <si>
    <t>Flubendiamida</t>
  </si>
  <si>
    <t>Agree</t>
  </si>
  <si>
    <t>Thuricide</t>
  </si>
  <si>
    <t>Verctor Control</t>
  </si>
  <si>
    <t>Ampligo</t>
  </si>
  <si>
    <t>Lambda cialotrina + clorantraniliprole</t>
  </si>
  <si>
    <t>TC Algodão</t>
  </si>
  <si>
    <t>Pirate</t>
  </si>
  <si>
    <t>Clorfenapir</t>
  </si>
  <si>
    <t>Dipel</t>
  </si>
  <si>
    <t>Clorfluazurom</t>
  </si>
  <si>
    <t>Spyder WP</t>
  </si>
  <si>
    <t>Helymax WP</t>
  </si>
  <si>
    <t>Bac-Control WP</t>
  </si>
  <si>
    <t>Winner Max WP</t>
  </si>
  <si>
    <t>Tarik WP</t>
  </si>
  <si>
    <t>Stregga WP</t>
  </si>
  <si>
    <t>Helistar</t>
  </si>
  <si>
    <t>Helistar Max</t>
  </si>
  <si>
    <t>Ponto Final</t>
  </si>
  <si>
    <t>MITSUI &amp; CO.</t>
  </si>
  <si>
    <t xml:space="preserve">Bthek </t>
  </si>
  <si>
    <t>02813E</t>
  </si>
  <si>
    <t>Lobesia botrana</t>
  </si>
  <si>
    <t>Ato nº 84, 30/10/2013</t>
  </si>
  <si>
    <t>Atabron 50 EC</t>
  </si>
  <si>
    <t>Folheto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</si>
  <si>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</si>
  <si>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</si>
  <si>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</si>
  <si>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</si>
  <si>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</si>
  <si>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</si>
  <si>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</si>
  <si>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</si>
  <si>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</si>
  <si>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</si>
  <si>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</si>
  <si>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</si>
  <si>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</si>
  <si>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</si>
  <si>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</si>
  <si>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</si>
  <si>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</si>
  <si>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</si>
  <si>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</si>
  <si>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</si>
  <si>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</si>
  <si>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</si>
  <si>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</si>
  <si>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</si>
  <si>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</si>
  <si>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</si>
  <si>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</si>
  <si>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</si>
  <si>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</si>
  <si>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</si>
  <si>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</si>
  <si>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</si>
  <si>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00214E</t>
  </si>
  <si>
    <t>00314E</t>
  </si>
  <si>
    <t>00414E</t>
  </si>
  <si>
    <t>00514E</t>
  </si>
  <si>
    <t>00614E</t>
  </si>
  <si>
    <t>00714E</t>
  </si>
  <si>
    <t>00814E</t>
  </si>
  <si>
    <t>00914E</t>
  </si>
  <si>
    <t>01014E</t>
  </si>
  <si>
    <t>01114E</t>
  </si>
  <si>
    <t>Highphos P333</t>
  </si>
  <si>
    <t>Fosfeto de Alumínio</t>
  </si>
  <si>
    <t>Syncrom</t>
  </si>
  <si>
    <t>Expurgo de madeira</t>
  </si>
  <si>
    <t>Ato nº 72, 20/09/2013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</si>
  <si>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</si>
  <si>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</si>
  <si>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</si>
  <si>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</si>
  <si>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</si>
  <si>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</si>
  <si>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</si>
  <si>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</si>
  <si>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</si>
  <si>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</si>
  <si>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</si>
  <si>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</si>
  <si>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</si>
  <si>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</si>
  <si>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</si>
  <si>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</si>
  <si>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</si>
  <si>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</si>
  <si>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</si>
  <si>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</si>
  <si>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</si>
  <si>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</si>
  <si>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</si>
  <si>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</si>
  <si>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</si>
  <si>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</si>
  <si>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</si>
  <si>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</si>
  <si>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</si>
  <si>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</si>
  <si>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</si>
  <si>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</si>
  <si>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</si>
  <si>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</si>
  <si>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</si>
  <si>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</si>
  <si>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</si>
  <si>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</si>
  <si>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</si>
  <si>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</si>
  <si>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</si>
  <si>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</si>
  <si>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</si>
  <si>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</si>
  <si>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</si>
  <si>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</si>
  <si>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01214E</t>
  </si>
  <si>
    <t>01314E</t>
  </si>
  <si>
    <t>01414E</t>
  </si>
  <si>
    <t>01514E</t>
  </si>
  <si>
    <t>01714E</t>
  </si>
  <si>
    <t>01814E</t>
  </si>
  <si>
    <t>01914E</t>
  </si>
  <si>
    <t>01614E</t>
  </si>
  <si>
    <t>02014E</t>
  </si>
  <si>
    <t>02114E</t>
  </si>
  <si>
    <t>02214E</t>
  </si>
  <si>
    <t>02314E</t>
  </si>
  <si>
    <t>02414E</t>
  </si>
  <si>
    <t>02514E</t>
  </si>
  <si>
    <t>Tarik EC</t>
  </si>
  <si>
    <t>Bac-Control EC</t>
  </si>
  <si>
    <t>Helymax EC</t>
  </si>
  <si>
    <t>Winner Max EC</t>
  </si>
  <si>
    <t>Noctovirus Hear Max</t>
  </si>
  <si>
    <t>Noctovirus Alfa Max</t>
  </si>
  <si>
    <t>Spyder EC</t>
  </si>
  <si>
    <t>Best HD</t>
  </si>
  <si>
    <t>Thuricide SC</t>
  </si>
  <si>
    <t>Farroupilha</t>
  </si>
  <si>
    <t>Lepinox WG</t>
  </si>
  <si>
    <t>Gemstar-Max</t>
  </si>
  <si>
    <t>Phosal</t>
  </si>
  <si>
    <t>Noctovirus Alfa</t>
  </si>
  <si>
    <t>Isca</t>
  </si>
  <si>
    <t>Vector Control</t>
  </si>
  <si>
    <t>Stregga EC</t>
  </si>
  <si>
    <t>Ato nº 15, 14/03/2014</t>
  </si>
  <si>
    <t>Ato nº 15, 14/03/2015</t>
  </si>
  <si>
    <t>Ato nº 15, 14/03/2016</t>
  </si>
  <si>
    <t>Ato nº 15, 14/03/2017</t>
  </si>
  <si>
    <t>Ato nº 15, 14/03/2018</t>
  </si>
  <si>
    <t>Ato nº 15, 14/03/2019</t>
  </si>
  <si>
    <t>Ato nº 15, 14/03/2020</t>
  </si>
  <si>
    <t>Ato nº 15, 14/03/2021</t>
  </si>
  <si>
    <t>Ato nº 15, 14/03/2022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</si>
  <si>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</si>
  <si>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</si>
  <si>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</si>
  <si>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</si>
  <si>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</si>
  <si>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</si>
  <si>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</si>
  <si>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</si>
  <si>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</si>
  <si>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</si>
  <si>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</si>
  <si>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</si>
  <si>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</si>
  <si>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</si>
  <si>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</si>
  <si>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</si>
  <si>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</si>
  <si>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</si>
  <si>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</si>
  <si>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</si>
  <si>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</si>
  <si>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</si>
  <si>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</si>
  <si>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</si>
  <si>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</si>
  <si>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</si>
  <si>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</si>
  <si>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</si>
  <si>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</si>
  <si>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</si>
  <si>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</si>
  <si>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</si>
  <si>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</si>
  <si>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</si>
  <si>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</si>
  <si>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</si>
  <si>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</si>
  <si>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</si>
  <si>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</si>
  <si>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</si>
  <si>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</si>
  <si>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</si>
  <si>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</si>
  <si>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</si>
  <si>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</si>
  <si>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</si>
  <si>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</si>
  <si>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</si>
  <si>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</si>
  <si>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</si>
  <si>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</si>
  <si>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</si>
  <si>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</si>
  <si>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</si>
  <si>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</si>
  <si>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</si>
  <si>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</si>
  <si>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</si>
  <si>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</si>
  <si>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</si>
  <si>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</si>
  <si>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</si>
  <si>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</si>
  <si>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</si>
  <si>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</si>
  <si>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</si>
  <si>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</si>
  <si>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</si>
  <si>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</si>
  <si>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</si>
  <si>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</si>
  <si>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</si>
  <si>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</si>
  <si>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</si>
  <si>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</si>
  <si>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</si>
  <si>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</si>
  <si>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</si>
  <si>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</si>
  <si>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</si>
  <si>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</si>
  <si>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</si>
  <si>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</si>
  <si>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</si>
  <si>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</si>
  <si>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</si>
  <si>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</si>
  <si>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</si>
  <si>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</si>
  <si>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</si>
  <si>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</si>
  <si>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</si>
  <si>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</si>
  <si>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</si>
  <si>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</si>
  <si>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</si>
  <si>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</si>
  <si>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</si>
  <si>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</si>
  <si>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</si>
  <si>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</si>
  <si>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</si>
  <si>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</si>
  <si>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</si>
  <si>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</si>
  <si>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</si>
  <si>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</si>
  <si>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</si>
  <si>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</si>
  <si>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</si>
  <si>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</si>
  <si>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</si>
  <si>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</si>
  <si>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</si>
  <si>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</si>
  <si>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</si>
  <si>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</si>
  <si>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</si>
  <si>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</si>
  <si>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</si>
  <si>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</si>
  <si>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</si>
  <si>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</si>
  <si>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</si>
  <si>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</si>
  <si>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</si>
  <si>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</si>
  <si>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</si>
  <si>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</si>
  <si>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</si>
  <si>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</si>
  <si>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</si>
  <si>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</si>
  <si>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</si>
  <si>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</si>
  <si>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</si>
  <si>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</si>
  <si>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</si>
  <si>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</si>
  <si>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</si>
  <si>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</si>
  <si>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</si>
  <si>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</si>
  <si>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</si>
  <si>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</si>
  <si>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</si>
  <si>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</si>
  <si>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</si>
  <si>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</si>
  <si>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</si>
  <si>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</si>
  <si>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</si>
  <si>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</si>
  <si>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</si>
  <si>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</si>
  <si>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</si>
  <si>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</si>
  <si>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</si>
  <si>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</si>
  <si>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</si>
  <si>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</si>
  <si>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</si>
  <si>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</si>
  <si>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</si>
  <si>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</si>
  <si>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</si>
  <si>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</si>
  <si>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</si>
  <si>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</si>
  <si>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</si>
  <si>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</si>
  <si>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</si>
  <si>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</si>
  <si>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</si>
  <si>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</si>
  <si>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</si>
  <si>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</si>
  <si>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</si>
  <si>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</si>
  <si>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</si>
  <si>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</si>
  <si>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</si>
  <si>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</si>
  <si>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</si>
  <si>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</si>
  <si>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</si>
  <si>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</si>
  <si>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</si>
  <si>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</si>
  <si>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</si>
  <si>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</si>
  <si>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</si>
  <si>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</si>
  <si>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</si>
  <si>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</si>
  <si>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</si>
  <si>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</si>
  <si>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</si>
  <si>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</si>
  <si>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</si>
  <si>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</si>
  <si>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</si>
  <si>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</si>
  <si>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</si>
  <si>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</si>
  <si>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</si>
  <si>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</si>
  <si>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</si>
  <si>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</si>
  <si>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</si>
  <si>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</si>
  <si>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</si>
  <si>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</si>
  <si>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</si>
  <si>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</si>
  <si>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</si>
  <si>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</si>
  <si>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</si>
  <si>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</si>
  <si>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</si>
  <si>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Biológicos</t>
  </si>
  <si>
    <t>Total Químicos Formulados</t>
  </si>
  <si>
    <t>Resumo de Registro de Agrotóxicos e Afins</t>
  </si>
  <si>
    <t>Ministério da Agricultura, Pecuária e Abastecimento - MAPA</t>
  </si>
  <si>
    <t>Emergencial Químico</t>
  </si>
  <si>
    <t>Emergencial Biológico</t>
  </si>
  <si>
    <t>Q/B</t>
  </si>
  <si>
    <t>B</t>
  </si>
  <si>
    <t>Q</t>
  </si>
  <si>
    <t>18/03/2016*</t>
  </si>
  <si>
    <t>*Instrução Normativa nº 3, de 18 de março de 2015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</si>
  <si>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</si>
  <si>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</si>
  <si>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</si>
  <si>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</si>
  <si>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</si>
  <si>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</si>
  <si>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</si>
  <si>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</si>
  <si>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</si>
  <si>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</si>
  <si>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</si>
  <si>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</si>
  <si>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</si>
  <si>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</si>
  <si>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</si>
  <si>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</si>
  <si>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</si>
  <si>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</si>
  <si>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</si>
  <si>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</si>
  <si>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</si>
  <si>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</si>
  <si>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</si>
  <si>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</si>
  <si>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</si>
  <si>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</si>
  <si>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</si>
  <si>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</si>
  <si>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</si>
  <si>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</si>
  <si>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</si>
  <si>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</si>
  <si>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</si>
  <si>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</si>
  <si>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</si>
  <si>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</si>
  <si>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</si>
  <si>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</si>
  <si>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</si>
  <si>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</si>
  <si>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</si>
  <si>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</si>
  <si>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</si>
  <si>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</si>
  <si>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</si>
  <si>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</si>
  <si>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</si>
  <si>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</si>
  <si>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</si>
  <si>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</si>
  <si>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</si>
  <si>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</si>
  <si>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</si>
  <si>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</si>
  <si>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</si>
  <si>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</si>
  <si>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</si>
  <si>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</si>
  <si>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</si>
  <si>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</si>
  <si>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</si>
  <si>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</si>
  <si>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</si>
  <si>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</si>
  <si>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</si>
  <si>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</si>
  <si>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</si>
  <si>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</si>
  <si>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</si>
  <si>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</si>
  <si>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</si>
  <si>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</si>
  <si>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</si>
  <si>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</si>
  <si>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</si>
  <si>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</si>
  <si>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</si>
  <si>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</si>
  <si>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</si>
  <si>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</si>
  <si>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</si>
  <si>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</si>
  <si>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</si>
  <si>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</si>
  <si>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</si>
  <si>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</si>
  <si>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</si>
  <si>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</si>
  <si>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</si>
  <si>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</si>
  <si>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</si>
  <si>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</si>
  <si>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</si>
  <si>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</si>
  <si>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</si>
  <si>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</si>
  <si>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</si>
  <si>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</si>
  <si>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</si>
  <si>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</si>
  <si>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</si>
  <si>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</si>
  <si>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</si>
  <si>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</si>
  <si>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</si>
  <si>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</si>
  <si>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</si>
  <si>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</si>
  <si>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</si>
  <si>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</si>
  <si>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</si>
  <si>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</si>
  <si>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</si>
  <si>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</si>
  <si>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</si>
  <si>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</si>
  <si>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</si>
  <si>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</si>
  <si>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</si>
  <si>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</si>
  <si>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</si>
  <si>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</si>
  <si>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</si>
  <si>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</si>
  <si>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</si>
  <si>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</si>
  <si>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</si>
  <si>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</si>
  <si>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</si>
  <si>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</si>
  <si>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</si>
  <si>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</si>
  <si>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</si>
  <si>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</si>
  <si>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</si>
  <si>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</si>
  <si>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</si>
  <si>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</si>
  <si>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</si>
  <si>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</si>
  <si>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</si>
  <si>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</si>
  <si>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</si>
  <si>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</si>
  <si>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</si>
  <si>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</si>
  <si>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</si>
  <si>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</si>
  <si>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</si>
  <si>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</si>
  <si>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</si>
  <si>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</si>
  <si>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</si>
  <si>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</si>
  <si>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</si>
  <si>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</si>
  <si>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</si>
  <si>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</si>
  <si>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</si>
  <si>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</si>
  <si>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</si>
  <si>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</si>
  <si>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</si>
  <si>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</si>
  <si>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</si>
  <si>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</si>
  <si>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</si>
  <si>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</si>
  <si>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</si>
  <si>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</si>
  <si>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</si>
  <si>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</si>
  <si>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</si>
  <si>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</si>
  <si>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</si>
  <si>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</si>
  <si>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</si>
  <si>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</si>
  <si>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</si>
  <si>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</si>
  <si>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</si>
  <si>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</si>
  <si>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</si>
  <si>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</si>
  <si>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</si>
  <si>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</si>
  <si>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</si>
  <si>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</si>
  <si>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</si>
  <si>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</si>
  <si>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</si>
  <si>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</si>
  <si>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</si>
  <si>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</si>
  <si>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</si>
  <si>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</si>
  <si>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</si>
  <si>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</si>
  <si>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</si>
  <si>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</si>
  <si>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</si>
  <si>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</si>
  <si>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</si>
  <si>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</si>
  <si>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</si>
  <si>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</si>
  <si>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</si>
  <si>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</si>
  <si>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</si>
  <si>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</si>
  <si>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</si>
  <si>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</si>
  <si>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</si>
  <si>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</si>
  <si>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</si>
  <si>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</si>
  <si>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</si>
  <si>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</si>
  <si>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</si>
  <si>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</si>
  <si>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</si>
  <si>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</si>
  <si>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</si>
  <si>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</si>
  <si>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</si>
  <si>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</si>
  <si>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</si>
  <si>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</si>
  <si>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</si>
  <si>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</si>
  <si>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</si>
  <si>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</si>
  <si>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</si>
  <si>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</si>
  <si>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</si>
  <si>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</si>
  <si>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</si>
  <si>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</si>
  <si>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</si>
  <si>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</si>
  <si>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</si>
  <si>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</si>
  <si>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</si>
  <si>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</si>
  <si>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</si>
  <si>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</si>
  <si>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</si>
  <si>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</si>
  <si>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</si>
  <si>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</si>
  <si>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</si>
  <si>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</si>
  <si>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</si>
  <si>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</si>
  <si>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</si>
  <si>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</si>
  <si>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</si>
  <si>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</si>
  <si>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</si>
  <si>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</si>
  <si>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</si>
  <si>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</si>
  <si>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</si>
  <si>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</si>
  <si>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</si>
  <si>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</si>
  <si>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</si>
  <si>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</si>
  <si>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</si>
  <si>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</si>
  <si>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</si>
  <si>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</si>
  <si>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</si>
  <si>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</si>
  <si>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</si>
  <si>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</si>
  <si>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</si>
  <si>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</si>
  <si>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</si>
  <si>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</si>
  <si>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</si>
  <si>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</si>
  <si>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</si>
  <si>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</si>
  <si>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</si>
  <si>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</si>
  <si>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</si>
  <si>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</si>
  <si>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</si>
  <si>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</si>
  <si>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</si>
  <si>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</si>
  <si>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</si>
  <si>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</si>
  <si>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</si>
  <si>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</si>
  <si>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</si>
  <si>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</si>
  <si>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</si>
  <si>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</si>
  <si>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</si>
  <si>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</si>
  <si>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</si>
  <si>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</si>
  <si>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</si>
  <si>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</si>
  <si>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</si>
  <si>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</si>
  <si>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</si>
  <si>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</si>
  <si>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</si>
  <si>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</si>
  <si>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</si>
  <si>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</si>
  <si>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</si>
  <si>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</si>
  <si>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</si>
  <si>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</si>
  <si>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</si>
  <si>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</si>
  <si>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</si>
  <si>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</si>
  <si>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</si>
  <si>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</si>
  <si>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</si>
  <si>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</si>
  <si>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</si>
  <si>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</si>
  <si>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</si>
  <si>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</si>
  <si>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</si>
  <si>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</si>
  <si>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</si>
  <si>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</si>
  <si>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</si>
  <si>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</si>
  <si>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</si>
  <si>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</si>
  <si>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</si>
  <si>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</si>
  <si>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</si>
  <si>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</si>
  <si>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</si>
  <si>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</si>
  <si>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</si>
  <si>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</si>
  <si>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</si>
  <si>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</si>
  <si>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</si>
  <si>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</si>
  <si>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</si>
  <si>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</si>
  <si>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</si>
  <si>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</si>
  <si>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</si>
  <si>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</si>
  <si>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</si>
  <si>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</si>
  <si>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</si>
  <si>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</si>
  <si>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</si>
  <si>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</si>
  <si>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</si>
  <si>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</si>
  <si>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</si>
  <si>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</si>
  <si>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</si>
  <si>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</si>
  <si>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</si>
  <si>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</si>
  <si>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</si>
  <si>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</si>
  <si>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</si>
  <si>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</si>
  <si>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</si>
  <si>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</si>
  <si>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</si>
  <si>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</si>
  <si>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</si>
  <si>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</si>
  <si>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</si>
  <si>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</si>
  <si>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</si>
  <si>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</si>
  <si>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</si>
  <si>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</si>
  <si>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</si>
  <si>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</si>
  <si>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</si>
  <si>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</si>
  <si>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</si>
  <si>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</si>
  <si>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</si>
  <si>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</si>
  <si>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</si>
  <si>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</si>
  <si>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</si>
  <si>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</si>
  <si>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</si>
  <si>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</si>
  <si>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</si>
  <si>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</si>
  <si>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</si>
  <si>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</si>
  <si>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</si>
  <si>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</si>
  <si>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</si>
  <si>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</si>
  <si>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</si>
  <si>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</si>
  <si>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</si>
  <si>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</si>
  <si>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</si>
  <si>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</si>
  <si>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</si>
  <si>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</si>
  <si>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</si>
  <si>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</si>
  <si>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</si>
  <si>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</si>
  <si>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</si>
  <si>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</si>
  <si>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</si>
  <si>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</si>
  <si>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</si>
  <si>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</si>
  <si>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</si>
  <si>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</si>
  <si>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</si>
  <si>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</si>
  <si>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</si>
  <si>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</si>
  <si>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</si>
  <si>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</si>
  <si>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</si>
  <si>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</si>
  <si>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</si>
  <si>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</si>
  <si>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</si>
  <si>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</si>
  <si>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</si>
  <si>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</si>
  <si>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</si>
  <si>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</si>
  <si>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</si>
  <si>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</si>
  <si>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</si>
  <si>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</si>
  <si>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</si>
  <si>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</si>
  <si>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</si>
  <si>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</si>
  <si>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</si>
  <si>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</si>
  <si>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</si>
  <si>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</si>
  <si>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</si>
  <si>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</si>
  <si>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</si>
  <si>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</si>
  <si>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</si>
  <si>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</si>
  <si>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</si>
  <si>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</si>
  <si>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</si>
  <si>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</si>
  <si>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</si>
  <si>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</si>
  <si>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</si>
  <si>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</si>
  <si>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</si>
  <si>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 xml:space="preserve">Biológicos/Org e Extrato/Org - Produtos Aprovados para a Agricultura Orgânica </t>
  </si>
  <si>
    <t>Thiophanate Methyl Técnico DVA</t>
  </si>
  <si>
    <t>Fipronil Nortox</t>
  </si>
  <si>
    <t>Quartzo</t>
  </si>
  <si>
    <t>Decision 750 SP</t>
  </si>
  <si>
    <t>Bacillus licheniformis e Bacillus subtilis</t>
  </si>
  <si>
    <t>Atrazina Técnica Fersol</t>
  </si>
  <si>
    <t>Captan Técnico SD</t>
  </si>
  <si>
    <t>Captan</t>
  </si>
  <si>
    <t>Paraquat Técnico Nortox</t>
  </si>
  <si>
    <t>Nortox S/A</t>
  </si>
  <si>
    <t>Flutriafol Técnico CCAB</t>
  </si>
  <si>
    <t>CCAB Agro S.A.</t>
  </si>
  <si>
    <t>Flutriafol Técnico Nortox BR</t>
  </si>
  <si>
    <t>Flutriafol Técnico Proventis</t>
  </si>
  <si>
    <t>Proventis Lifescience</t>
  </si>
  <si>
    <t>Flutriafol Técnico Nortox</t>
  </si>
  <si>
    <t>Flutriafol Técnico SUP</t>
  </si>
  <si>
    <t>Sipcam Nichino</t>
  </si>
  <si>
    <t>Flutriafol Técnico SV BRA</t>
  </si>
  <si>
    <t>BRA Defensivos</t>
  </si>
  <si>
    <t>Flutriafol Técnico SV-Cropchem</t>
  </si>
  <si>
    <t>Cropchem Ltda</t>
  </si>
  <si>
    <t>Flutriafol Técnico Cheminova</t>
  </si>
  <si>
    <t>FMC Química</t>
  </si>
  <si>
    <t>Flutriafol Técnico STK</t>
  </si>
  <si>
    <t>Stockton-Agrimor</t>
  </si>
  <si>
    <t>Flutriafol Técnico Adama BR</t>
  </si>
  <si>
    <t>Adama Brasil S/A</t>
  </si>
  <si>
    <t>Presence</t>
  </si>
  <si>
    <t>Bac Control Max WP</t>
  </si>
  <si>
    <r>
      <t>Bacillus thuringiensis </t>
    </r>
    <r>
      <rPr>
        <sz val="12"/>
        <color rgb="FF000000"/>
        <rFont val="Calibri"/>
        <family val="2"/>
      </rPr>
      <t>subsp. </t>
    </r>
    <r>
      <rPr>
        <i/>
        <sz val="12"/>
        <color rgb="FF000000"/>
        <rFont val="Calibri"/>
        <family val="2"/>
      </rPr>
      <t>kurstaki </t>
    </r>
    <r>
      <rPr>
        <sz val="12"/>
        <color rgb="FF000000"/>
        <rFont val="Calibri"/>
        <family val="2"/>
      </rPr>
      <t>CCT 1306</t>
    </r>
  </si>
  <si>
    <t>Vectorcontrol</t>
  </si>
  <si>
    <t>Mesotriona Técnica Proventis</t>
  </si>
  <si>
    <t>S3 Consultoria</t>
  </si>
  <si>
    <t>Acetamiprido Técnico Dinagro</t>
  </si>
  <si>
    <t>PonteiroBR</t>
  </si>
  <si>
    <t>Sulfentrazone</t>
  </si>
  <si>
    <t>Oleaje</t>
  </si>
  <si>
    <t>Andril</t>
  </si>
  <si>
    <t>Bacillus Thurigiensis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</si>
  <si>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</si>
  <si>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</si>
  <si>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</si>
  <si>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</si>
  <si>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</si>
  <si>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</si>
  <si>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</si>
  <si>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</si>
  <si>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</si>
  <si>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</si>
  <si>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</si>
  <si>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</si>
  <si>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</si>
  <si>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</si>
  <si>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</si>
  <si>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</si>
  <si>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</si>
  <si>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</si>
  <si>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</si>
  <si>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</si>
  <si>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</si>
  <si>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</si>
  <si>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</si>
  <si>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</si>
  <si>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</si>
  <si>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</si>
  <si>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Clomazone e Ametrina</t>
  </si>
  <si>
    <t>Acetamiprido Técnico BRA</t>
  </si>
  <si>
    <t>Acetamiprido Técnico SD</t>
  </si>
  <si>
    <t>ATRAZINA 900 WG RAINBOW</t>
  </si>
  <si>
    <t>ATRAZINA</t>
  </si>
  <si>
    <t>RAINBOW DEFENSIVOS AGRÍCOLAS LTDA</t>
  </si>
  <si>
    <t>FARMOZINE PLUS</t>
  </si>
  <si>
    <t>HERBZINA PLUS</t>
  </si>
  <si>
    <t>Fipronil 25% FS (CDEX 119A FP)</t>
  </si>
  <si>
    <t>DVA Agro</t>
  </si>
  <si>
    <t>GLIFOSATO IPA 480 RAINBOW</t>
  </si>
  <si>
    <t>Glifosato alta 720 WG</t>
  </si>
  <si>
    <t>Fusão</t>
  </si>
  <si>
    <t>Sugoy Técnico</t>
  </si>
  <si>
    <t>Metominostrobina</t>
  </si>
  <si>
    <t>Metominostrobina + tebuconazol</t>
  </si>
  <si>
    <t>Glufosinate- Ammonium DVA 200 SL</t>
  </si>
  <si>
    <t>Dipel ES NT</t>
  </si>
  <si>
    <r>
      <t>Bacillus thuringiensis</t>
    </r>
    <r>
      <rPr>
        <sz val="13.5"/>
        <color rgb="FF000000"/>
        <rFont val="Calibri"/>
        <family val="2"/>
      </rPr>
      <t xml:space="preserve">, var. </t>
    </r>
    <r>
      <rPr>
        <i/>
        <sz val="13.5"/>
        <color rgb="FF000000"/>
        <rFont val="Calibri"/>
        <family val="2"/>
      </rPr>
      <t>kurstaki</t>
    </r>
  </si>
  <si>
    <t>COPA</t>
  </si>
  <si>
    <t>GLIFOSATO 720 WG NORTOX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</si>
  <si>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</si>
  <si>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</si>
  <si>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</si>
  <si>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</si>
  <si>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</si>
  <si>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</si>
  <si>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</si>
  <si>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</si>
  <si>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</si>
  <si>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</si>
  <si>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</si>
  <si>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</si>
  <si>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</si>
  <si>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</si>
  <si>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</si>
  <si>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</si>
  <si>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</si>
  <si>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</si>
  <si>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Azoxistrobin</t>
  </si>
  <si>
    <t>Atrazina Técnico SD</t>
  </si>
  <si>
    <t>Bold</t>
  </si>
  <si>
    <t>Acetamiprido + Fempropatrina</t>
  </si>
  <si>
    <t>Fipronil Técnico Agroimport</t>
  </si>
  <si>
    <t>Fipronil Técnico Rainbow</t>
  </si>
  <si>
    <t>Provence Total</t>
  </si>
  <si>
    <t>Indaziflam + isoxaflutole</t>
  </si>
  <si>
    <t>Tebuconazole Técnico Sino-Agri</t>
  </si>
  <si>
    <t>Lemer consultoria</t>
  </si>
  <si>
    <t xml:space="preserve">Carbendazim STK 500 SC </t>
  </si>
  <si>
    <t>Carbendazim STK 500 SC -B</t>
  </si>
  <si>
    <t>Carbendazim STK 500 SC - A</t>
  </si>
  <si>
    <t>crosslink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</si>
  <si>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</si>
  <si>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</si>
  <si>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</si>
  <si>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</si>
  <si>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</si>
  <si>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</si>
  <si>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</si>
  <si>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Acetamiprido + Etofemproxi</t>
  </si>
  <si>
    <t>Fusão EC</t>
  </si>
  <si>
    <t>Credit 480</t>
  </si>
  <si>
    <t>Glifosato sal de isopropilamina</t>
  </si>
  <si>
    <t>clorantraniliprole</t>
  </si>
  <si>
    <t>Dupont</t>
  </si>
  <si>
    <t>Diurom Técnico Nufarm</t>
  </si>
  <si>
    <t>diurom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</si>
  <si>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</si>
  <si>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</si>
  <si>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</si>
  <si>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</si>
  <si>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</si>
  <si>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</si>
  <si>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</si>
  <si>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glifosato</t>
  </si>
  <si>
    <t>Diurom Tradecorp Técnico</t>
  </si>
  <si>
    <t>Clorotalonil Técnico Nortox II</t>
  </si>
  <si>
    <t>Clorotalonil Técnico Nortox</t>
  </si>
  <si>
    <t>Acetamiprid Sapec Técnico</t>
  </si>
  <si>
    <t>SAPEC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</si>
  <si>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</si>
  <si>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</si>
  <si>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</si>
  <si>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</si>
  <si>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</si>
  <si>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</si>
  <si>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</si>
  <si>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Dioxido de silicio</t>
  </si>
  <si>
    <t>Mineração Pesquisa Brasileira</t>
  </si>
  <si>
    <t>Totalit</t>
  </si>
  <si>
    <t>bentiavalicarbe isopropílico + clorothalonil</t>
  </si>
  <si>
    <t>Fluazinam nufarm 500 SC</t>
  </si>
  <si>
    <t>fluazinam</t>
  </si>
  <si>
    <t>Dividend Supreme</t>
  </si>
  <si>
    <t>Tiametoxam + Difenoconazol + Metalaxil-M</t>
  </si>
  <si>
    <t>Sanmite EW</t>
  </si>
  <si>
    <t>Quizalofope-p-Etílico</t>
  </si>
  <si>
    <t>Piridaben</t>
  </si>
  <si>
    <t>Targa Max</t>
  </si>
  <si>
    <t>Cletodim Nortox</t>
  </si>
  <si>
    <t>Ace 750 SP</t>
  </si>
  <si>
    <t>Ciproconazol Técnico Sapec II</t>
  </si>
  <si>
    <t>Ciproconazol</t>
  </si>
  <si>
    <t>Sapec Agro Brasil  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</si>
  <si>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</si>
  <si>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</si>
  <si>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</si>
  <si>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</si>
  <si>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</si>
  <si>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</si>
  <si>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fluroxipir-metílico + picloram</t>
  </si>
  <si>
    <t>Clorotalonil Técnico Biorisk</t>
  </si>
  <si>
    <t>Duo</t>
  </si>
  <si>
    <t>Diurom + hexazinona</t>
  </si>
  <si>
    <t>Seculo</t>
  </si>
  <si>
    <t>Horos Ultra</t>
  </si>
  <si>
    <t>Picoxistrobina + Tebuconazole + Mancozebe</t>
  </si>
  <si>
    <t>Cloridrato de Propamocarbe Tradecorp Técnico</t>
  </si>
  <si>
    <t>Metomil Sapec Técnico</t>
  </si>
  <si>
    <t>Porcel 100 EC</t>
  </si>
  <si>
    <t>piriproxifem</t>
  </si>
  <si>
    <t>BIO LOBESIA</t>
  </si>
  <si>
    <t>Glifosato NUF BR</t>
  </si>
  <si>
    <t>Cletodim Pre Mistura Milenia</t>
  </si>
  <si>
    <t>Deltametrina Técnico Tagros</t>
  </si>
  <si>
    <t>Biorisk Assessoria e Com</t>
  </si>
  <si>
    <t>Fluazinam Técnico Milenia</t>
  </si>
  <si>
    <t>Paraquate Técnico Milenia</t>
  </si>
  <si>
    <t>Metaflumizone Técnico</t>
  </si>
  <si>
    <t>Metaflumizona</t>
  </si>
  <si>
    <t>Gr-Inn</t>
  </si>
  <si>
    <r>
      <t>Metarhizium anisopliae </t>
    </r>
    <r>
      <rPr>
        <sz val="12"/>
        <color rgb="FF000000"/>
        <rFont val="Calibri"/>
        <family val="2"/>
      </rPr>
      <t>isolado IBCB 425</t>
    </r>
  </si>
  <si>
    <t>MFB</t>
  </si>
  <si>
    <t>UPL 138 FP BR</t>
  </si>
  <si>
    <t>Bifentrina + acetamiprido</t>
  </si>
  <si>
    <t>Paraquate Técnico Vanon</t>
  </si>
  <si>
    <t>Syncrom Assessoria</t>
  </si>
  <si>
    <t>Lactofen Técnico SUP</t>
  </si>
  <si>
    <t>Flupyradifurone Técnico</t>
  </si>
  <si>
    <t>Flupiradifurona</t>
  </si>
  <si>
    <t>Defend WDG</t>
  </si>
  <si>
    <t>Enxofre</t>
  </si>
  <si>
    <t>Quimetal Brasil</t>
  </si>
  <si>
    <t>Spindle</t>
  </si>
  <si>
    <t>DOW</t>
  </si>
  <si>
    <t>Fipronil Técnico CCAB II</t>
  </si>
  <si>
    <t>Fipronil Técnico ME2</t>
  </si>
  <si>
    <t>Legisnovo Insumos Agrícolas</t>
  </si>
  <si>
    <t>FEZAN</t>
  </si>
  <si>
    <t>Provents Lifescience Defensivos Agrícolas</t>
  </si>
  <si>
    <t>Fipronil Técnico Proventis II</t>
  </si>
  <si>
    <t>Fipronil Técnico Genbra</t>
  </si>
  <si>
    <t>Genbra Distribuidora de Produtos Agrícolas</t>
  </si>
  <si>
    <t>Clearup</t>
  </si>
  <si>
    <t>Rainbow Defensivos Agrícolas Ltda</t>
  </si>
  <si>
    <t>Volpe</t>
  </si>
  <si>
    <t>Alta América Latina Tecnologia Agrícola Ltda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</si>
  <si>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</si>
  <si>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</si>
  <si>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</si>
  <si>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</si>
  <si>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</si>
  <si>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</si>
  <si>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</si>
  <si>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Koppert do Brasil Sistemas Biológicos</t>
  </si>
  <si>
    <t>Tiodicarbe CCAB 800 WG</t>
  </si>
  <si>
    <t>IBI Agentes Biológicos Ltda.</t>
  </si>
  <si>
    <t>Trichoibi P</t>
  </si>
  <si>
    <t>EnlistDuo</t>
  </si>
  <si>
    <t>Glifosato Sal Dimetilamina; 2,4-D Sal Colina</t>
  </si>
  <si>
    <t>Clorpirifós Poland 480 EC</t>
  </si>
  <si>
    <t>clorpirifós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</si>
  <si>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</si>
  <si>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</si>
  <si>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</si>
  <si>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</si>
  <si>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</si>
  <si>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</si>
  <si>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</si>
  <si>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</si>
  <si>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</si>
  <si>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</si>
  <si>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</si>
  <si>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</si>
  <si>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</si>
  <si>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</si>
  <si>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</si>
  <si>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</si>
  <si>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Rotam do Brasil Agroquimica</t>
  </si>
  <si>
    <t>Fipronil Técnico Proventis</t>
  </si>
  <si>
    <t xml:space="preserve">S3 Serviços Administrativos e Consultoria </t>
  </si>
  <si>
    <t>Jambtrim 120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</si>
</sst>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$ &quot;* #,##0.00_);_(&quot;R$ &quot;* \(#,##0.00\);_(&quot;R$ &quot;* &quot;-&quot;??_);_(@_)"/>
    <numFmt numFmtId="165" formatCode="0000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i/>
      <sz val="10"/>
      <name val="Arial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i/>
      <sz val="13.5"/>
      <color rgb="FF000000"/>
      <name val="Calibri"/>
      <family val="2"/>
    </font>
    <font>
      <sz val="13.5"/>
      <color rgb="FF000000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11"/>
      <name val="Arial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0" fillId="0" borderId="0" xfId="2" applyFill="1" applyBorder="1" applyAlignment="1">
      <alignment horizontal="center"/>
    </xf>
    <xf numFmtId="0" fontId="0" fillId="0" borderId="0" xfId="0" applyNumberFormat="1" applyFill="1" applyBorder="1"/>
    <xf numFmtId="165" fontId="21" fillId="0" borderId="0" xfId="0" applyNumberFormat="1" applyFont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Fill="1" applyAlignment="1" applyProtection="1"/>
    <xf numFmtId="0" fontId="19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15" fillId="11" borderId="14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center"/>
    </xf>
    <xf numFmtId="0" fontId="15" fillId="11" borderId="7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/>
    </xf>
    <xf numFmtId="0" fontId="15" fillId="11" borderId="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3" fillId="7" borderId="17" xfId="0" applyFont="1" applyFill="1" applyBorder="1" applyAlignment="1">
      <alignment horizontal="center"/>
    </xf>
    <xf numFmtId="165" fontId="22" fillId="7" borderId="17" xfId="0" applyNumberFormat="1" applyFont="1" applyFill="1" applyBorder="1" applyAlignment="1">
      <alignment horizontal="center" vertical="center"/>
    </xf>
    <xf numFmtId="0" fontId="24" fillId="6" borderId="12" xfId="0" applyNumberFormat="1" applyFont="1" applyFill="1" applyBorder="1" applyAlignment="1">
      <alignment horizontal="center"/>
    </xf>
    <xf numFmtId="0" fontId="24" fillId="6" borderId="10" xfId="0" applyNumberFormat="1" applyFont="1" applyFill="1" applyBorder="1" applyAlignment="1">
      <alignment horizontal="center"/>
    </xf>
    <xf numFmtId="0" fontId="0" fillId="6" borderId="11" xfId="0" applyNumberFormat="1" applyFill="1" applyBorder="1" applyAlignment="1"/>
    <xf numFmtId="0" fontId="23" fillId="7" borderId="17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65" fontId="6" fillId="3" borderId="15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808000"/>
      <color rgb="FF3366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calcChain" Target="calcChain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de Agrotóxicos Registrados nos últimos 12 anos</a:t>
            </a:r>
          </a:p>
        </c:rich>
      </c:tx>
      <c:layout>
        <c:manualLayout>
          <c:xMode val="edge"/>
          <c:yMode val="edge"/>
          <c:x val="6.6646892686443276E-2"/>
          <c:y val="2.0339092014992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7"/>
              <c:layout>
                <c:manualLayout>
                  <c:x val="6.9948526134566344E-4"/>
                  <c:y val="-0.251186618621824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Resumo!$B$20:$N$20</c:f>
              <c:numCache>
                <c:formatCode>General</c:formatCode>
                <c:ptCount val="13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592944"/>
        <c:axId val="158594120"/>
      </c:bar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Agrotóxicos Registrados nos últimos 12 anos</a:t>
            </a:r>
          </a:p>
        </c:rich>
      </c:tx>
      <c:layout>
        <c:manualLayout>
          <c:xMode val="edge"/>
          <c:yMode val="edge"/>
          <c:x val="0.1319224844587524"/>
          <c:y val="3.0899155753683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Resumo!$B$9:$N$9</c:f>
              <c:numCache>
                <c:formatCode>General</c:formatCode>
                <c:ptCount val="13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5-44E1-997A-6D3D866101C1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Resumo!$B$10:$N$10</c:f>
              <c:numCache>
                <c:formatCode>General</c:formatCode>
                <c:ptCount val="13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5-44E1-997A-6D3D866101C1}"/>
            </c:ext>
          </c:extLst>
        </c:ser>
        <c:ser>
          <c:idx val="2"/>
          <c:order val="2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Resumo!$B$11:$N$11</c:f>
              <c:numCache>
                <c:formatCode>General</c:formatCode>
                <c:ptCount val="13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5-44E1-997A-6D3D866101C1}"/>
            </c:ext>
          </c:extLst>
        </c:ser>
        <c:ser>
          <c:idx val="3"/>
          <c:order val="3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Resumo!$B$12:$N$12</c:f>
              <c:numCache>
                <c:formatCode>General</c:formatCode>
                <c:ptCount val="13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5-44E1-997A-6D3D866101C1}"/>
            </c:ext>
          </c:extLst>
        </c:ser>
        <c:ser>
          <c:idx val="4"/>
          <c:order val="4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Resumo!$B$13:$N$13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B5-44E1-997A-6D3D866101C1}"/>
            </c:ext>
          </c:extLst>
        </c:ser>
        <c:ser>
          <c:idx val="5"/>
          <c:order val="5"/>
          <c:tx>
            <c:strRef>
              <c:f>Resumo!$A$14</c:f>
              <c:strCache>
                <c:ptCount val="1"/>
                <c:pt idx="0">
                  <c:v>Biológicos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Resumo!$B$14:$N$14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16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B5-44E1-997A-6D3D866101C1}"/>
            </c:ext>
          </c:extLst>
        </c:ser>
        <c:ser>
          <c:idx val="6"/>
          <c:order val="6"/>
          <c:tx>
            <c:strRef>
              <c:f>Resumo!$A$17</c:f>
              <c:strCache>
                <c:ptCount val="1"/>
                <c:pt idx="0">
                  <c:v>Biológicos/Org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Resumo!$B$17:$N$17</c:f>
              <c:numCache>
                <c:formatCode>General</c:formatCode>
                <c:ptCount val="13"/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22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B5-44E1-997A-6D3D86610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957137138979154"/>
          <c:y val="0.93980034504240151"/>
          <c:w val="0.46085715349627626"/>
          <c:h val="3.5640744804657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750" b="1" i="0" u="none" strike="noStrike" cap="all" baseline="0">
                <a:effectLst/>
              </a:rPr>
              <a:t>NÚMERO DE REGISTROS DE PRODUTOS BIOLÓGICOS E DE PRODUTOS QUÍMICOS FORMULADOS - FEVEREIRO 2017</a:t>
            </a:r>
            <a:endParaRPr lang="pt-BR" sz="1750"/>
          </a:p>
        </c:rich>
      </c:tx>
      <c:layout>
        <c:manualLayout>
          <c:xMode val="edge"/>
          <c:yMode val="edge"/>
          <c:x val="4.3639303231222455E-2"/>
          <c:y val="1.47913365029054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Resumo!$E$18:$N$18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8</c:v>
                </c:pt>
                <c:pt idx="7">
                  <c:v>29</c:v>
                </c:pt>
                <c:pt idx="8">
                  <c:v>39</c:v>
                </c:pt>
                <c:pt idx="9">
                  <c:v>15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1"/>
          <c:order val="2"/>
          <c:tx>
            <c:strRef>
              <c:f>Resumo!$A$19</c:f>
              <c:strCache>
                <c:ptCount val="1"/>
                <c:pt idx="0">
                  <c:v>Total Químicos Formulados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Resumo!$E$19:$N$19</c:f>
              <c:numCache>
                <c:formatCode>General</c:formatCode>
                <c:ptCount val="10"/>
                <c:pt idx="0">
                  <c:v>138</c:v>
                </c:pt>
                <c:pt idx="1">
                  <c:v>101</c:v>
                </c:pt>
                <c:pt idx="2">
                  <c:v>60</c:v>
                </c:pt>
                <c:pt idx="3">
                  <c:v>69</c:v>
                </c:pt>
                <c:pt idx="4">
                  <c:v>87</c:v>
                </c:pt>
                <c:pt idx="5">
                  <c:v>51</c:v>
                </c:pt>
                <c:pt idx="6">
                  <c:v>56</c:v>
                </c:pt>
                <c:pt idx="7">
                  <c:v>65</c:v>
                </c:pt>
                <c:pt idx="8">
                  <c:v>75</c:v>
                </c:pt>
                <c:pt idx="9">
                  <c:v>71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Resumo!#REF!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pattFill prst="narHorz">
                    <a:fgClr>
                      <a:schemeClr val="accent3"/>
                    </a:fgClr>
                    <a:bgClr>
                      <a:schemeClr val="accent3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3"/>
                    </a:inn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Resumo!$E$8:$N$8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Resumo!#REF!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2-D1FB-46B9-928E-38068353F4D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pattFill prst="narHorz">
                    <a:fgClr>
                      <a:schemeClr val="accent4"/>
                    </a:fgClr>
                    <a:bgClr>
                      <a:schemeClr val="accent4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4"/>
                    </a:innerShdw>
                  </a:effectLst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Resumo!$E$8:$N$8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Resumo!#REF!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1FB-46B9-928E-38068353F4D1}"/>
                  </c:ext>
                </c:extLst>
              </c15:ser>
            </c15:filteredBarSeries>
          </c:ext>
        </c:extLst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0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0</xdr:col>
      <xdr:colOff>1428750</xdr:colOff>
      <xdr:row>6</xdr:row>
      <xdr:rowOff>228600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304800</xdr:colOff>
      <xdr:row>1</xdr:row>
      <xdr:rowOff>47625</xdr:rowOff>
    </xdr:from>
    <xdr:to>
      <xdr:col>12</xdr:col>
      <xdr:colOff>552450</xdr:colOff>
      <xdr:row>4</xdr:row>
      <xdr:rowOff>95250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09550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2640" name="Picture 1" descr="Brasão">
          <a:extLst>
            <a:ext uri="{FF2B5EF4-FFF2-40B4-BE49-F238E27FC236}">
              <a16:creationId xmlns:a16="http://schemas.microsoft.com/office/drawing/2014/main" id="{00000000-0008-0000-0600-00006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85725</xdr:rowOff>
    </xdr:from>
    <xdr:to>
      <xdr:col>5</xdr:col>
      <xdr:colOff>723900</xdr:colOff>
      <xdr:row>3</xdr:row>
      <xdr:rowOff>133350</xdr:rowOff>
    </xdr:to>
    <xdr:pic>
      <xdr:nvPicPr>
        <xdr:cNvPr id="12641" name="Imagem 2">
          <a:extLst>
            <a:ext uri="{FF2B5EF4-FFF2-40B4-BE49-F238E27FC236}">
              <a16:creationId xmlns:a16="http://schemas.microsoft.com/office/drawing/2014/main" id="{00000000-0008-0000-0600-000061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" name="Picture 1" descr="Brasã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8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8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9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9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A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A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B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B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C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C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0D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0D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0E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0E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0F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0F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81882" cy="60287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0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0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1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1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2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2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3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3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0.83284</cdr:x>
      <cdr:y>0</cdr:y>
    </cdr:from>
    <cdr:to>
      <cdr:x>1</cdr:x>
      <cdr:y>0.11278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723" y="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81882" cy="60287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0.83284</cdr:x>
      <cdr:y>0.00905</cdr:y>
    </cdr:from>
    <cdr:to>
      <cdr:x>1</cdr:x>
      <cdr:y>0.12178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649" y="5080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0.8697</cdr:x>
      <cdr:y>0.00386</cdr:y>
    </cdr:from>
    <cdr:to>
      <cdr:x>0.98552</cdr:x>
      <cdr:y>0.08191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010525" y="21684"/>
          <a:ext cx="1066800" cy="438639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9710" name="Picture 1" descr="Brasão">
          <a:extLst>
            <a:ext uri="{FF2B5EF4-FFF2-40B4-BE49-F238E27FC236}">
              <a16:creationId xmlns:a16="http://schemas.microsoft.com/office/drawing/2014/main" id="{00000000-0008-0000-0400-0000F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95250</xdr:rowOff>
    </xdr:from>
    <xdr:to>
      <xdr:col>5</xdr:col>
      <xdr:colOff>981075</xdr:colOff>
      <xdr:row>3</xdr:row>
      <xdr:rowOff>142875</xdr:rowOff>
    </xdr:to>
    <xdr:pic>
      <xdr:nvPicPr>
        <xdr:cNvPr id="19711" name="Imagem 2">
          <a:extLst>
            <a:ext uri="{FF2B5EF4-FFF2-40B4-BE49-F238E27FC236}">
              <a16:creationId xmlns:a16="http://schemas.microsoft.com/office/drawing/2014/main" id="{00000000-0008-0000-0400-0000FF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5638" name="Picture 1" descr="Brasão">
          <a:extLst>
            <a:ext uri="{FF2B5EF4-FFF2-40B4-BE49-F238E27FC236}">
              <a16:creationId xmlns:a16="http://schemas.microsoft.com/office/drawing/2014/main" id="{00000000-0008-0000-0500-00001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123825</xdr:rowOff>
    </xdr:from>
    <xdr:to>
      <xdr:col>5</xdr:col>
      <xdr:colOff>1019175</xdr:colOff>
      <xdr:row>4</xdr:row>
      <xdr:rowOff>9525</xdr:rowOff>
    </xdr:to>
    <xdr:pic>
      <xdr:nvPicPr>
        <xdr:cNvPr id="15639" name="Imagem 2">
          <a:extLst>
            <a:ext uri="{FF2B5EF4-FFF2-40B4-BE49-F238E27FC236}">
              <a16:creationId xmlns:a16="http://schemas.microsoft.com/office/drawing/2014/main" id="{00000000-0008-0000-0500-000017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238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0"/>
  <sheetViews>
    <sheetView showGridLines="0" zoomScaleNormal="100" workbookViewId="0">
      <selection activeCell="R22" sqref="R22"/>
    </sheetView>
  </sheetViews>
  <sheetFormatPr defaultRowHeight="12.75" x14ac:dyDescent="0.2"/>
  <cols>
    <col min="1" max="1" width="29.85546875" bestFit="1" customWidth="1"/>
    <col min="2" max="12" width="9.7109375" customWidth="1"/>
  </cols>
  <sheetData>
    <row r="2" spans="1:14" ht="15.75" x14ac:dyDescent="0.25">
      <c r="B2" s="161" t="s">
        <v>2367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4" ht="15.75" x14ac:dyDescent="0.25">
      <c r="B3" s="161" t="s">
        <v>2444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4" ht="15.75" x14ac:dyDescent="0.25">
      <c r="B4" s="161" t="s">
        <v>835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5.75" x14ac:dyDescent="0.25">
      <c r="B5" s="161" t="s">
        <v>2497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4" ht="13.5" thickBot="1" x14ac:dyDescent="0.25"/>
    <row r="7" spans="1:14" ht="21" thickBot="1" x14ac:dyDescent="0.35">
      <c r="A7" s="106"/>
      <c r="B7" s="164" t="s">
        <v>2366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</row>
    <row r="8" spans="1:14" ht="15.75" thickBot="1" x14ac:dyDescent="0.3">
      <c r="A8" s="106"/>
      <c r="B8" s="137">
        <v>2005</v>
      </c>
      <c r="C8" s="138">
        <v>2006</v>
      </c>
      <c r="D8" s="138">
        <v>2007</v>
      </c>
      <c r="E8" s="138">
        <v>2008</v>
      </c>
      <c r="F8" s="138">
        <v>2009</v>
      </c>
      <c r="G8" s="138">
        <v>2010</v>
      </c>
      <c r="H8" s="138">
        <v>2011</v>
      </c>
      <c r="I8" s="138">
        <v>2012</v>
      </c>
      <c r="J8" s="138">
        <v>2013</v>
      </c>
      <c r="K8" s="138">
        <v>2014</v>
      </c>
      <c r="L8" s="139">
        <v>2015</v>
      </c>
      <c r="M8" s="139">
        <v>2016</v>
      </c>
      <c r="N8" s="140">
        <v>2017</v>
      </c>
    </row>
    <row r="9" spans="1:14" ht="15" x14ac:dyDescent="0.2">
      <c r="A9" s="129" t="s">
        <v>1204</v>
      </c>
      <c r="B9" s="132">
        <f>'2005'!I10</f>
        <v>2</v>
      </c>
      <c r="C9" s="121">
        <f>'2006'!I11</f>
        <v>12</v>
      </c>
      <c r="D9" s="121">
        <f>'2007'!I11</f>
        <v>33</v>
      </c>
      <c r="E9" s="121">
        <f>'2008'!I11</f>
        <v>41</v>
      </c>
      <c r="F9" s="121">
        <f>'2009'!I11</f>
        <v>27</v>
      </c>
      <c r="G9" s="121">
        <f>'2010'!I11</f>
        <v>35</v>
      </c>
      <c r="H9" s="121">
        <f>'2011'!I11</f>
        <v>62</v>
      </c>
      <c r="I9" s="121">
        <f>'2012'!I11</f>
        <v>64</v>
      </c>
      <c r="J9" s="121">
        <f>'2013'!$I$11</f>
        <v>45</v>
      </c>
      <c r="K9" s="121">
        <f>'2014'!$I$11</f>
        <v>80</v>
      </c>
      <c r="L9" s="121">
        <f>'2015'!$J$11</f>
        <v>43</v>
      </c>
      <c r="M9" s="122">
        <f>'2016'!$J$11</f>
        <v>160</v>
      </c>
      <c r="N9" s="122">
        <f>'2017'!$J$11</f>
        <v>93</v>
      </c>
    </row>
    <row r="10" spans="1:14" ht="15" x14ac:dyDescent="0.2">
      <c r="A10" s="130" t="s">
        <v>1203</v>
      </c>
      <c r="B10" s="133">
        <f>'2005'!I11</f>
        <v>27</v>
      </c>
      <c r="C10" s="123">
        <f>'2006'!I12</f>
        <v>25</v>
      </c>
      <c r="D10" s="123">
        <f>'2007'!I12</f>
        <v>21</v>
      </c>
      <c r="E10" s="123">
        <f>'2008'!I12</f>
        <v>11</v>
      </c>
      <c r="F10" s="123">
        <f>'2009'!I12</f>
        <v>8</v>
      </c>
      <c r="G10" s="123">
        <f>'2010'!I12</f>
        <v>3</v>
      </c>
      <c r="H10" s="123">
        <f>'2011'!I12</f>
        <v>2</v>
      </c>
      <c r="I10" s="123">
        <f>'2012'!I12</f>
        <v>1</v>
      </c>
      <c r="J10" s="123">
        <f>'2013'!$I$12</f>
        <v>3</v>
      </c>
      <c r="K10" s="123">
        <f>'2014'!$I$12</f>
        <v>4</v>
      </c>
      <c r="L10" s="123">
        <f>'2015'!$J$12</f>
        <v>2</v>
      </c>
      <c r="M10" s="124">
        <f>'2016'!$J$12</f>
        <v>2</v>
      </c>
      <c r="N10" s="124">
        <f>'2017'!$J$12</f>
        <v>3</v>
      </c>
    </row>
    <row r="11" spans="1:14" ht="15" x14ac:dyDescent="0.2">
      <c r="A11" s="130" t="s">
        <v>1202</v>
      </c>
      <c r="B11" s="133">
        <f>'2005'!I12</f>
        <v>62</v>
      </c>
      <c r="C11" s="123">
        <f>'2006'!I13</f>
        <v>66</v>
      </c>
      <c r="D11" s="123">
        <f>'2007'!I13</f>
        <v>130</v>
      </c>
      <c r="E11" s="123">
        <f>'2008'!I13</f>
        <v>136</v>
      </c>
      <c r="F11" s="123">
        <f>'2009'!I13</f>
        <v>52</v>
      </c>
      <c r="G11" s="123">
        <f>'2010'!I13</f>
        <v>32</v>
      </c>
      <c r="H11" s="123">
        <f>'2011'!I13</f>
        <v>20</v>
      </c>
      <c r="I11" s="123">
        <f>'2012'!I13</f>
        <v>15</v>
      </c>
      <c r="J11" s="123">
        <f>'2013'!$I$13</f>
        <v>23</v>
      </c>
      <c r="K11" s="123">
        <f>'2014'!$I$13</f>
        <v>23</v>
      </c>
      <c r="L11" s="123">
        <f>'2015'!$J$13</f>
        <v>15</v>
      </c>
      <c r="M11" s="124">
        <f>'2016'!$J$13</f>
        <v>28</v>
      </c>
      <c r="N11" s="124">
        <f>'2017'!$J$13</f>
        <v>19</v>
      </c>
    </row>
    <row r="12" spans="1:14" ht="15" x14ac:dyDescent="0.2">
      <c r="A12" s="130" t="s">
        <v>1201</v>
      </c>
      <c r="B12" s="133">
        <f>'2005'!I13</f>
        <v>0</v>
      </c>
      <c r="C12" s="123">
        <f>'2006'!I14</f>
        <v>6</v>
      </c>
      <c r="D12" s="123">
        <f>'2007'!I14</f>
        <v>19</v>
      </c>
      <c r="E12" s="123">
        <f>'2008'!I14</f>
        <v>2</v>
      </c>
      <c r="F12" s="123">
        <f>'2009'!I14</f>
        <v>49</v>
      </c>
      <c r="G12" s="123">
        <f>'2010'!I14</f>
        <v>28</v>
      </c>
      <c r="H12" s="123">
        <f>'2011'!I14</f>
        <v>49</v>
      </c>
      <c r="I12" s="123">
        <f>'2012'!I14</f>
        <v>72</v>
      </c>
      <c r="J12" s="123">
        <f>'2013'!$I$14</f>
        <v>28</v>
      </c>
      <c r="K12" s="123">
        <f>'2014'!$I$14</f>
        <v>33</v>
      </c>
      <c r="L12" s="123">
        <f>'2015'!$J$14</f>
        <v>50</v>
      </c>
      <c r="M12" s="124">
        <f>'2016'!$J$14</f>
        <v>47</v>
      </c>
      <c r="N12" s="124">
        <f>'2017'!$J$14</f>
        <v>52</v>
      </c>
    </row>
    <row r="13" spans="1:14" ht="15" x14ac:dyDescent="0.2">
      <c r="A13" s="130" t="s">
        <v>1200</v>
      </c>
      <c r="B13" s="133">
        <f>'2005'!I14</f>
        <v>0</v>
      </c>
      <c r="C13" s="123">
        <f>'2006'!I15</f>
        <v>1</v>
      </c>
      <c r="D13" s="123">
        <f>'2007'!I15</f>
        <v>0</v>
      </c>
      <c r="E13" s="123">
        <f>'2008'!I15</f>
        <v>0</v>
      </c>
      <c r="F13" s="123">
        <f>'2009'!I15</f>
        <v>0</v>
      </c>
      <c r="G13" s="123">
        <f>'2010'!I15</f>
        <v>2</v>
      </c>
      <c r="H13" s="123">
        <f>'2011'!I15</f>
        <v>0</v>
      </c>
      <c r="I13" s="123">
        <f>'2012'!I15</f>
        <v>0</v>
      </c>
      <c r="J13" s="123">
        <f>'2013'!$I$15</f>
        <v>0</v>
      </c>
      <c r="K13" s="123">
        <f>'2014'!$I$15</f>
        <v>0</v>
      </c>
      <c r="L13" s="123">
        <f>'2015'!$J$15</f>
        <v>0</v>
      </c>
      <c r="M13" s="124">
        <f>'2016'!$J$15</f>
        <v>1</v>
      </c>
      <c r="N13" s="124">
        <f>'2017'!$J$15</f>
        <v>1</v>
      </c>
    </row>
    <row r="14" spans="1:14" ht="15" x14ac:dyDescent="0.2">
      <c r="A14" s="130" t="s">
        <v>254</v>
      </c>
      <c r="B14" s="133">
        <f>'2005'!I15</f>
        <v>0</v>
      </c>
      <c r="C14" s="123">
        <f>'2006'!I16</f>
        <v>0</v>
      </c>
      <c r="D14" s="123">
        <f>'2007'!I16</f>
        <v>0</v>
      </c>
      <c r="E14" s="123">
        <f>'2008'!I16</f>
        <v>1</v>
      </c>
      <c r="F14" s="123">
        <f>'2009'!I16</f>
        <v>1</v>
      </c>
      <c r="G14" s="123">
        <f>'2010'!I16</f>
        <v>4</v>
      </c>
      <c r="H14" s="123">
        <f>'2011'!I16</f>
        <v>10</v>
      </c>
      <c r="I14" s="123">
        <f>'2012'!I16</f>
        <v>4</v>
      </c>
      <c r="J14" s="123">
        <f>'2013'!$I$16</f>
        <v>5</v>
      </c>
      <c r="K14" s="123">
        <f>'2014'!$I$17</f>
        <v>0</v>
      </c>
      <c r="L14" s="123">
        <f>'2015'!$J$16</f>
        <v>5</v>
      </c>
      <c r="M14" s="124">
        <f>'2016'!$J$16</f>
        <v>16</v>
      </c>
      <c r="N14" s="124">
        <f>'2017'!$J$16</f>
        <v>10</v>
      </c>
    </row>
    <row r="15" spans="1:14" ht="15" x14ac:dyDescent="0.2">
      <c r="A15" s="130" t="s">
        <v>2443</v>
      </c>
      <c r="B15" s="133"/>
      <c r="C15" s="123"/>
      <c r="D15" s="123"/>
      <c r="E15" s="123"/>
      <c r="F15" s="123"/>
      <c r="G15" s="123"/>
      <c r="H15" s="123"/>
      <c r="I15" s="123"/>
      <c r="J15" s="123"/>
      <c r="K15" s="123"/>
      <c r="L15" s="123">
        <f>'2015'!J17</f>
        <v>1</v>
      </c>
      <c r="M15" s="124">
        <f>'2016'!$J$17</f>
        <v>0</v>
      </c>
      <c r="N15" s="124">
        <f>'2017'!$J$17</f>
        <v>0</v>
      </c>
    </row>
    <row r="16" spans="1:14" ht="15" x14ac:dyDescent="0.2">
      <c r="A16" s="130" t="s">
        <v>2783</v>
      </c>
      <c r="B16" s="133"/>
      <c r="C16" s="123"/>
      <c r="D16" s="123"/>
      <c r="E16" s="123"/>
      <c r="F16" s="123"/>
      <c r="G16" s="123"/>
      <c r="H16" s="123"/>
      <c r="I16" s="123"/>
      <c r="J16" s="123">
        <f>'2013'!$I$17</f>
        <v>1</v>
      </c>
      <c r="K16" s="123">
        <f>'2014'!$I$16</f>
        <v>1</v>
      </c>
      <c r="L16" s="123"/>
      <c r="M16" s="124">
        <f>'2016'!$J$18</f>
        <v>1</v>
      </c>
      <c r="N16" s="124">
        <f>'2017'!$J$18</f>
        <v>0</v>
      </c>
    </row>
    <row r="17" spans="1:14" ht="15" x14ac:dyDescent="0.2">
      <c r="A17" s="130" t="s">
        <v>2362</v>
      </c>
      <c r="B17" s="133"/>
      <c r="C17" s="123"/>
      <c r="D17" s="123"/>
      <c r="E17" s="123"/>
      <c r="F17" s="123"/>
      <c r="G17" s="123"/>
      <c r="H17" s="123">
        <f>'2011'!I17</f>
        <v>3</v>
      </c>
      <c r="I17" s="123">
        <f>'2012'!I17</f>
        <v>12</v>
      </c>
      <c r="J17" s="123">
        <f>'2013'!$I$18</f>
        <v>5</v>
      </c>
      <c r="K17" s="123">
        <f>'2014'!$I$18</f>
        <v>7</v>
      </c>
      <c r="L17" s="123">
        <f>'2015'!$J$18</f>
        <v>23</v>
      </c>
      <c r="M17" s="124">
        <f>'2016'!$J$19</f>
        <v>22</v>
      </c>
      <c r="N17" s="124">
        <f>'2017'!$J$19</f>
        <v>5</v>
      </c>
    </row>
    <row r="18" spans="1:14" ht="15" x14ac:dyDescent="0.25">
      <c r="A18" s="130" t="s">
        <v>2364</v>
      </c>
      <c r="B18" s="134">
        <f>SUM(B14:B17)</f>
        <v>0</v>
      </c>
      <c r="C18" s="125">
        <f t="shared" ref="C18:L18" si="0">SUM(C14:C17)</f>
        <v>0</v>
      </c>
      <c r="D18" s="125">
        <f t="shared" si="0"/>
        <v>0</v>
      </c>
      <c r="E18" s="125">
        <f t="shared" si="0"/>
        <v>1</v>
      </c>
      <c r="F18" s="125">
        <f t="shared" si="0"/>
        <v>1</v>
      </c>
      <c r="G18" s="125">
        <f t="shared" si="0"/>
        <v>4</v>
      </c>
      <c r="H18" s="125">
        <f t="shared" si="0"/>
        <v>13</v>
      </c>
      <c r="I18" s="125">
        <f t="shared" si="0"/>
        <v>16</v>
      </c>
      <c r="J18" s="125">
        <f t="shared" si="0"/>
        <v>11</v>
      </c>
      <c r="K18" s="125">
        <f t="shared" si="0"/>
        <v>8</v>
      </c>
      <c r="L18" s="125">
        <f t="shared" si="0"/>
        <v>29</v>
      </c>
      <c r="M18" s="126">
        <f>SUM(M14:M17)</f>
        <v>39</v>
      </c>
      <c r="N18" s="126">
        <f>SUM(N14:N17)</f>
        <v>15</v>
      </c>
    </row>
    <row r="19" spans="1:14" ht="15.75" thickBot="1" x14ac:dyDescent="0.3">
      <c r="A19" s="130" t="s">
        <v>2365</v>
      </c>
      <c r="B19" s="134">
        <f>SUM(B11:B12)</f>
        <v>62</v>
      </c>
      <c r="C19" s="125">
        <f t="shared" ref="C19:L19" si="1">SUM(C11:C12)</f>
        <v>72</v>
      </c>
      <c r="D19" s="125">
        <f t="shared" si="1"/>
        <v>149</v>
      </c>
      <c r="E19" s="125">
        <f t="shared" si="1"/>
        <v>138</v>
      </c>
      <c r="F19" s="125">
        <f t="shared" si="1"/>
        <v>101</v>
      </c>
      <c r="G19" s="125">
        <f t="shared" si="1"/>
        <v>60</v>
      </c>
      <c r="H19" s="125">
        <f t="shared" si="1"/>
        <v>69</v>
      </c>
      <c r="I19" s="125">
        <f t="shared" si="1"/>
        <v>87</v>
      </c>
      <c r="J19" s="125">
        <f t="shared" si="1"/>
        <v>51</v>
      </c>
      <c r="K19" s="125">
        <f t="shared" si="1"/>
        <v>56</v>
      </c>
      <c r="L19" s="125">
        <f t="shared" si="1"/>
        <v>65</v>
      </c>
      <c r="M19" s="136">
        <f>SUM(M11:M12)</f>
        <v>75</v>
      </c>
      <c r="N19" s="136">
        <f>SUM(N11:N12)</f>
        <v>71</v>
      </c>
    </row>
    <row r="20" spans="1:14" ht="15.75" thickBot="1" x14ac:dyDescent="0.25">
      <c r="A20" s="131" t="s">
        <v>2845</v>
      </c>
      <c r="B20" s="135">
        <f t="shared" ref="B20:G20" si="2">SUM(B9:B14)</f>
        <v>91</v>
      </c>
      <c r="C20" s="127">
        <f t="shared" si="2"/>
        <v>110</v>
      </c>
      <c r="D20" s="127">
        <f t="shared" si="2"/>
        <v>203</v>
      </c>
      <c r="E20" s="127">
        <f t="shared" si="2"/>
        <v>191</v>
      </c>
      <c r="F20" s="127">
        <f t="shared" si="2"/>
        <v>137</v>
      </c>
      <c r="G20" s="127">
        <f t="shared" si="2"/>
        <v>104</v>
      </c>
      <c r="H20" s="127">
        <f t="shared" ref="H20:M20" si="3">SUM(H9:H17)</f>
        <v>146</v>
      </c>
      <c r="I20" s="127">
        <f t="shared" si="3"/>
        <v>168</v>
      </c>
      <c r="J20" s="127">
        <f t="shared" si="3"/>
        <v>110</v>
      </c>
      <c r="K20" s="127">
        <f t="shared" si="3"/>
        <v>148</v>
      </c>
      <c r="L20" s="127">
        <f t="shared" si="3"/>
        <v>139</v>
      </c>
      <c r="M20" s="128">
        <f t="shared" si="3"/>
        <v>277</v>
      </c>
      <c r="N20" s="128">
        <f t="shared" ref="N20" si="4">SUM(N9:N17)</f>
        <v>183</v>
      </c>
    </row>
    <row r="21" spans="1:14" ht="15" thickBot="1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4" ht="15" thickBot="1" x14ac:dyDescent="0.25">
      <c r="A22" s="163" t="s">
        <v>1028</v>
      </c>
      <c r="B22" s="162" t="s">
        <v>1029</v>
      </c>
      <c r="C22" s="162"/>
      <c r="D22" s="162"/>
      <c r="E22" s="162"/>
      <c r="F22" s="162" t="s">
        <v>1031</v>
      </c>
      <c r="G22" s="162"/>
      <c r="H22" s="162"/>
      <c r="I22" s="167" t="s">
        <v>2846</v>
      </c>
      <c r="J22" s="167"/>
      <c r="K22" s="167"/>
      <c r="L22" s="167"/>
      <c r="M22" s="168"/>
      <c r="N22" s="168"/>
    </row>
    <row r="23" spans="1:14" ht="15" thickBot="1" x14ac:dyDescent="0.25">
      <c r="A23" s="163"/>
      <c r="B23" s="162" t="s">
        <v>1030</v>
      </c>
      <c r="C23" s="162"/>
      <c r="D23" s="162"/>
      <c r="E23" s="162"/>
      <c r="F23" s="162" t="s">
        <v>1200</v>
      </c>
      <c r="G23" s="162"/>
      <c r="H23" s="162"/>
      <c r="I23" s="167"/>
      <c r="J23" s="167"/>
      <c r="K23" s="167"/>
      <c r="L23" s="167"/>
      <c r="M23" s="168"/>
      <c r="N23" s="168"/>
    </row>
    <row r="24" spans="1:14" ht="15" thickBot="1" x14ac:dyDescent="0.25">
      <c r="A24" s="163"/>
      <c r="B24" s="162" t="s">
        <v>1205</v>
      </c>
      <c r="C24" s="162"/>
      <c r="D24" s="162"/>
      <c r="E24" s="162"/>
      <c r="F24" s="162"/>
      <c r="G24" s="162"/>
      <c r="H24" s="162"/>
      <c r="I24" s="167"/>
      <c r="J24" s="167"/>
      <c r="K24" s="167"/>
      <c r="L24" s="167"/>
      <c r="M24" s="168"/>
      <c r="N24" s="168"/>
    </row>
    <row r="28" spans="1:14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97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8"/>
      <c r="M30" s="97"/>
      <c r="N30" s="97"/>
    </row>
    <row r="31" spans="1:14" x14ac:dyDescent="0.2">
      <c r="A31" s="97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97"/>
    </row>
    <row r="32" spans="1:14" ht="15" x14ac:dyDescent="0.25">
      <c r="A32" s="97"/>
      <c r="B32" s="97"/>
      <c r="C32" s="97"/>
      <c r="D32" s="97"/>
      <c r="E32" s="97"/>
      <c r="F32" s="97"/>
      <c r="G32" s="99"/>
      <c r="H32" s="99"/>
      <c r="I32" s="99"/>
      <c r="J32" s="99"/>
      <c r="K32" s="99"/>
      <c r="L32" s="97"/>
      <c r="M32" s="97"/>
      <c r="N32" s="97"/>
    </row>
    <row r="33" spans="1:14" x14ac:dyDescent="0.2">
      <c r="A33" s="97"/>
      <c r="B33" s="97"/>
      <c r="C33" s="97"/>
      <c r="D33" s="97"/>
      <c r="E33" s="100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97"/>
      <c r="B34" s="97"/>
      <c r="C34" s="97"/>
      <c r="D34" s="97"/>
      <c r="E34" s="100"/>
      <c r="F34" s="97"/>
      <c r="G34" s="97"/>
      <c r="H34" s="97"/>
      <c r="I34" s="97"/>
      <c r="J34" s="97"/>
      <c r="K34" s="97"/>
      <c r="L34" s="97"/>
      <c r="M34" s="97"/>
      <c r="N34" s="97"/>
    </row>
    <row r="35" spans="1:14" hidden="1" x14ac:dyDescent="0.2">
      <c r="A35" s="97"/>
      <c r="B35" s="97"/>
      <c r="C35" s="97"/>
      <c r="D35" s="97"/>
      <c r="E35" s="100"/>
      <c r="F35" s="97"/>
      <c r="G35" s="97"/>
      <c r="H35" s="97"/>
      <c r="I35" s="97"/>
      <c r="J35" s="97"/>
      <c r="K35" s="97"/>
      <c r="L35" s="97"/>
      <c r="M35" s="97"/>
      <c r="N35" s="97"/>
    </row>
    <row r="36" spans="1:14" hidden="1" x14ac:dyDescent="0.2">
      <c r="A36" s="97"/>
      <c r="B36" s="97"/>
      <c r="C36" s="97"/>
      <c r="D36" s="97"/>
      <c r="E36" s="100"/>
      <c r="F36" s="97"/>
      <c r="G36" s="97"/>
      <c r="H36" s="97"/>
      <c r="I36" s="97"/>
      <c r="J36" s="97"/>
      <c r="K36" s="97"/>
      <c r="L36" s="97"/>
      <c r="M36" s="97"/>
      <c r="N36" s="97"/>
    </row>
    <row r="37" spans="1:14" x14ac:dyDescent="0.2">
      <c r="A37" s="97"/>
      <c r="B37" s="97"/>
      <c r="C37" s="97"/>
      <c r="D37" s="97"/>
      <c r="E37" s="100"/>
      <c r="F37" s="97"/>
      <c r="G37" s="97"/>
      <c r="H37" s="97"/>
      <c r="I37" s="97"/>
      <c r="J37" s="97"/>
      <c r="K37" s="97"/>
      <c r="L37" s="97"/>
      <c r="M37" s="97"/>
      <c r="N37" s="97"/>
    </row>
    <row r="38" spans="1:14" x14ac:dyDescent="0.2">
      <c r="A38" s="97"/>
      <c r="B38" s="97"/>
      <c r="C38" s="97"/>
      <c r="D38" s="97"/>
      <c r="E38" s="100"/>
      <c r="F38" s="97"/>
      <c r="G38" s="97"/>
      <c r="H38" s="97"/>
      <c r="I38" s="97"/>
      <c r="J38" s="97"/>
      <c r="K38" s="97"/>
      <c r="L38" s="97"/>
      <c r="M38" s="97"/>
      <c r="N38" s="97"/>
    </row>
    <row r="39" spans="1:14" x14ac:dyDescent="0.2">
      <c r="D39" s="63"/>
      <c r="E39" s="63"/>
      <c r="F39" s="63"/>
      <c r="G39" s="63"/>
    </row>
    <row r="40" spans="1:14" x14ac:dyDescent="0.2">
      <c r="D40" s="63"/>
      <c r="E40" s="63"/>
      <c r="F40" s="63"/>
      <c r="G40" s="63"/>
    </row>
  </sheetData>
  <mergeCells count="12">
    <mergeCell ref="A22:A24"/>
    <mergeCell ref="B24:H24"/>
    <mergeCell ref="B23:E23"/>
    <mergeCell ref="F23:H23"/>
    <mergeCell ref="B7:N7"/>
    <mergeCell ref="I22:N24"/>
    <mergeCell ref="B2:L2"/>
    <mergeCell ref="B3:L3"/>
    <mergeCell ref="B4:L4"/>
    <mergeCell ref="B5:L5"/>
    <mergeCell ref="B22:E22"/>
    <mergeCell ref="F22:H22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97" workbookViewId="0">
      <selection activeCell="D8" sqref="D8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6.5703125" style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A2" s="1"/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A3" s="1"/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A4" s="1"/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1199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1199</v>
      </c>
      <c r="E10" s="1" t="s">
        <v>1724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1139</v>
      </c>
      <c r="D11" s="1" t="s">
        <v>1199</v>
      </c>
      <c r="E11" s="1" t="s">
        <v>784</v>
      </c>
      <c r="F11" s="3">
        <v>40917</v>
      </c>
      <c r="H11" s="52" t="s">
        <v>1204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1695</v>
      </c>
      <c r="D12" s="1" t="s">
        <v>862</v>
      </c>
      <c r="E12" s="1" t="s">
        <v>1729</v>
      </c>
      <c r="F12" s="3">
        <v>40918</v>
      </c>
      <c r="H12" s="54" t="s">
        <v>1203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4" t="s">
        <v>246</v>
      </c>
      <c r="E13" s="1" t="s">
        <v>785</v>
      </c>
      <c r="F13" s="3">
        <v>40919</v>
      </c>
      <c r="H13" s="54" t="s">
        <v>1202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1199</v>
      </c>
      <c r="E14" s="1" t="s">
        <v>818</v>
      </c>
      <c r="F14" s="3">
        <v>40919</v>
      </c>
      <c r="H14" s="54" t="s">
        <v>1201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1147</v>
      </c>
      <c r="D15" s="1" t="s">
        <v>1199</v>
      </c>
      <c r="E15" s="1" t="s">
        <v>808</v>
      </c>
      <c r="F15" s="3">
        <v>40921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4" t="s">
        <v>1664</v>
      </c>
      <c r="D16" s="1" t="s">
        <v>1199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1723</v>
      </c>
      <c r="F17" s="3">
        <v>40928</v>
      </c>
      <c r="H17" s="56" t="s">
        <v>2363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1448</v>
      </c>
      <c r="D18" s="1" t="s">
        <v>1199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4" t="s">
        <v>1667</v>
      </c>
      <c r="D19" s="1" t="s">
        <v>862</v>
      </c>
      <c r="E19" s="1" t="s">
        <v>1729</v>
      </c>
      <c r="F19" s="3">
        <v>40941</v>
      </c>
      <c r="H19" s="58" t="s">
        <v>1206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1696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4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1667</v>
      </c>
      <c r="D22" s="1" t="s">
        <v>862</v>
      </c>
      <c r="E22" s="1" t="s">
        <v>1729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1199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1199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1671</v>
      </c>
      <c r="D25" s="1" t="s">
        <v>862</v>
      </c>
      <c r="E25" s="1" t="s">
        <v>1729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1139</v>
      </c>
      <c r="D26" s="1" t="s">
        <v>1199</v>
      </c>
      <c r="E26" s="1" t="s">
        <v>1732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1139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1147</v>
      </c>
      <c r="D29" s="1" t="s">
        <v>862</v>
      </c>
      <c r="E29" s="1" t="s">
        <v>720</v>
      </c>
      <c r="F29" s="3">
        <v>40968</v>
      </c>
    </row>
    <row r="30" spans="1:9" x14ac:dyDescent="0.2">
      <c r="A30" s="68">
        <v>2212</v>
      </c>
      <c r="B30" s="72" t="s">
        <v>418</v>
      </c>
      <c r="C30" s="71" t="s">
        <v>251</v>
      </c>
      <c r="D30" s="71" t="s">
        <v>2363</v>
      </c>
      <c r="E30" s="69" t="s">
        <v>419</v>
      </c>
      <c r="F30" s="73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1199</v>
      </c>
      <c r="E31" s="1" t="s">
        <v>1724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1199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1199</v>
      </c>
      <c r="E33" s="1" t="s">
        <v>1728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1199</v>
      </c>
      <c r="E34" s="1" t="s">
        <v>1728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1667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1667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1667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1667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1667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1199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1003</v>
      </c>
      <c r="D41" s="1" t="s">
        <v>1199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1003</v>
      </c>
      <c r="D42" s="1" t="s">
        <v>1199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1667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1139</v>
      </c>
      <c r="D44" s="1" t="s">
        <v>862</v>
      </c>
      <c r="E44" s="21" t="s">
        <v>1195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1728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1139</v>
      </c>
      <c r="D46" s="1" t="s">
        <v>1199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1717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1139</v>
      </c>
      <c r="D48" s="1" t="s">
        <v>1199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1199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4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1199</v>
      </c>
      <c r="E52" s="1" t="s">
        <v>1724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8">
        <v>4712</v>
      </c>
      <c r="B55" s="69" t="s">
        <v>519</v>
      </c>
      <c r="C55" s="77" t="s">
        <v>252</v>
      </c>
      <c r="D55" s="71" t="s">
        <v>2363</v>
      </c>
      <c r="E55" s="69" t="s">
        <v>520</v>
      </c>
      <c r="F55" s="70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1199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1199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995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995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1199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1199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1664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1664</v>
      </c>
      <c r="D63" s="1" t="s">
        <v>862</v>
      </c>
      <c r="E63" s="1" t="s">
        <v>1728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1664</v>
      </c>
      <c r="D64" s="1" t="s">
        <v>862</v>
      </c>
      <c r="E64" s="1" t="s">
        <v>1183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1139</v>
      </c>
      <c r="D65" s="21" t="s">
        <v>863</v>
      </c>
      <c r="E65" s="1" t="s">
        <v>1184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1667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1667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1667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1199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1199</v>
      </c>
      <c r="E71" s="1" t="s">
        <v>1214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1139</v>
      </c>
      <c r="D72" s="1" t="s">
        <v>1199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1147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8">
        <v>6812</v>
      </c>
      <c r="B76" s="69" t="s">
        <v>422</v>
      </c>
      <c r="C76" s="69" t="s">
        <v>466</v>
      </c>
      <c r="D76" s="71" t="s">
        <v>2363</v>
      </c>
      <c r="E76" s="69" t="s">
        <v>423</v>
      </c>
      <c r="F76" s="70">
        <v>41057</v>
      </c>
    </row>
    <row r="77" spans="1:6" x14ac:dyDescent="0.2">
      <c r="A77" s="2">
        <v>6912</v>
      </c>
      <c r="B77" s="1" t="s">
        <v>424</v>
      </c>
      <c r="C77" s="1" t="s">
        <v>1667</v>
      </c>
      <c r="D77" s="1" t="s">
        <v>1199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1199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8">
        <v>7212</v>
      </c>
      <c r="B80" s="69" t="s">
        <v>426</v>
      </c>
      <c r="C80" s="71" t="s">
        <v>251</v>
      </c>
      <c r="D80" s="71" t="s">
        <v>2363</v>
      </c>
      <c r="E80" s="70" t="s">
        <v>427</v>
      </c>
      <c r="F80" s="70">
        <v>41059</v>
      </c>
    </row>
    <row r="81" spans="1:6" x14ac:dyDescent="0.2">
      <c r="A81" s="2">
        <v>7312</v>
      </c>
      <c r="B81" s="64" t="s">
        <v>249</v>
      </c>
      <c r="C81" s="1" t="s">
        <v>438</v>
      </c>
      <c r="D81" s="64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1729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1695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1430</v>
      </c>
      <c r="D84" s="1" t="s">
        <v>1199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1199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1199</v>
      </c>
      <c r="E87" s="1" t="s">
        <v>1214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1199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1199</v>
      </c>
      <c r="E89" s="1" t="s">
        <v>1729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1199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1199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992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1728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1430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1430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1139</v>
      </c>
      <c r="D97" s="1" t="s">
        <v>1199</v>
      </c>
      <c r="E97" s="1" t="s">
        <v>1190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1199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1199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1667</v>
      </c>
      <c r="D100" s="1" t="s">
        <v>1199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1199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1696</v>
      </c>
      <c r="D102" s="1" t="s">
        <v>1199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1199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1696</v>
      </c>
      <c r="D106" s="1" t="s">
        <v>1199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1696</v>
      </c>
      <c r="D107" s="1" t="s">
        <v>1199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1729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1452</v>
      </c>
      <c r="D109" s="1" t="s">
        <v>1199</v>
      </c>
      <c r="E109" s="1" t="s">
        <v>831</v>
      </c>
      <c r="F109" s="62">
        <v>41124</v>
      </c>
    </row>
    <row r="110" spans="1:6" x14ac:dyDescent="0.2">
      <c r="A110" s="84">
        <v>10212</v>
      </c>
      <c r="B110" s="85" t="s">
        <v>156</v>
      </c>
      <c r="C110" s="86" t="s">
        <v>251</v>
      </c>
      <c r="D110" s="71" t="s">
        <v>2363</v>
      </c>
      <c r="E110" s="85" t="s">
        <v>164</v>
      </c>
      <c r="F110" s="87">
        <v>41124</v>
      </c>
    </row>
    <row r="111" spans="1:6" x14ac:dyDescent="0.2">
      <c r="A111" s="2">
        <v>10312</v>
      </c>
      <c r="B111" s="1" t="s">
        <v>157</v>
      </c>
      <c r="C111" s="1" t="s">
        <v>1139</v>
      </c>
      <c r="D111" s="1" t="s">
        <v>1199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1667</v>
      </c>
      <c r="D112" s="1" t="s">
        <v>1199</v>
      </c>
      <c r="E112" s="1" t="s">
        <v>1184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1199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1696</v>
      </c>
      <c r="D114" s="1" t="s">
        <v>1199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1667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1199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1139</v>
      </c>
      <c r="D117" s="1" t="s">
        <v>1199</v>
      </c>
      <c r="E117" s="1" t="s">
        <v>434</v>
      </c>
      <c r="F117" s="62">
        <v>41144</v>
      </c>
    </row>
    <row r="118" spans="1:8" x14ac:dyDescent="0.2">
      <c r="A118" s="2">
        <v>11012</v>
      </c>
      <c r="B118" s="64" t="s">
        <v>168</v>
      </c>
      <c r="C118" s="64" t="s">
        <v>1677</v>
      </c>
      <c r="D118" s="1" t="s">
        <v>1199</v>
      </c>
      <c r="E118" s="64" t="s">
        <v>1184</v>
      </c>
      <c r="F118" s="62">
        <v>41145</v>
      </c>
    </row>
    <row r="119" spans="1:8" x14ac:dyDescent="0.2">
      <c r="A119" s="2">
        <v>11112</v>
      </c>
      <c r="B119" s="64" t="s">
        <v>169</v>
      </c>
      <c r="C119" s="64" t="s">
        <v>195</v>
      </c>
      <c r="D119" s="64" t="s">
        <v>862</v>
      </c>
      <c r="E119" s="64" t="s">
        <v>697</v>
      </c>
      <c r="F119" s="62">
        <v>41149</v>
      </c>
    </row>
    <row r="120" spans="1:8" x14ac:dyDescent="0.2">
      <c r="A120" s="2">
        <v>11212</v>
      </c>
      <c r="B120" s="64" t="s">
        <v>170</v>
      </c>
      <c r="C120" s="64" t="s">
        <v>195</v>
      </c>
      <c r="D120" s="64" t="s">
        <v>862</v>
      </c>
      <c r="E120" s="64" t="s">
        <v>697</v>
      </c>
      <c r="F120" s="62">
        <v>41150</v>
      </c>
    </row>
    <row r="121" spans="1:8" x14ac:dyDescent="0.2">
      <c r="A121" s="2">
        <v>11312</v>
      </c>
      <c r="B121" s="64" t="s">
        <v>171</v>
      </c>
      <c r="C121" s="64" t="s">
        <v>195</v>
      </c>
      <c r="D121" s="64" t="s">
        <v>862</v>
      </c>
      <c r="E121" s="64" t="s">
        <v>697</v>
      </c>
      <c r="F121" s="62">
        <v>41150</v>
      </c>
    </row>
    <row r="122" spans="1:8" x14ac:dyDescent="0.2">
      <c r="A122" s="2">
        <v>11412</v>
      </c>
      <c r="B122" s="64" t="s">
        <v>172</v>
      </c>
      <c r="C122" s="64" t="s">
        <v>196</v>
      </c>
      <c r="D122" s="1" t="s">
        <v>1199</v>
      </c>
      <c r="E122" s="64" t="s">
        <v>797</v>
      </c>
      <c r="F122" s="62">
        <v>41150</v>
      </c>
    </row>
    <row r="123" spans="1:8" x14ac:dyDescent="0.2">
      <c r="A123" s="2">
        <v>11512</v>
      </c>
      <c r="B123" s="64" t="s">
        <v>173</v>
      </c>
      <c r="C123" s="64" t="s">
        <v>196</v>
      </c>
      <c r="D123" s="1" t="s">
        <v>1199</v>
      </c>
      <c r="E123" s="64" t="s">
        <v>797</v>
      </c>
      <c r="F123" s="62">
        <v>41150</v>
      </c>
    </row>
    <row r="124" spans="1:8" x14ac:dyDescent="0.2">
      <c r="A124" s="2">
        <v>11612</v>
      </c>
      <c r="B124" s="64" t="s">
        <v>174</v>
      </c>
      <c r="C124" s="64" t="s">
        <v>843</v>
      </c>
      <c r="D124" s="1" t="s">
        <v>1199</v>
      </c>
      <c r="E124" s="64" t="s">
        <v>1717</v>
      </c>
      <c r="F124" s="62">
        <v>41151</v>
      </c>
    </row>
    <row r="125" spans="1:8" x14ac:dyDescent="0.2">
      <c r="A125" s="65">
        <v>11712</v>
      </c>
      <c r="B125" s="66" t="s">
        <v>175</v>
      </c>
      <c r="C125" s="66" t="s">
        <v>195</v>
      </c>
      <c r="D125" s="66" t="s">
        <v>862</v>
      </c>
      <c r="E125" s="66" t="s">
        <v>697</v>
      </c>
      <c r="F125" s="67">
        <v>41163</v>
      </c>
      <c r="G125" s="66"/>
      <c r="H125" s="66"/>
    </row>
    <row r="126" spans="1:8" x14ac:dyDescent="0.2">
      <c r="A126" s="65">
        <v>11812</v>
      </c>
      <c r="B126" s="66" t="s">
        <v>176</v>
      </c>
      <c r="C126" s="66" t="s">
        <v>540</v>
      </c>
      <c r="D126" s="66" t="s">
        <v>1199</v>
      </c>
      <c r="E126" s="66" t="s">
        <v>434</v>
      </c>
      <c r="F126" s="67">
        <v>41163</v>
      </c>
      <c r="G126" s="66"/>
      <c r="H126" s="66"/>
    </row>
    <row r="127" spans="1:8" x14ac:dyDescent="0.2">
      <c r="A127" s="65">
        <v>11912</v>
      </c>
      <c r="B127" s="66" t="s">
        <v>177</v>
      </c>
      <c r="C127" s="66" t="s">
        <v>197</v>
      </c>
      <c r="D127" s="66" t="s">
        <v>863</v>
      </c>
      <c r="E127" s="66" t="s">
        <v>178</v>
      </c>
      <c r="F127" s="67">
        <v>41163</v>
      </c>
      <c r="G127" s="66"/>
      <c r="H127" s="66"/>
    </row>
    <row r="128" spans="1:8" x14ac:dyDescent="0.2">
      <c r="A128" s="65">
        <v>12012</v>
      </c>
      <c r="B128" s="66" t="s">
        <v>179</v>
      </c>
      <c r="C128" s="66" t="s">
        <v>146</v>
      </c>
      <c r="D128" s="66" t="s">
        <v>1199</v>
      </c>
      <c r="E128" s="66" t="s">
        <v>432</v>
      </c>
      <c r="F128" s="67">
        <v>41177</v>
      </c>
      <c r="G128" s="66"/>
      <c r="H128" s="66"/>
    </row>
    <row r="129" spans="1:8" x14ac:dyDescent="0.2">
      <c r="A129" s="65">
        <v>12112</v>
      </c>
      <c r="B129" s="66" t="s">
        <v>180</v>
      </c>
      <c r="C129" s="66" t="s">
        <v>146</v>
      </c>
      <c r="D129" s="66" t="s">
        <v>1199</v>
      </c>
      <c r="E129" s="66" t="s">
        <v>432</v>
      </c>
      <c r="F129" s="67">
        <v>41177</v>
      </c>
      <c r="G129" s="66"/>
      <c r="H129" s="66"/>
    </row>
    <row r="130" spans="1:8" x14ac:dyDescent="0.2">
      <c r="A130" s="74">
        <v>12212</v>
      </c>
      <c r="B130" s="75" t="s">
        <v>184</v>
      </c>
      <c r="C130" s="75" t="s">
        <v>251</v>
      </c>
      <c r="D130" s="71" t="s">
        <v>2363</v>
      </c>
      <c r="E130" s="75" t="s">
        <v>181</v>
      </c>
      <c r="F130" s="76">
        <v>41178</v>
      </c>
      <c r="G130" s="66"/>
      <c r="H130" s="66"/>
    </row>
    <row r="131" spans="1:8" x14ac:dyDescent="0.2">
      <c r="A131" s="74">
        <v>12312</v>
      </c>
      <c r="B131" s="75" t="s">
        <v>182</v>
      </c>
      <c r="C131" s="75" t="s">
        <v>251</v>
      </c>
      <c r="D131" s="71" t="s">
        <v>2363</v>
      </c>
      <c r="E131" s="75" t="s">
        <v>183</v>
      </c>
      <c r="F131" s="76">
        <v>41178</v>
      </c>
      <c r="G131" s="66"/>
      <c r="H131" s="66"/>
    </row>
    <row r="132" spans="1:8" x14ac:dyDescent="0.2">
      <c r="A132" s="74">
        <v>12412</v>
      </c>
      <c r="B132" s="75" t="s">
        <v>185</v>
      </c>
      <c r="C132" s="75" t="s">
        <v>251</v>
      </c>
      <c r="D132" s="71" t="s">
        <v>2363</v>
      </c>
      <c r="E132" s="75" t="s">
        <v>186</v>
      </c>
      <c r="F132" s="76">
        <v>41178</v>
      </c>
      <c r="G132" s="66"/>
      <c r="H132" s="66"/>
    </row>
    <row r="133" spans="1:8" x14ac:dyDescent="0.2">
      <c r="A133" s="65">
        <v>12512</v>
      </c>
      <c r="B133" s="66" t="s">
        <v>187</v>
      </c>
      <c r="C133" s="66" t="s">
        <v>198</v>
      </c>
      <c r="D133" s="66" t="s">
        <v>863</v>
      </c>
      <c r="E133" s="66" t="s">
        <v>1723</v>
      </c>
      <c r="F133" s="67">
        <v>41179</v>
      </c>
      <c r="G133" s="66"/>
      <c r="H133" s="66"/>
    </row>
    <row r="134" spans="1:8" x14ac:dyDescent="0.2">
      <c r="A134" s="65">
        <v>12612</v>
      </c>
      <c r="B134" s="66" t="s">
        <v>188</v>
      </c>
      <c r="C134" s="66" t="s">
        <v>690</v>
      </c>
      <c r="D134" s="66" t="s">
        <v>1199</v>
      </c>
      <c r="E134" s="66" t="s">
        <v>1728</v>
      </c>
      <c r="F134" s="67">
        <v>41180</v>
      </c>
      <c r="G134" s="66"/>
      <c r="H134" s="66"/>
    </row>
    <row r="135" spans="1:8" x14ac:dyDescent="0.2">
      <c r="A135" s="65">
        <v>12712</v>
      </c>
      <c r="B135" s="66" t="s">
        <v>189</v>
      </c>
      <c r="C135" s="66" t="s">
        <v>690</v>
      </c>
      <c r="D135" s="66" t="s">
        <v>1199</v>
      </c>
      <c r="E135" s="66" t="s">
        <v>1728</v>
      </c>
      <c r="F135" s="67">
        <v>41180</v>
      </c>
      <c r="G135" s="66"/>
      <c r="H135" s="66"/>
    </row>
    <row r="136" spans="1:8" x14ac:dyDescent="0.2">
      <c r="A136" s="65">
        <v>12812</v>
      </c>
      <c r="B136" s="66" t="s">
        <v>190</v>
      </c>
      <c r="C136" s="66" t="s">
        <v>199</v>
      </c>
      <c r="D136" s="66" t="s">
        <v>1199</v>
      </c>
      <c r="E136" s="66" t="s">
        <v>178</v>
      </c>
      <c r="F136" s="67">
        <v>41190</v>
      </c>
      <c r="G136" s="66"/>
      <c r="H136" s="66"/>
    </row>
    <row r="137" spans="1:8" x14ac:dyDescent="0.2">
      <c r="A137" s="65">
        <v>12912</v>
      </c>
      <c r="B137" s="66" t="s">
        <v>191</v>
      </c>
      <c r="C137" s="66" t="s">
        <v>1139</v>
      </c>
      <c r="D137" s="66" t="s">
        <v>1199</v>
      </c>
      <c r="E137" s="66" t="s">
        <v>829</v>
      </c>
      <c r="F137" s="67">
        <v>41191</v>
      </c>
      <c r="G137" s="66"/>
      <c r="H137" s="66"/>
    </row>
    <row r="138" spans="1:8" x14ac:dyDescent="0.2">
      <c r="A138" s="65">
        <v>13012</v>
      </c>
      <c r="B138" s="66" t="s">
        <v>192</v>
      </c>
      <c r="C138" s="66" t="s">
        <v>198</v>
      </c>
      <c r="D138" s="66" t="s">
        <v>863</v>
      </c>
      <c r="E138" s="66" t="s">
        <v>1723</v>
      </c>
      <c r="F138" s="67">
        <v>41191</v>
      </c>
      <c r="G138" s="66"/>
      <c r="H138" s="66"/>
    </row>
    <row r="139" spans="1:8" x14ac:dyDescent="0.2">
      <c r="A139" s="65">
        <v>13112</v>
      </c>
      <c r="B139" s="66" t="s">
        <v>201</v>
      </c>
      <c r="C139" s="66" t="s">
        <v>1667</v>
      </c>
      <c r="D139" s="66" t="s">
        <v>1199</v>
      </c>
      <c r="E139" s="66" t="s">
        <v>684</v>
      </c>
      <c r="F139" s="67">
        <v>41191</v>
      </c>
      <c r="G139" s="66"/>
      <c r="H139" s="66"/>
    </row>
    <row r="140" spans="1:8" x14ac:dyDescent="0.2">
      <c r="A140" s="74">
        <v>13212</v>
      </c>
      <c r="B140" s="75" t="s">
        <v>193</v>
      </c>
      <c r="C140" s="75" t="s">
        <v>200</v>
      </c>
      <c r="D140" s="71" t="s">
        <v>2363</v>
      </c>
      <c r="E140" s="75" t="s">
        <v>194</v>
      </c>
      <c r="F140" s="76">
        <v>41191</v>
      </c>
      <c r="G140" s="66"/>
      <c r="H140" s="66"/>
    </row>
    <row r="141" spans="1:8" x14ac:dyDescent="0.2">
      <c r="A141" s="65">
        <v>13312</v>
      </c>
      <c r="B141" s="66" t="s">
        <v>202</v>
      </c>
      <c r="C141" s="66" t="s">
        <v>206</v>
      </c>
      <c r="D141" s="66" t="s">
        <v>1199</v>
      </c>
      <c r="E141" s="66" t="s">
        <v>831</v>
      </c>
      <c r="F141" s="67">
        <v>41191</v>
      </c>
      <c r="G141" s="66"/>
      <c r="H141" s="66"/>
    </row>
    <row r="142" spans="1:8" x14ac:dyDescent="0.2">
      <c r="A142" s="74">
        <v>13412</v>
      </c>
      <c r="B142" s="75" t="s">
        <v>203</v>
      </c>
      <c r="C142" s="78" t="s">
        <v>253</v>
      </c>
      <c r="D142" s="71" t="s">
        <v>2363</v>
      </c>
      <c r="E142" s="75" t="s">
        <v>664</v>
      </c>
      <c r="F142" s="76">
        <v>41191</v>
      </c>
      <c r="G142" s="66"/>
      <c r="H142" s="66"/>
    </row>
    <row r="143" spans="1:8" x14ac:dyDescent="0.2">
      <c r="A143" s="65">
        <v>13512</v>
      </c>
      <c r="B143" s="67" t="s">
        <v>204</v>
      </c>
      <c r="C143" s="66" t="s">
        <v>1667</v>
      </c>
      <c r="D143" s="66" t="s">
        <v>1199</v>
      </c>
      <c r="E143" s="66" t="s">
        <v>1729</v>
      </c>
      <c r="F143" s="67">
        <v>41213</v>
      </c>
      <c r="G143" s="66"/>
      <c r="H143" s="66"/>
    </row>
    <row r="144" spans="1:8" x14ac:dyDescent="0.2">
      <c r="A144" s="65">
        <v>13612</v>
      </c>
      <c r="B144" s="66" t="s">
        <v>205</v>
      </c>
      <c r="C144" s="66" t="s">
        <v>207</v>
      </c>
      <c r="D144" s="66" t="s">
        <v>1199</v>
      </c>
      <c r="E144" s="66" t="s">
        <v>1729</v>
      </c>
      <c r="F144" s="67">
        <v>41213</v>
      </c>
      <c r="G144" s="66"/>
      <c r="H144" s="66"/>
    </row>
    <row r="145" spans="1:8" x14ac:dyDescent="0.2">
      <c r="A145" s="65">
        <v>13712</v>
      </c>
      <c r="B145" s="66" t="s">
        <v>208</v>
      </c>
      <c r="C145" s="66" t="s">
        <v>1696</v>
      </c>
      <c r="D145" s="66" t="s">
        <v>862</v>
      </c>
      <c r="E145" s="66" t="s">
        <v>816</v>
      </c>
      <c r="F145" s="67">
        <v>41232</v>
      </c>
      <c r="G145" s="66"/>
      <c r="H145" s="66"/>
    </row>
    <row r="146" spans="1:8" x14ac:dyDescent="0.2">
      <c r="A146" s="65">
        <v>13812</v>
      </c>
      <c r="B146" s="66" t="s">
        <v>209</v>
      </c>
      <c r="C146" s="66" t="s">
        <v>210</v>
      </c>
      <c r="D146" s="66" t="s">
        <v>862</v>
      </c>
      <c r="E146" s="66" t="s">
        <v>434</v>
      </c>
      <c r="F146" s="67">
        <v>41232</v>
      </c>
      <c r="G146" s="66"/>
      <c r="H146" s="66"/>
    </row>
    <row r="147" spans="1:8" x14ac:dyDescent="0.2">
      <c r="A147" s="74">
        <v>13912</v>
      </c>
      <c r="B147" s="75" t="s">
        <v>211</v>
      </c>
      <c r="C147" s="75" t="s">
        <v>251</v>
      </c>
      <c r="D147" s="71" t="s">
        <v>2363</v>
      </c>
      <c r="E147" s="75" t="s">
        <v>212</v>
      </c>
      <c r="F147" s="76">
        <v>41232</v>
      </c>
      <c r="G147" s="66"/>
      <c r="H147" s="66"/>
    </row>
    <row r="148" spans="1:8" x14ac:dyDescent="0.2">
      <c r="A148" s="65">
        <v>14012</v>
      </c>
      <c r="B148" s="64" t="s">
        <v>213</v>
      </c>
      <c r="C148" s="64" t="s">
        <v>1461</v>
      </c>
      <c r="D148" s="64" t="s">
        <v>862</v>
      </c>
      <c r="E148" s="64" t="s">
        <v>1183</v>
      </c>
      <c r="F148" s="62">
        <v>41233</v>
      </c>
    </row>
    <row r="149" spans="1:8" x14ac:dyDescent="0.2">
      <c r="A149" s="65">
        <v>14112</v>
      </c>
      <c r="B149" s="64" t="s">
        <v>2438</v>
      </c>
      <c r="C149" s="64" t="s">
        <v>1692</v>
      </c>
      <c r="D149" s="64" t="s">
        <v>862</v>
      </c>
      <c r="E149" s="64" t="s">
        <v>2432</v>
      </c>
      <c r="F149" s="62">
        <v>41233</v>
      </c>
    </row>
    <row r="150" spans="1:8" x14ac:dyDescent="0.2">
      <c r="A150" s="65">
        <v>14212</v>
      </c>
      <c r="B150" s="64" t="s">
        <v>2439</v>
      </c>
      <c r="C150" s="64" t="s">
        <v>1664</v>
      </c>
      <c r="D150" s="64" t="s">
        <v>862</v>
      </c>
      <c r="E150" s="64" t="s">
        <v>2432</v>
      </c>
      <c r="F150" s="62">
        <v>41233</v>
      </c>
    </row>
    <row r="151" spans="1:8" x14ac:dyDescent="0.2">
      <c r="A151" s="65">
        <v>14312</v>
      </c>
      <c r="B151" s="64" t="s">
        <v>214</v>
      </c>
      <c r="C151" s="64" t="s">
        <v>1696</v>
      </c>
      <c r="D151" s="64" t="s">
        <v>862</v>
      </c>
      <c r="E151" s="64" t="s">
        <v>1728</v>
      </c>
      <c r="F151" s="62">
        <v>41233</v>
      </c>
    </row>
    <row r="152" spans="1:8" x14ac:dyDescent="0.2">
      <c r="A152" s="65">
        <v>14412</v>
      </c>
      <c r="B152" s="64" t="s">
        <v>215</v>
      </c>
      <c r="C152" s="64" t="s">
        <v>216</v>
      </c>
      <c r="D152" s="64" t="s">
        <v>1027</v>
      </c>
      <c r="E152" s="64" t="s">
        <v>878</v>
      </c>
      <c r="F152" s="62">
        <v>41241</v>
      </c>
    </row>
    <row r="153" spans="1:8" x14ac:dyDescent="0.2">
      <c r="A153" s="65">
        <v>14512</v>
      </c>
      <c r="B153" s="64" t="s">
        <v>217</v>
      </c>
      <c r="C153" s="64" t="s">
        <v>1696</v>
      </c>
      <c r="D153" s="64" t="s">
        <v>862</v>
      </c>
      <c r="E153" s="64" t="s">
        <v>1183</v>
      </c>
      <c r="F153" s="62">
        <v>41243</v>
      </c>
    </row>
    <row r="154" spans="1:8" x14ac:dyDescent="0.2">
      <c r="A154" s="65">
        <v>14612</v>
      </c>
      <c r="B154" s="64" t="s">
        <v>218</v>
      </c>
      <c r="C154" s="1" t="s">
        <v>243</v>
      </c>
      <c r="D154" s="64" t="s">
        <v>863</v>
      </c>
      <c r="E154" s="64" t="s">
        <v>877</v>
      </c>
      <c r="F154" s="62">
        <v>41249</v>
      </c>
    </row>
    <row r="155" spans="1:8" x14ac:dyDescent="0.2">
      <c r="A155" s="65">
        <v>14712</v>
      </c>
      <c r="B155" s="64" t="s">
        <v>219</v>
      </c>
      <c r="C155" s="1" t="s">
        <v>244</v>
      </c>
      <c r="D155" s="64" t="s">
        <v>862</v>
      </c>
      <c r="E155" s="1" t="s">
        <v>1717</v>
      </c>
      <c r="F155" s="62">
        <v>41249</v>
      </c>
    </row>
    <row r="156" spans="1:8" x14ac:dyDescent="0.2">
      <c r="A156" s="65">
        <v>14812</v>
      </c>
      <c r="B156" s="64" t="s">
        <v>220</v>
      </c>
      <c r="C156" s="1" t="s">
        <v>1664</v>
      </c>
      <c r="D156" s="64" t="s">
        <v>862</v>
      </c>
      <c r="E156" s="1" t="s">
        <v>720</v>
      </c>
      <c r="F156" s="62">
        <v>41250</v>
      </c>
    </row>
    <row r="157" spans="1:8" x14ac:dyDescent="0.2">
      <c r="A157" s="65">
        <v>14912</v>
      </c>
      <c r="B157" s="64" t="s">
        <v>221</v>
      </c>
      <c r="C157" s="64" t="s">
        <v>1664</v>
      </c>
      <c r="D157" s="64" t="s">
        <v>862</v>
      </c>
      <c r="E157" s="64" t="s">
        <v>829</v>
      </c>
      <c r="F157" s="62">
        <v>41250</v>
      </c>
    </row>
    <row r="158" spans="1:8" x14ac:dyDescent="0.2">
      <c r="A158" s="65">
        <v>15012</v>
      </c>
      <c r="B158" s="64" t="s">
        <v>222</v>
      </c>
      <c r="C158" s="64" t="s">
        <v>695</v>
      </c>
      <c r="D158" s="66" t="s">
        <v>1199</v>
      </c>
      <c r="E158" s="64" t="s">
        <v>1183</v>
      </c>
      <c r="F158" s="62">
        <v>41255</v>
      </c>
    </row>
    <row r="159" spans="1:8" x14ac:dyDescent="0.2">
      <c r="A159" s="65">
        <v>15112</v>
      </c>
      <c r="B159" s="1" t="s">
        <v>223</v>
      </c>
      <c r="C159" s="64" t="s">
        <v>245</v>
      </c>
      <c r="D159" s="66" t="s">
        <v>1199</v>
      </c>
      <c r="E159" s="1" t="s">
        <v>825</v>
      </c>
      <c r="F159" s="62">
        <v>41255</v>
      </c>
    </row>
    <row r="160" spans="1:8" x14ac:dyDescent="0.2">
      <c r="A160" s="65">
        <v>15212</v>
      </c>
      <c r="B160" s="1" t="s">
        <v>224</v>
      </c>
      <c r="C160" s="1" t="s">
        <v>1461</v>
      </c>
      <c r="D160" s="64" t="s">
        <v>862</v>
      </c>
      <c r="E160" s="1" t="s">
        <v>1728</v>
      </c>
      <c r="F160" s="62">
        <v>41255</v>
      </c>
    </row>
    <row r="161" spans="1:7" x14ac:dyDescent="0.2">
      <c r="A161" s="65">
        <v>15312</v>
      </c>
      <c r="B161" s="1" t="s">
        <v>225</v>
      </c>
      <c r="C161" s="1" t="s">
        <v>1461</v>
      </c>
      <c r="D161" s="64" t="s">
        <v>862</v>
      </c>
      <c r="E161" s="1" t="s">
        <v>829</v>
      </c>
      <c r="F161" s="62">
        <v>41255</v>
      </c>
    </row>
    <row r="162" spans="1:7" x14ac:dyDescent="0.2">
      <c r="A162" s="65">
        <v>15412</v>
      </c>
      <c r="B162" s="1" t="s">
        <v>226</v>
      </c>
      <c r="C162" s="1" t="s">
        <v>992</v>
      </c>
      <c r="D162" s="64" t="s">
        <v>862</v>
      </c>
      <c r="E162" s="1" t="s">
        <v>684</v>
      </c>
      <c r="F162" s="62">
        <v>41257</v>
      </c>
    </row>
    <row r="163" spans="1:7" x14ac:dyDescent="0.2">
      <c r="A163" s="65">
        <v>15512</v>
      </c>
      <c r="B163" s="1" t="s">
        <v>227</v>
      </c>
      <c r="C163" s="1" t="s">
        <v>1461</v>
      </c>
      <c r="D163" s="64" t="s">
        <v>862</v>
      </c>
      <c r="E163" s="1" t="s">
        <v>684</v>
      </c>
      <c r="F163" s="62">
        <v>41257</v>
      </c>
    </row>
    <row r="164" spans="1:7" x14ac:dyDescent="0.2">
      <c r="A164" s="65">
        <v>15612</v>
      </c>
      <c r="B164" s="1" t="s">
        <v>228</v>
      </c>
      <c r="C164" s="1" t="s">
        <v>1461</v>
      </c>
      <c r="D164" s="64" t="s">
        <v>862</v>
      </c>
      <c r="E164" s="1" t="s">
        <v>889</v>
      </c>
      <c r="F164" s="62">
        <v>41257</v>
      </c>
    </row>
    <row r="165" spans="1:7" x14ac:dyDescent="0.2">
      <c r="A165" s="65">
        <v>15712</v>
      </c>
      <c r="B165" s="1" t="s">
        <v>229</v>
      </c>
      <c r="C165" s="1" t="s">
        <v>1695</v>
      </c>
      <c r="D165" s="64" t="s">
        <v>862</v>
      </c>
      <c r="E165" s="1" t="s">
        <v>240</v>
      </c>
      <c r="F165" s="62">
        <v>41260</v>
      </c>
    </row>
    <row r="166" spans="1:7" x14ac:dyDescent="0.2">
      <c r="A166" s="65">
        <v>15812</v>
      </c>
      <c r="B166" s="1" t="s">
        <v>230</v>
      </c>
      <c r="C166" s="1" t="s">
        <v>857</v>
      </c>
      <c r="D166" s="64" t="s">
        <v>862</v>
      </c>
      <c r="E166" s="1" t="s">
        <v>240</v>
      </c>
      <c r="F166" s="62">
        <v>41260</v>
      </c>
    </row>
    <row r="167" spans="1:7" x14ac:dyDescent="0.2">
      <c r="A167" s="65">
        <v>15912</v>
      </c>
      <c r="B167" s="1" t="s">
        <v>231</v>
      </c>
      <c r="C167" s="1" t="s">
        <v>1461</v>
      </c>
      <c r="D167" s="64" t="s">
        <v>862</v>
      </c>
      <c r="E167" s="1" t="s">
        <v>720</v>
      </c>
      <c r="F167" s="62">
        <v>41261</v>
      </c>
    </row>
    <row r="168" spans="1:7" x14ac:dyDescent="0.2">
      <c r="A168" s="65">
        <v>16012</v>
      </c>
      <c r="B168" s="1" t="s">
        <v>232</v>
      </c>
      <c r="C168" s="1" t="s">
        <v>1461</v>
      </c>
      <c r="D168" s="64" t="s">
        <v>862</v>
      </c>
      <c r="E168" s="1" t="s">
        <v>1729</v>
      </c>
      <c r="F168" s="62">
        <v>41261</v>
      </c>
    </row>
    <row r="169" spans="1:7" x14ac:dyDescent="0.2">
      <c r="A169" s="74">
        <v>16112</v>
      </c>
      <c r="B169" s="69" t="s">
        <v>233</v>
      </c>
      <c r="C169" s="71" t="s">
        <v>247</v>
      </c>
      <c r="D169" s="71" t="s">
        <v>2363</v>
      </c>
      <c r="E169" s="69" t="s">
        <v>664</v>
      </c>
      <c r="F169" s="70">
        <v>41262</v>
      </c>
    </row>
    <row r="170" spans="1:7" x14ac:dyDescent="0.2">
      <c r="A170" s="65">
        <v>16212</v>
      </c>
      <c r="B170" s="1" t="s">
        <v>234</v>
      </c>
      <c r="C170" s="1" t="s">
        <v>1667</v>
      </c>
      <c r="D170" s="64" t="s">
        <v>862</v>
      </c>
      <c r="E170" s="1" t="s">
        <v>1717</v>
      </c>
      <c r="F170" s="62">
        <v>41262</v>
      </c>
    </row>
    <row r="171" spans="1:7" x14ac:dyDescent="0.2">
      <c r="A171" s="65">
        <v>16312</v>
      </c>
      <c r="B171" s="1" t="s">
        <v>235</v>
      </c>
      <c r="C171" s="1" t="s">
        <v>1461</v>
      </c>
      <c r="D171" s="64" t="s">
        <v>862</v>
      </c>
      <c r="E171" s="1" t="s">
        <v>718</v>
      </c>
      <c r="F171" s="62">
        <v>41262</v>
      </c>
    </row>
    <row r="172" spans="1:7" x14ac:dyDescent="0.2">
      <c r="A172" s="65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5">
        <v>16512</v>
      </c>
      <c r="B173" s="1" t="s">
        <v>236</v>
      </c>
      <c r="C173" s="1" t="s">
        <v>1139</v>
      </c>
      <c r="D173" s="64" t="s">
        <v>862</v>
      </c>
      <c r="E173" s="1" t="s">
        <v>881</v>
      </c>
      <c r="F173" s="62">
        <v>41263</v>
      </c>
    </row>
    <row r="174" spans="1:7" x14ac:dyDescent="0.2">
      <c r="A174" s="65">
        <v>16612</v>
      </c>
      <c r="B174" s="1" t="s">
        <v>237</v>
      </c>
      <c r="C174" s="1" t="s">
        <v>1139</v>
      </c>
      <c r="D174" s="66" t="s">
        <v>1199</v>
      </c>
      <c r="E174" s="1" t="s">
        <v>814</v>
      </c>
      <c r="F174" s="62">
        <v>41271</v>
      </c>
      <c r="G174" s="62"/>
    </row>
    <row r="175" spans="1:7" x14ac:dyDescent="0.2">
      <c r="A175" s="65">
        <v>16712</v>
      </c>
      <c r="B175" s="1" t="s">
        <v>238</v>
      </c>
      <c r="C175" s="1" t="s">
        <v>1139</v>
      </c>
      <c r="D175" s="66" t="s">
        <v>1199</v>
      </c>
      <c r="E175" s="1" t="s">
        <v>1190</v>
      </c>
      <c r="F175" s="62">
        <v>41271</v>
      </c>
    </row>
    <row r="176" spans="1:7" x14ac:dyDescent="0.2">
      <c r="A176" s="65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A67" workbookViewId="0">
      <selection activeCell="C51" sqref="C51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A2" s="1"/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A3" s="1"/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A4" s="1"/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t="13.5" thickBot="1" x14ac:dyDescent="0.25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1204</v>
      </c>
      <c r="I11" s="53">
        <f>COUNTIF($D$9:$D$5003,"PTE")</f>
        <v>62</v>
      </c>
    </row>
    <row r="12" spans="1:9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1203</v>
      </c>
      <c r="I12" s="55">
        <f>COUNTIF($D$9:$D$5003,"PT")</f>
        <v>2</v>
      </c>
    </row>
    <row r="13" spans="1:9" x14ac:dyDescent="0.2">
      <c r="A13" s="2">
        <v>511</v>
      </c>
      <c r="B13" s="1" t="s">
        <v>801</v>
      </c>
      <c r="C13" s="1" t="s">
        <v>842</v>
      </c>
      <c r="D13" s="1" t="s">
        <v>1199</v>
      </c>
      <c r="E13" s="1" t="s">
        <v>798</v>
      </c>
      <c r="F13" s="3">
        <v>40567</v>
      </c>
      <c r="H13" s="54" t="s">
        <v>1202</v>
      </c>
      <c r="I13" s="55">
        <f>COUNTIF($D$9:$D$5003,"PF")</f>
        <v>20</v>
      </c>
    </row>
    <row r="14" spans="1:9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1201</v>
      </c>
      <c r="I14" s="55">
        <f>COUNTIF($D$9:$D$5003,"PF/PTE")</f>
        <v>49</v>
      </c>
    </row>
    <row r="15" spans="1:9" x14ac:dyDescent="0.2">
      <c r="A15" s="2">
        <v>711</v>
      </c>
      <c r="B15" s="1" t="s">
        <v>804</v>
      </c>
      <c r="C15" s="1" t="s">
        <v>844</v>
      </c>
      <c r="D15" s="1" t="s">
        <v>1199</v>
      </c>
      <c r="E15" s="1" t="s">
        <v>805</v>
      </c>
      <c r="F15" s="3">
        <v>40605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806</v>
      </c>
      <c r="C16" s="1" t="s">
        <v>844</v>
      </c>
      <c r="D16" s="1" t="s">
        <v>1199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thickBot="1" x14ac:dyDescent="0.25">
      <c r="A17" s="2">
        <v>911</v>
      </c>
      <c r="B17" s="1" t="s">
        <v>845</v>
      </c>
      <c r="C17" s="1" t="s">
        <v>846</v>
      </c>
      <c r="D17" s="1" t="s">
        <v>1199</v>
      </c>
      <c r="E17" s="1" t="s">
        <v>798</v>
      </c>
      <c r="F17" s="3">
        <v>40613</v>
      </c>
      <c r="H17" s="56" t="s">
        <v>2363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807</v>
      </c>
      <c r="C18" s="1" t="s">
        <v>847</v>
      </c>
      <c r="D18" s="1" t="s">
        <v>1199</v>
      </c>
      <c r="E18" s="1" t="s">
        <v>808</v>
      </c>
      <c r="F18" s="3">
        <v>40617</v>
      </c>
    </row>
    <row r="19" spans="1:9" ht="13.5" thickBot="1" x14ac:dyDescent="0.25">
      <c r="A19" s="2">
        <v>1111</v>
      </c>
      <c r="B19" s="1" t="s">
        <v>809</v>
      </c>
      <c r="C19" s="1" t="s">
        <v>843</v>
      </c>
      <c r="D19" s="1" t="s">
        <v>1199</v>
      </c>
      <c r="E19" s="1" t="s">
        <v>808</v>
      </c>
      <c r="F19" s="3">
        <v>40619</v>
      </c>
      <c r="H19" s="58" t="s">
        <v>1206</v>
      </c>
      <c r="I19" s="59">
        <f>SUM(I11:I16)</f>
        <v>143</v>
      </c>
    </row>
    <row r="20" spans="1:9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x14ac:dyDescent="0.2">
      <c r="A22" s="2">
        <v>1411</v>
      </c>
      <c r="B22" s="1" t="s">
        <v>813</v>
      </c>
      <c r="C22" s="1" t="s">
        <v>842</v>
      </c>
      <c r="D22" s="1" t="s">
        <v>1199</v>
      </c>
      <c r="E22" s="1" t="s">
        <v>814</v>
      </c>
      <c r="F22" s="3">
        <v>40623</v>
      </c>
    </row>
    <row r="23" spans="1:9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x14ac:dyDescent="0.2">
      <c r="A27" s="2">
        <v>1911</v>
      </c>
      <c r="B27" s="1" t="s">
        <v>850</v>
      </c>
      <c r="C27" s="1" t="s">
        <v>851</v>
      </c>
      <c r="D27" s="1" t="s">
        <v>1199</v>
      </c>
      <c r="E27" s="1" t="s">
        <v>823</v>
      </c>
      <c r="F27" s="3">
        <v>40632</v>
      </c>
    </row>
    <row r="28" spans="1:9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x14ac:dyDescent="0.2">
      <c r="A30" s="2">
        <v>2211</v>
      </c>
      <c r="B30" s="1" t="s">
        <v>826</v>
      </c>
      <c r="C30" s="1" t="s">
        <v>853</v>
      </c>
      <c r="D30" s="1" t="s">
        <v>1199</v>
      </c>
      <c r="E30" s="1" t="s">
        <v>827</v>
      </c>
      <c r="F30" s="3">
        <v>40641</v>
      </c>
    </row>
    <row r="31" spans="1:9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x14ac:dyDescent="0.2">
      <c r="A32" s="2">
        <v>2411</v>
      </c>
      <c r="B32" s="1" t="s">
        <v>830</v>
      </c>
      <c r="C32" s="1" t="s">
        <v>855</v>
      </c>
      <c r="D32" s="1" t="s">
        <v>1199</v>
      </c>
      <c r="E32" s="1" t="s">
        <v>831</v>
      </c>
      <c r="F32" s="3">
        <v>40659</v>
      </c>
    </row>
    <row r="33" spans="1:6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855</v>
      </c>
      <c r="D35" s="1" t="s">
        <v>1199</v>
      </c>
      <c r="E35" s="1" t="s">
        <v>831</v>
      </c>
      <c r="F35" s="62">
        <v>40669</v>
      </c>
    </row>
    <row r="36" spans="1:6" x14ac:dyDescent="0.2">
      <c r="A36" s="2">
        <v>2811</v>
      </c>
      <c r="B36" s="1" t="s">
        <v>637</v>
      </c>
      <c r="C36" s="1" t="s">
        <v>992</v>
      </c>
      <c r="D36" s="1" t="s">
        <v>1199</v>
      </c>
      <c r="E36" s="1" t="s">
        <v>1190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1724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1139</v>
      </c>
      <c r="D40" s="1" t="s">
        <v>862</v>
      </c>
      <c r="E40" s="1" t="s">
        <v>829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1139</v>
      </c>
      <c r="D41" s="1" t="s">
        <v>862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1139</v>
      </c>
      <c r="D42" s="1" t="s">
        <v>862</v>
      </c>
      <c r="E42" s="1" t="s">
        <v>798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1010</v>
      </c>
      <c r="D44" s="1" t="s">
        <v>862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1199</v>
      </c>
      <c r="E46" s="1" t="s">
        <v>878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851</v>
      </c>
      <c r="D50" s="1" t="s">
        <v>1199</v>
      </c>
      <c r="E50" s="1" t="s">
        <v>831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1461</v>
      </c>
      <c r="D52" s="1" t="s">
        <v>1199</v>
      </c>
      <c r="E52" s="1" t="s">
        <v>1717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1199</v>
      </c>
      <c r="E53" s="1" t="s">
        <v>878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851</v>
      </c>
      <c r="D54" s="1" t="s">
        <v>1199</v>
      </c>
      <c r="E54" s="1" t="s">
        <v>798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1139</v>
      </c>
      <c r="D56" s="1" t="s">
        <v>862</v>
      </c>
      <c r="E56" s="1" t="s">
        <v>1184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1199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1723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1723</v>
      </c>
      <c r="F60" s="62">
        <v>40707</v>
      </c>
    </row>
    <row r="61" spans="1:6" x14ac:dyDescent="0.2">
      <c r="A61" s="2">
        <v>5311</v>
      </c>
      <c r="B61" s="1" t="s">
        <v>604</v>
      </c>
      <c r="C61" s="1" t="s">
        <v>1677</v>
      </c>
      <c r="D61" s="1" t="s">
        <v>863</v>
      </c>
      <c r="E61" s="1" t="s">
        <v>803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1723</v>
      </c>
      <c r="F62" s="62">
        <v>40732</v>
      </c>
    </row>
    <row r="63" spans="1:6" x14ac:dyDescent="0.2">
      <c r="A63" s="2">
        <v>5511</v>
      </c>
      <c r="B63" s="1" t="s">
        <v>600</v>
      </c>
      <c r="C63" s="1" t="s">
        <v>1139</v>
      </c>
      <c r="D63" s="1" t="s">
        <v>862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621</v>
      </c>
      <c r="C64" s="1" t="s">
        <v>1669</v>
      </c>
      <c r="D64" s="1" t="s">
        <v>862</v>
      </c>
      <c r="E64" s="1" t="s">
        <v>829</v>
      </c>
      <c r="F64" s="62">
        <v>40730</v>
      </c>
    </row>
    <row r="65" spans="1:6" x14ac:dyDescent="0.2">
      <c r="A65" s="2">
        <v>5711</v>
      </c>
      <c r="B65" s="1" t="s">
        <v>597</v>
      </c>
      <c r="C65" s="1" t="s">
        <v>1139</v>
      </c>
      <c r="D65" s="1" t="s">
        <v>862</v>
      </c>
      <c r="E65" s="1" t="s">
        <v>1190</v>
      </c>
      <c r="F65" s="62">
        <v>40732</v>
      </c>
    </row>
    <row r="66" spans="1:6" x14ac:dyDescent="0.2">
      <c r="A66" s="2">
        <v>5811</v>
      </c>
      <c r="B66" s="1" t="s">
        <v>598</v>
      </c>
      <c r="C66" s="1" t="s">
        <v>599</v>
      </c>
      <c r="D66" s="1" t="s">
        <v>1027</v>
      </c>
      <c r="E66" s="1" t="s">
        <v>1723</v>
      </c>
      <c r="F66" s="62">
        <v>40737</v>
      </c>
    </row>
    <row r="67" spans="1:6" x14ac:dyDescent="0.2">
      <c r="A67" s="2">
        <v>5911</v>
      </c>
      <c r="B67" s="1" t="s">
        <v>601</v>
      </c>
      <c r="C67" s="1" t="s">
        <v>1672</v>
      </c>
      <c r="D67" s="1" t="s">
        <v>1199</v>
      </c>
      <c r="E67" s="1" t="s">
        <v>602</v>
      </c>
      <c r="F67" s="62">
        <v>40736</v>
      </c>
    </row>
    <row r="68" spans="1:6" x14ac:dyDescent="0.2">
      <c r="A68" s="2">
        <v>6011</v>
      </c>
      <c r="B68" s="1" t="s">
        <v>603</v>
      </c>
      <c r="C68" s="1" t="s">
        <v>1672</v>
      </c>
      <c r="D68" s="1" t="s">
        <v>1199</v>
      </c>
      <c r="E68" s="1" t="s">
        <v>602</v>
      </c>
      <c r="F68" s="62">
        <v>40742</v>
      </c>
    </row>
    <row r="69" spans="1:6" x14ac:dyDescent="0.2">
      <c r="A69" s="2">
        <v>6111</v>
      </c>
      <c r="B69" s="1" t="s">
        <v>605</v>
      </c>
      <c r="C69" s="1" t="s">
        <v>1672</v>
      </c>
      <c r="D69" s="1" t="s">
        <v>1199</v>
      </c>
      <c r="E69" s="1" t="s">
        <v>602</v>
      </c>
      <c r="F69" s="62">
        <v>40745</v>
      </c>
    </row>
    <row r="70" spans="1:6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1723</v>
      </c>
      <c r="F70" s="62">
        <v>40750</v>
      </c>
    </row>
    <row r="71" spans="1:6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x14ac:dyDescent="0.2">
      <c r="A72" s="2">
        <v>6411</v>
      </c>
      <c r="B72" s="1" t="s">
        <v>607</v>
      </c>
      <c r="C72" s="1" t="s">
        <v>620</v>
      </c>
      <c r="D72" s="1" t="s">
        <v>1199</v>
      </c>
      <c r="E72" s="1" t="s">
        <v>602</v>
      </c>
      <c r="F72" s="62">
        <v>40750</v>
      </c>
    </row>
    <row r="73" spans="1:6" x14ac:dyDescent="0.2">
      <c r="A73" s="2">
        <v>6511</v>
      </c>
      <c r="B73" s="1" t="s">
        <v>608</v>
      </c>
      <c r="C73" s="1" t="s">
        <v>1009</v>
      </c>
      <c r="D73" s="1" t="s">
        <v>1199</v>
      </c>
      <c r="E73" s="1" t="s">
        <v>602</v>
      </c>
      <c r="F73" s="62">
        <v>40750</v>
      </c>
    </row>
    <row r="74" spans="1:6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x14ac:dyDescent="0.2">
      <c r="A76" s="2">
        <v>6811</v>
      </c>
      <c r="B76" s="1" t="s">
        <v>611</v>
      </c>
      <c r="C76" s="1" t="s">
        <v>1677</v>
      </c>
      <c r="D76" s="1" t="s">
        <v>862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629</v>
      </c>
      <c r="C77" s="1" t="s">
        <v>1696</v>
      </c>
      <c r="D77" s="1" t="s">
        <v>1199</v>
      </c>
      <c r="E77" s="1" t="s">
        <v>877</v>
      </c>
      <c r="F77" s="62">
        <v>40773</v>
      </c>
    </row>
    <row r="78" spans="1:6" x14ac:dyDescent="0.2">
      <c r="A78" s="2">
        <v>7011</v>
      </c>
      <c r="B78" s="1" t="s">
        <v>630</v>
      </c>
      <c r="C78" s="1" t="s">
        <v>1696</v>
      </c>
      <c r="D78" s="1" t="s">
        <v>1199</v>
      </c>
      <c r="E78" s="1" t="s">
        <v>877</v>
      </c>
      <c r="F78" s="62">
        <v>40773</v>
      </c>
    </row>
    <row r="79" spans="1:6" x14ac:dyDescent="0.2">
      <c r="A79" s="2">
        <v>7111</v>
      </c>
      <c r="B79" s="1" t="s">
        <v>612</v>
      </c>
      <c r="C79" s="1" t="s">
        <v>992</v>
      </c>
      <c r="D79" s="1" t="s">
        <v>1199</v>
      </c>
      <c r="E79" s="1" t="s">
        <v>1183</v>
      </c>
      <c r="F79" s="62">
        <v>40779</v>
      </c>
    </row>
    <row r="80" spans="1:6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1184</v>
      </c>
      <c r="F80" s="62">
        <v>40778</v>
      </c>
    </row>
    <row r="81" spans="1:6" x14ac:dyDescent="0.2">
      <c r="A81" s="2">
        <v>7311</v>
      </c>
      <c r="B81" s="1" t="s">
        <v>614</v>
      </c>
      <c r="C81" s="1" t="s">
        <v>1139</v>
      </c>
      <c r="D81" s="1" t="s">
        <v>862</v>
      </c>
      <c r="E81" s="1" t="s">
        <v>625</v>
      </c>
      <c r="F81" s="62">
        <v>40778</v>
      </c>
    </row>
    <row r="82" spans="1:6" x14ac:dyDescent="0.2">
      <c r="A82" s="2">
        <v>7411</v>
      </c>
      <c r="B82" s="1" t="s">
        <v>615</v>
      </c>
      <c r="C82" s="1" t="s">
        <v>1139</v>
      </c>
      <c r="D82" s="1" t="s">
        <v>862</v>
      </c>
      <c r="E82" s="1" t="s">
        <v>877</v>
      </c>
      <c r="F82" s="62">
        <v>40779</v>
      </c>
    </row>
    <row r="83" spans="1:6" x14ac:dyDescent="0.2">
      <c r="A83" s="2">
        <v>7511</v>
      </c>
      <c r="B83" s="1" t="s">
        <v>626</v>
      </c>
      <c r="C83" s="1" t="s">
        <v>1667</v>
      </c>
      <c r="D83" s="1" t="s">
        <v>862</v>
      </c>
      <c r="E83" s="1" t="s">
        <v>798</v>
      </c>
      <c r="F83" s="62">
        <v>40779</v>
      </c>
    </row>
    <row r="84" spans="1:6" x14ac:dyDescent="0.2">
      <c r="A84" s="2">
        <v>7611</v>
      </c>
      <c r="B84" s="1" t="s">
        <v>638</v>
      </c>
      <c r="C84" s="1" t="s">
        <v>1139</v>
      </c>
      <c r="D84" s="1" t="s">
        <v>862</v>
      </c>
      <c r="E84" s="1" t="s">
        <v>816</v>
      </c>
      <c r="F84" s="62">
        <v>40807</v>
      </c>
    </row>
    <row r="85" spans="1:6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1717</v>
      </c>
      <c r="F88" s="62">
        <v>40779</v>
      </c>
    </row>
    <row r="89" spans="1:6" x14ac:dyDescent="0.2">
      <c r="A89" s="2">
        <v>8111</v>
      </c>
      <c r="B89" s="1" t="s">
        <v>619</v>
      </c>
      <c r="C89" s="1" t="s">
        <v>641</v>
      </c>
      <c r="D89" s="1" t="s">
        <v>1199</v>
      </c>
      <c r="E89" s="1" t="s">
        <v>1729</v>
      </c>
      <c r="F89" s="62">
        <v>40799</v>
      </c>
    </row>
    <row r="90" spans="1:6" x14ac:dyDescent="0.2">
      <c r="A90" s="2">
        <v>8211</v>
      </c>
      <c r="B90" s="1" t="s">
        <v>642</v>
      </c>
      <c r="C90" s="1" t="s">
        <v>1677</v>
      </c>
      <c r="D90" s="1" t="s">
        <v>863</v>
      </c>
      <c r="E90" s="1" t="s">
        <v>803</v>
      </c>
      <c r="F90" s="62">
        <v>40776</v>
      </c>
    </row>
    <row r="91" spans="1:6" x14ac:dyDescent="0.2">
      <c r="A91" s="2">
        <v>8311</v>
      </c>
      <c r="B91" s="1" t="s">
        <v>643</v>
      </c>
      <c r="C91" s="1" t="s">
        <v>854</v>
      </c>
      <c r="D91" s="1" t="s">
        <v>1199</v>
      </c>
      <c r="E91" s="1" t="s">
        <v>1732</v>
      </c>
      <c r="F91" s="62">
        <v>40787</v>
      </c>
    </row>
    <row r="92" spans="1:6" x14ac:dyDescent="0.2">
      <c r="A92" s="2">
        <v>8411</v>
      </c>
      <c r="B92" s="1" t="s">
        <v>644</v>
      </c>
      <c r="C92" s="1" t="s">
        <v>1147</v>
      </c>
      <c r="D92" s="1" t="s">
        <v>862</v>
      </c>
      <c r="E92" s="1" t="s">
        <v>808</v>
      </c>
      <c r="F92" s="62">
        <v>40787</v>
      </c>
    </row>
    <row r="93" spans="1:6" x14ac:dyDescent="0.2">
      <c r="A93" s="2">
        <v>8511</v>
      </c>
      <c r="B93" s="1" t="s">
        <v>645</v>
      </c>
      <c r="C93" s="1" t="s">
        <v>646</v>
      </c>
      <c r="D93" s="1" t="s">
        <v>1199</v>
      </c>
      <c r="E93" s="1" t="s">
        <v>1729</v>
      </c>
      <c r="F93" s="62">
        <v>40802</v>
      </c>
    </row>
    <row r="94" spans="1:6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x14ac:dyDescent="0.2">
      <c r="A95" s="2">
        <v>8711</v>
      </c>
      <c r="B95" s="1" t="s">
        <v>649</v>
      </c>
      <c r="C95" s="1" t="s">
        <v>456</v>
      </c>
      <c r="D95" s="1" t="s">
        <v>1199</v>
      </c>
      <c r="E95" s="1" t="s">
        <v>797</v>
      </c>
      <c r="F95" s="62">
        <v>40802</v>
      </c>
    </row>
    <row r="96" spans="1:6" x14ac:dyDescent="0.2">
      <c r="A96" s="2">
        <v>8811</v>
      </c>
      <c r="B96" s="1" t="s">
        <v>650</v>
      </c>
      <c r="C96" s="1" t="s">
        <v>841</v>
      </c>
      <c r="D96" s="1" t="s">
        <v>1199</v>
      </c>
      <c r="E96" s="1" t="s">
        <v>798</v>
      </c>
      <c r="F96" s="62">
        <v>40802</v>
      </c>
    </row>
    <row r="97" spans="1:6" x14ac:dyDescent="0.2">
      <c r="A97" s="2">
        <v>8911</v>
      </c>
      <c r="B97" s="1" t="s">
        <v>651</v>
      </c>
      <c r="C97" s="1" t="s">
        <v>1139</v>
      </c>
      <c r="D97" s="1" t="s">
        <v>862</v>
      </c>
      <c r="E97" s="1" t="s">
        <v>1190</v>
      </c>
      <c r="F97" s="62">
        <v>40802</v>
      </c>
    </row>
    <row r="98" spans="1:6" x14ac:dyDescent="0.2">
      <c r="A98" s="2">
        <v>9011</v>
      </c>
      <c r="B98" s="1" t="s">
        <v>652</v>
      </c>
      <c r="C98" s="1" t="s">
        <v>848</v>
      </c>
      <c r="D98" s="1" t="s">
        <v>1199</v>
      </c>
      <c r="E98" s="1" t="s">
        <v>653</v>
      </c>
      <c r="F98" s="62">
        <v>40802</v>
      </c>
    </row>
    <row r="99" spans="1:6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1723</v>
      </c>
      <c r="F99" s="62">
        <v>40807</v>
      </c>
    </row>
    <row r="100" spans="1:6" x14ac:dyDescent="0.2">
      <c r="A100" s="68">
        <v>9211</v>
      </c>
      <c r="B100" s="69" t="s">
        <v>656</v>
      </c>
      <c r="C100" s="71" t="s">
        <v>251</v>
      </c>
      <c r="D100" s="71" t="s">
        <v>2363</v>
      </c>
      <c r="E100" s="69" t="s">
        <v>495</v>
      </c>
      <c r="F100" s="70">
        <v>40806</v>
      </c>
    </row>
    <row r="101" spans="1:6" x14ac:dyDescent="0.2">
      <c r="A101" s="2">
        <v>9311</v>
      </c>
      <c r="B101" s="1" t="s">
        <v>657</v>
      </c>
      <c r="C101" s="1" t="s">
        <v>1708</v>
      </c>
      <c r="D101" s="1" t="s">
        <v>1199</v>
      </c>
      <c r="E101" s="1" t="s">
        <v>653</v>
      </c>
      <c r="F101" s="62">
        <v>40807</v>
      </c>
    </row>
    <row r="102" spans="1:6" x14ac:dyDescent="0.2">
      <c r="A102" s="2">
        <v>9411</v>
      </c>
      <c r="B102" s="1" t="s">
        <v>658</v>
      </c>
      <c r="C102" s="1" t="s">
        <v>659</v>
      </c>
      <c r="D102" s="1" t="s">
        <v>1199</v>
      </c>
      <c r="E102" s="1" t="s">
        <v>812</v>
      </c>
      <c r="F102" s="62">
        <v>40808</v>
      </c>
    </row>
    <row r="103" spans="1:6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x14ac:dyDescent="0.2">
      <c r="A105" s="2">
        <v>9711</v>
      </c>
      <c r="B105" s="1" t="s">
        <v>665</v>
      </c>
      <c r="C105" s="1" t="s">
        <v>314</v>
      </c>
      <c r="D105" s="1" t="s">
        <v>1199</v>
      </c>
      <c r="E105" s="1" t="s">
        <v>666</v>
      </c>
      <c r="F105" s="62">
        <v>40827</v>
      </c>
    </row>
    <row r="106" spans="1:6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1723</v>
      </c>
      <c r="F108" s="62">
        <v>40814</v>
      </c>
    </row>
    <row r="109" spans="1:6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x14ac:dyDescent="0.2">
      <c r="A111" s="2">
        <v>10311</v>
      </c>
      <c r="B111" s="1" t="s">
        <v>708</v>
      </c>
      <c r="C111" s="1" t="s">
        <v>1667</v>
      </c>
      <c r="D111" s="1" t="s">
        <v>862</v>
      </c>
      <c r="E111" s="1" t="s">
        <v>800</v>
      </c>
      <c r="F111" s="62">
        <v>40816</v>
      </c>
    </row>
    <row r="112" spans="1:6" x14ac:dyDescent="0.2">
      <c r="A112" s="2">
        <v>10411</v>
      </c>
      <c r="B112" s="1" t="s">
        <v>709</v>
      </c>
      <c r="C112" s="1" t="s">
        <v>723</v>
      </c>
      <c r="D112" s="1" t="s">
        <v>1199</v>
      </c>
      <c r="E112" s="1" t="s">
        <v>710</v>
      </c>
      <c r="F112" s="62">
        <v>40819</v>
      </c>
    </row>
    <row r="113" spans="1:6" x14ac:dyDescent="0.2">
      <c r="A113" s="2">
        <v>10511</v>
      </c>
      <c r="B113" s="1" t="s">
        <v>702</v>
      </c>
      <c r="C113" s="1" t="s">
        <v>703</v>
      </c>
      <c r="D113" s="1" t="s">
        <v>1199</v>
      </c>
      <c r="E113" s="1" t="s">
        <v>1183</v>
      </c>
      <c r="F113" s="62">
        <v>40823</v>
      </c>
    </row>
    <row r="114" spans="1:6" x14ac:dyDescent="0.2">
      <c r="A114" s="2">
        <v>10611</v>
      </c>
      <c r="B114" s="1" t="s">
        <v>704</v>
      </c>
      <c r="C114" s="1" t="s">
        <v>703</v>
      </c>
      <c r="D114" s="1" t="s">
        <v>1199</v>
      </c>
      <c r="E114" s="1" t="s">
        <v>1183</v>
      </c>
      <c r="F114" s="62">
        <v>40823</v>
      </c>
    </row>
    <row r="115" spans="1:6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x14ac:dyDescent="0.2">
      <c r="A117" s="2">
        <v>10911</v>
      </c>
      <c r="B117" s="1" t="s">
        <v>713</v>
      </c>
      <c r="C117" s="1" t="s">
        <v>723</v>
      </c>
      <c r="D117" s="1" t="s">
        <v>1199</v>
      </c>
      <c r="E117" s="1" t="s">
        <v>710</v>
      </c>
      <c r="F117" s="62">
        <v>40830</v>
      </c>
    </row>
    <row r="118" spans="1:6" x14ac:dyDescent="0.2">
      <c r="A118" s="2">
        <v>11011</v>
      </c>
      <c r="B118" s="1" t="s">
        <v>714</v>
      </c>
      <c r="C118" s="1" t="s">
        <v>1686</v>
      </c>
      <c r="D118" s="1" t="s">
        <v>862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715</v>
      </c>
      <c r="C119" s="1" t="s">
        <v>1667</v>
      </c>
      <c r="D119" s="1" t="s">
        <v>862</v>
      </c>
      <c r="E119" s="1" t="s">
        <v>808</v>
      </c>
      <c r="F119" s="62">
        <v>40836</v>
      </c>
    </row>
    <row r="120" spans="1:6" x14ac:dyDescent="0.2">
      <c r="A120" s="2">
        <v>11211</v>
      </c>
      <c r="B120" s="1" t="s">
        <v>716</v>
      </c>
      <c r="C120" s="1" t="s">
        <v>1139</v>
      </c>
      <c r="D120" s="1" t="s">
        <v>862</v>
      </c>
      <c r="E120" s="1" t="s">
        <v>829</v>
      </c>
      <c r="F120" s="62">
        <v>40837</v>
      </c>
    </row>
    <row r="121" spans="1:6" x14ac:dyDescent="0.2">
      <c r="A121" s="2">
        <v>11311</v>
      </c>
      <c r="B121" s="1" t="s">
        <v>717</v>
      </c>
      <c r="C121" s="1" t="s">
        <v>1139</v>
      </c>
      <c r="D121" s="1" t="s">
        <v>862</v>
      </c>
      <c r="E121" s="1" t="s">
        <v>718</v>
      </c>
      <c r="F121" s="62">
        <v>40837</v>
      </c>
    </row>
    <row r="122" spans="1:6" x14ac:dyDescent="0.2">
      <c r="A122" s="2">
        <v>11411</v>
      </c>
      <c r="B122" s="1" t="s">
        <v>719</v>
      </c>
      <c r="C122" s="1" t="s">
        <v>1139</v>
      </c>
      <c r="D122" s="1" t="s">
        <v>862</v>
      </c>
      <c r="E122" s="1" t="s">
        <v>720</v>
      </c>
      <c r="F122" s="62">
        <v>40837</v>
      </c>
    </row>
    <row r="123" spans="1:6" x14ac:dyDescent="0.2">
      <c r="A123" s="2">
        <v>11511</v>
      </c>
      <c r="B123" s="1" t="s">
        <v>721</v>
      </c>
      <c r="C123" s="1" t="s">
        <v>1139</v>
      </c>
      <c r="D123" s="1" t="s">
        <v>862</v>
      </c>
      <c r="E123" s="1" t="s">
        <v>889</v>
      </c>
      <c r="F123" s="62">
        <v>40837</v>
      </c>
    </row>
    <row r="124" spans="1:6" x14ac:dyDescent="0.2">
      <c r="A124" s="2">
        <v>11611</v>
      </c>
      <c r="B124" s="1" t="s">
        <v>722</v>
      </c>
      <c r="C124" s="1" t="s">
        <v>854</v>
      </c>
      <c r="D124" s="1" t="s">
        <v>1199</v>
      </c>
      <c r="E124" s="1" t="s">
        <v>829</v>
      </c>
      <c r="F124" s="62">
        <v>40848</v>
      </c>
    </row>
    <row r="125" spans="1:6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x14ac:dyDescent="0.2">
      <c r="A126" s="2">
        <v>11811</v>
      </c>
      <c r="B126" s="1" t="s">
        <v>728</v>
      </c>
      <c r="C126" s="1" t="s">
        <v>843</v>
      </c>
      <c r="D126" s="1" t="s">
        <v>1199</v>
      </c>
      <c r="E126" s="1" t="s">
        <v>1184</v>
      </c>
      <c r="F126" s="62">
        <v>40850</v>
      </c>
    </row>
    <row r="127" spans="1:6" x14ac:dyDescent="0.2">
      <c r="A127" s="2">
        <v>11911</v>
      </c>
      <c r="B127" s="1" t="s">
        <v>729</v>
      </c>
      <c r="C127" s="1" t="s">
        <v>732</v>
      </c>
      <c r="D127" s="1" t="s">
        <v>1027</v>
      </c>
      <c r="E127" s="1" t="s">
        <v>1722</v>
      </c>
      <c r="F127" s="62">
        <v>40851</v>
      </c>
    </row>
    <row r="128" spans="1:6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x14ac:dyDescent="0.2">
      <c r="A129" s="2">
        <v>12111</v>
      </c>
      <c r="B129" s="1" t="s">
        <v>733</v>
      </c>
      <c r="C129" s="1" t="s">
        <v>1667</v>
      </c>
      <c r="D129" s="1" t="s">
        <v>862</v>
      </c>
      <c r="E129" s="1" t="s">
        <v>1184</v>
      </c>
      <c r="F129" s="62">
        <v>40876</v>
      </c>
    </row>
    <row r="130" spans="1:6" x14ac:dyDescent="0.2">
      <c r="A130" s="2">
        <v>12211</v>
      </c>
      <c r="B130" s="1" t="s">
        <v>734</v>
      </c>
      <c r="C130" s="1" t="s">
        <v>1461</v>
      </c>
      <c r="D130" s="1" t="s">
        <v>862</v>
      </c>
      <c r="E130" s="1" t="s">
        <v>795</v>
      </c>
      <c r="F130" s="62">
        <v>40878</v>
      </c>
    </row>
    <row r="131" spans="1:6" x14ac:dyDescent="0.2">
      <c r="A131" s="2">
        <v>12311</v>
      </c>
      <c r="B131" s="1" t="s">
        <v>735</v>
      </c>
      <c r="C131" s="1" t="s">
        <v>1677</v>
      </c>
      <c r="D131" s="1" t="s">
        <v>862</v>
      </c>
      <c r="E131" s="1" t="s">
        <v>1184</v>
      </c>
      <c r="F131" s="62">
        <v>40877</v>
      </c>
    </row>
    <row r="132" spans="1:6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x14ac:dyDescent="0.2">
      <c r="A134" s="2">
        <v>12611</v>
      </c>
      <c r="B134" s="1" t="s">
        <v>789</v>
      </c>
      <c r="C134" s="1" t="s">
        <v>1454</v>
      </c>
      <c r="D134" s="1" t="s">
        <v>862</v>
      </c>
      <c r="E134" s="1" t="s">
        <v>666</v>
      </c>
      <c r="F134" s="62">
        <v>40882</v>
      </c>
    </row>
    <row r="135" spans="1:6" x14ac:dyDescent="0.2">
      <c r="A135" s="2">
        <v>12711</v>
      </c>
      <c r="B135" s="1" t="s">
        <v>790</v>
      </c>
      <c r="C135" s="1" t="s">
        <v>1143</v>
      </c>
      <c r="D135" s="1" t="s">
        <v>862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751</v>
      </c>
      <c r="C136" s="1" t="s">
        <v>1143</v>
      </c>
      <c r="D136" s="1" t="s">
        <v>862</v>
      </c>
      <c r="E136" s="1" t="s">
        <v>829</v>
      </c>
      <c r="F136" s="62">
        <v>40891</v>
      </c>
    </row>
    <row r="137" spans="1:6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1184</v>
      </c>
      <c r="F137" s="62">
        <v>40891</v>
      </c>
    </row>
    <row r="138" spans="1:6" x14ac:dyDescent="0.2">
      <c r="A138" s="2">
        <v>13011</v>
      </c>
      <c r="B138" s="1" t="s">
        <v>753</v>
      </c>
      <c r="C138" s="1" t="s">
        <v>1677</v>
      </c>
      <c r="D138" s="1" t="s">
        <v>1199</v>
      </c>
      <c r="E138" s="1" t="s">
        <v>829</v>
      </c>
      <c r="F138" s="62">
        <v>40892</v>
      </c>
    </row>
    <row r="139" spans="1:6" x14ac:dyDescent="0.2">
      <c r="A139" s="2">
        <v>13211</v>
      </c>
      <c r="B139" s="1" t="s">
        <v>754</v>
      </c>
      <c r="C139" s="1" t="s">
        <v>1677</v>
      </c>
      <c r="D139" s="1" t="s">
        <v>862</v>
      </c>
      <c r="E139" s="1" t="s">
        <v>808</v>
      </c>
      <c r="F139" s="62">
        <v>40892</v>
      </c>
    </row>
    <row r="140" spans="1:6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x14ac:dyDescent="0.2">
      <c r="A143" s="2">
        <v>13611</v>
      </c>
      <c r="B143" s="62" t="s">
        <v>760</v>
      </c>
      <c r="C143" s="1" t="s">
        <v>864</v>
      </c>
      <c r="D143" s="1" t="s">
        <v>1199</v>
      </c>
      <c r="E143" s="1" t="s">
        <v>798</v>
      </c>
      <c r="F143" s="62">
        <v>40900</v>
      </c>
    </row>
    <row r="144" spans="1:6" x14ac:dyDescent="0.2">
      <c r="A144" s="2">
        <v>13711</v>
      </c>
      <c r="B144" s="1" t="s">
        <v>761</v>
      </c>
      <c r="C144" s="1" t="s">
        <v>843</v>
      </c>
      <c r="D144" s="1" t="s">
        <v>1199</v>
      </c>
      <c r="E144" s="1" t="s">
        <v>816</v>
      </c>
      <c r="F144" s="62">
        <v>40900</v>
      </c>
    </row>
    <row r="145" spans="1:6" x14ac:dyDescent="0.2">
      <c r="A145" s="2">
        <v>13811</v>
      </c>
      <c r="B145" s="1" t="s">
        <v>762</v>
      </c>
      <c r="C145" s="1" t="s">
        <v>851</v>
      </c>
      <c r="D145" s="1" t="s">
        <v>1199</v>
      </c>
      <c r="E145" s="1" t="s">
        <v>1190</v>
      </c>
      <c r="F145" s="62">
        <v>40900</v>
      </c>
    </row>
    <row r="146" spans="1:6" x14ac:dyDescent="0.2">
      <c r="A146" s="68">
        <v>13911</v>
      </c>
      <c r="B146" s="69" t="s">
        <v>763</v>
      </c>
      <c r="C146" s="71" t="s">
        <v>251</v>
      </c>
      <c r="D146" s="71" t="s">
        <v>2363</v>
      </c>
      <c r="E146" s="69" t="s">
        <v>764</v>
      </c>
      <c r="F146" s="70">
        <v>40900</v>
      </c>
    </row>
    <row r="147" spans="1:6" x14ac:dyDescent="0.2">
      <c r="A147" s="2">
        <v>14011</v>
      </c>
      <c r="B147" s="1" t="s">
        <v>765</v>
      </c>
      <c r="C147" s="1" t="s">
        <v>855</v>
      </c>
      <c r="D147" s="1" t="s">
        <v>1199</v>
      </c>
      <c r="E147" s="1" t="s">
        <v>1190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1729</v>
      </c>
      <c r="F148" s="62">
        <v>40903</v>
      </c>
    </row>
    <row r="149" spans="1:6" x14ac:dyDescent="0.2">
      <c r="A149" s="2">
        <v>14211</v>
      </c>
      <c r="B149" s="1" t="s">
        <v>767</v>
      </c>
      <c r="C149" s="1" t="s">
        <v>768</v>
      </c>
      <c r="D149" s="1" t="s">
        <v>1199</v>
      </c>
      <c r="E149" s="1" t="s">
        <v>812</v>
      </c>
      <c r="F149" s="62">
        <v>40904</v>
      </c>
    </row>
    <row r="150" spans="1:6" x14ac:dyDescent="0.2">
      <c r="A150" s="2">
        <v>14311</v>
      </c>
      <c r="B150" s="1" t="s">
        <v>769</v>
      </c>
      <c r="C150" s="1" t="s">
        <v>1667</v>
      </c>
      <c r="D150" s="1" t="s">
        <v>862</v>
      </c>
      <c r="E150" s="1" t="s">
        <v>877</v>
      </c>
      <c r="F150" s="62">
        <v>40905</v>
      </c>
    </row>
    <row r="151" spans="1:6" x14ac:dyDescent="0.2">
      <c r="A151" s="68">
        <v>14411</v>
      </c>
      <c r="B151" s="69" t="s">
        <v>770</v>
      </c>
      <c r="C151" s="71" t="s">
        <v>251</v>
      </c>
      <c r="D151" s="71" t="s">
        <v>2363</v>
      </c>
      <c r="E151" s="69" t="s">
        <v>771</v>
      </c>
      <c r="F151" s="70">
        <v>40905</v>
      </c>
    </row>
    <row r="152" spans="1:6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1729</v>
      </c>
      <c r="F152" s="62">
        <v>40906</v>
      </c>
    </row>
    <row r="153" spans="1:6" x14ac:dyDescent="0.2">
      <c r="A153" s="2">
        <v>14611</v>
      </c>
      <c r="B153" s="1" t="s">
        <v>774</v>
      </c>
      <c r="C153" s="1" t="s">
        <v>1696</v>
      </c>
      <c r="D153" s="1" t="s">
        <v>1199</v>
      </c>
      <c r="E153" s="1" t="s">
        <v>808</v>
      </c>
      <c r="F153" s="62">
        <v>40907</v>
      </c>
    </row>
    <row r="154" spans="1:6" x14ac:dyDescent="0.2">
      <c r="A154" s="2">
        <v>14711</v>
      </c>
      <c r="B154" s="1" t="s">
        <v>775</v>
      </c>
      <c r="C154" s="1" t="s">
        <v>1452</v>
      </c>
      <c r="D154" s="1" t="s">
        <v>1199</v>
      </c>
      <c r="E154" s="1" t="s">
        <v>831</v>
      </c>
      <c r="F154" s="62">
        <v>40907</v>
      </c>
    </row>
  </sheetData>
  <autoFilter ref="A8:F154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ColWidth="9.140625"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69" t="s">
        <v>833</v>
      </c>
      <c r="C1" s="169"/>
      <c r="D1" s="169"/>
      <c r="E1" s="169"/>
      <c r="F1" s="10"/>
    </row>
    <row r="2" spans="1:9" x14ac:dyDescent="0.2">
      <c r="B2" s="169" t="s">
        <v>834</v>
      </c>
      <c r="C2" s="169"/>
      <c r="D2" s="169"/>
      <c r="E2" s="169"/>
      <c r="F2" s="10"/>
    </row>
    <row r="3" spans="1:9" x14ac:dyDescent="0.2">
      <c r="B3" s="169" t="s">
        <v>835</v>
      </c>
      <c r="C3" s="169"/>
      <c r="D3" s="169"/>
      <c r="E3" s="169"/>
      <c r="F3" s="10"/>
    </row>
    <row r="4" spans="1:9" x14ac:dyDescent="0.2">
      <c r="B4" s="169" t="s">
        <v>2497</v>
      </c>
      <c r="C4" s="169"/>
      <c r="D4" s="169"/>
      <c r="E4" s="169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173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1179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1182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1455</v>
      </c>
      <c r="D11" s="23" t="s">
        <v>1199</v>
      </c>
      <c r="E11" s="23" t="s">
        <v>485</v>
      </c>
      <c r="F11" s="24">
        <v>40189</v>
      </c>
      <c r="H11" s="52" t="s">
        <v>1204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1200</v>
      </c>
      <c r="E12" s="23" t="s">
        <v>1188</v>
      </c>
      <c r="F12" s="24">
        <v>40189</v>
      </c>
      <c r="H12" s="54" t="s">
        <v>1203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1199</v>
      </c>
      <c r="E13" s="23" t="s">
        <v>1717</v>
      </c>
      <c r="F13" s="24">
        <v>40192</v>
      </c>
      <c r="H13" s="54" t="s">
        <v>1202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1201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1209</v>
      </c>
      <c r="F15" s="24">
        <v>40206</v>
      </c>
      <c r="H15" s="54" t="s">
        <v>1200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988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1444</v>
      </c>
      <c r="D17" s="23" t="s">
        <v>862</v>
      </c>
      <c r="E17" s="23" t="s">
        <v>1190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1199</v>
      </c>
      <c r="E18" s="23" t="s">
        <v>1717</v>
      </c>
      <c r="F18" s="24">
        <v>40235</v>
      </c>
      <c r="H18" s="58" t="s">
        <v>1206</v>
      </c>
      <c r="I18" s="59">
        <f>SUM(I11:I16)</f>
        <v>104</v>
      </c>
    </row>
    <row r="19" spans="1:9" ht="25.5" x14ac:dyDescent="0.2">
      <c r="A19" s="31">
        <v>1110</v>
      </c>
      <c r="B19" s="79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1180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1677</v>
      </c>
      <c r="D23" s="23" t="s">
        <v>1199</v>
      </c>
      <c r="E23" s="23" t="s">
        <v>1187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1159</v>
      </c>
      <c r="D24" s="23" t="s">
        <v>1199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1018</v>
      </c>
      <c r="D25" s="23" t="s">
        <v>1199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1677</v>
      </c>
      <c r="D26" s="23" t="s">
        <v>1199</v>
      </c>
      <c r="E26" s="23" t="s">
        <v>1717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1018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1199</v>
      </c>
      <c r="E28" s="23" t="s">
        <v>1186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1737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80" t="s">
        <v>251</v>
      </c>
      <c r="D32" s="79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1027</v>
      </c>
      <c r="E33" s="23" t="s">
        <v>1182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988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1677</v>
      </c>
      <c r="D35" s="23" t="s">
        <v>1199</v>
      </c>
      <c r="E35" s="23" t="s">
        <v>1195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9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1199</v>
      </c>
      <c r="E38" s="23" t="s">
        <v>1182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1677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1012</v>
      </c>
      <c r="D40" s="23" t="s">
        <v>862</v>
      </c>
      <c r="E40" s="23" t="s">
        <v>1739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1677</v>
      </c>
      <c r="D41" s="23" t="s">
        <v>1199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1450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1474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1199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1165</v>
      </c>
      <c r="D46" s="23" t="s">
        <v>1199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1018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1027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1199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1199</v>
      </c>
      <c r="E50" s="23" t="s">
        <v>1195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988</v>
      </c>
      <c r="D51" s="23" t="s">
        <v>862</v>
      </c>
      <c r="E51" s="23" t="s">
        <v>1218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1012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988</v>
      </c>
      <c r="D54" s="23" t="s">
        <v>862</v>
      </c>
      <c r="E54" s="23" t="s">
        <v>1187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1211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1215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1215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1027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1186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1186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1686</v>
      </c>
      <c r="D64" s="23" t="s">
        <v>1199</v>
      </c>
      <c r="E64" s="23" t="s">
        <v>1739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1215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1444</v>
      </c>
      <c r="D66" s="23" t="s">
        <v>863</v>
      </c>
      <c r="E66" s="23" t="s">
        <v>1183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1187</v>
      </c>
      <c r="F67" s="24">
        <v>40421</v>
      </c>
    </row>
    <row r="68" spans="1:6" x14ac:dyDescent="0.2">
      <c r="A68" s="31">
        <v>6010</v>
      </c>
      <c r="B68" s="23" t="s">
        <v>399</v>
      </c>
      <c r="C68" s="79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1199</v>
      </c>
      <c r="E69" s="23" t="s">
        <v>1189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996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996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1677</v>
      </c>
      <c r="D72" s="23" t="s">
        <v>1199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1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1157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1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1716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1165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1157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1677</v>
      </c>
      <c r="D82" s="25" t="s">
        <v>862</v>
      </c>
      <c r="E82" s="25" t="s">
        <v>1224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988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1157</v>
      </c>
      <c r="D84" s="25" t="s">
        <v>862</v>
      </c>
      <c r="E84" s="25" t="s">
        <v>1739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1012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1199</v>
      </c>
      <c r="E86" s="25" t="s">
        <v>1182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1199</v>
      </c>
      <c r="E87" s="25" t="s">
        <v>1182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1737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1188</v>
      </c>
      <c r="F89" s="26">
        <v>40472</v>
      </c>
    </row>
    <row r="90" spans="1:6" x14ac:dyDescent="0.2">
      <c r="A90" s="49">
        <v>8210</v>
      </c>
      <c r="B90" s="25" t="s">
        <v>262</v>
      </c>
      <c r="C90" s="81" t="s">
        <v>263</v>
      </c>
      <c r="D90" s="25" t="s">
        <v>1199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1467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1012</v>
      </c>
      <c r="D92" s="25" t="s">
        <v>1199</v>
      </c>
      <c r="E92" s="25" t="s">
        <v>1187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1199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1182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1012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1012</v>
      </c>
      <c r="D97" s="25" t="s">
        <v>1200</v>
      </c>
      <c r="E97" s="25" t="s">
        <v>1208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1199</v>
      </c>
      <c r="E98" s="25" t="s">
        <v>1224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1443</v>
      </c>
      <c r="D99" s="25" t="s">
        <v>1199</v>
      </c>
      <c r="E99" s="25" t="s">
        <v>1196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1188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1188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1179</v>
      </c>
      <c r="D102" s="25" t="s">
        <v>862</v>
      </c>
      <c r="E102" s="25" t="s">
        <v>1221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1179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988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1171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1171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1012</v>
      </c>
      <c r="D107" s="23" t="s">
        <v>1199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1199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1450</v>
      </c>
      <c r="D109" s="23" t="s">
        <v>863</v>
      </c>
      <c r="E109" s="23" t="s">
        <v>1722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1199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1722</v>
      </c>
      <c r="F111" s="24">
        <v>40533</v>
      </c>
    </row>
    <row r="112" spans="1:6" ht="12.75" customHeight="1" x14ac:dyDescent="0.2">
      <c r="A112" s="49">
        <v>10410</v>
      </c>
      <c r="B112" s="79" t="s">
        <v>505</v>
      </c>
      <c r="C112" s="82" t="s">
        <v>1696</v>
      </c>
      <c r="D112" s="82" t="s">
        <v>862</v>
      </c>
      <c r="E112" s="79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L24" sqref="L24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69" t="s">
        <v>833</v>
      </c>
      <c r="C1" s="169"/>
      <c r="D1" s="169"/>
      <c r="E1" s="169"/>
      <c r="F1" s="37"/>
    </row>
    <row r="2" spans="1:9" x14ac:dyDescent="0.2">
      <c r="B2" s="169" t="s">
        <v>834</v>
      </c>
      <c r="C2" s="169"/>
      <c r="D2" s="169"/>
      <c r="E2" s="169"/>
      <c r="F2" s="37"/>
    </row>
    <row r="3" spans="1:9" x14ac:dyDescent="0.2">
      <c r="B3" s="169" t="s">
        <v>835</v>
      </c>
      <c r="C3" s="169"/>
      <c r="D3" s="169"/>
      <c r="E3" s="169"/>
      <c r="F3" s="37"/>
    </row>
    <row r="4" spans="1:9" x14ac:dyDescent="0.2">
      <c r="B4" s="169" t="s">
        <v>2497</v>
      </c>
      <c r="C4" s="169"/>
      <c r="D4" s="169"/>
      <c r="E4" s="169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173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1741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1742</v>
      </c>
      <c r="C10" s="23" t="s">
        <v>1693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1743</v>
      </c>
      <c r="C11" s="23" t="s">
        <v>109</v>
      </c>
      <c r="D11" s="23" t="s">
        <v>1199</v>
      </c>
      <c r="E11" s="23" t="s">
        <v>1191</v>
      </c>
      <c r="F11" s="24">
        <v>39828</v>
      </c>
      <c r="H11" s="52" t="s">
        <v>1204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1744</v>
      </c>
      <c r="C12" s="23" t="s">
        <v>110</v>
      </c>
      <c r="D12" s="23" t="s">
        <v>1199</v>
      </c>
      <c r="E12" s="23" t="s">
        <v>869</v>
      </c>
      <c r="F12" s="24">
        <v>39828</v>
      </c>
      <c r="H12" s="54" t="s">
        <v>1203</v>
      </c>
      <c r="I12" s="55">
        <f>COUNTIF($D$9:$D$4999,"PT")</f>
        <v>8</v>
      </c>
    </row>
    <row r="13" spans="1:9" x14ac:dyDescent="0.2">
      <c r="A13" s="31">
        <v>509</v>
      </c>
      <c r="B13" s="23" t="s">
        <v>1745</v>
      </c>
      <c r="C13" s="23" t="s">
        <v>111</v>
      </c>
      <c r="D13" s="23" t="s">
        <v>863</v>
      </c>
      <c r="E13" s="23" t="s">
        <v>1735</v>
      </c>
      <c r="F13" s="24">
        <v>39829</v>
      </c>
      <c r="H13" s="54" t="s">
        <v>1202</v>
      </c>
      <c r="I13" s="55">
        <f>COUNTIF($D$9:$D$4999,"PF")</f>
        <v>52</v>
      </c>
    </row>
    <row r="14" spans="1:9" x14ac:dyDescent="0.2">
      <c r="A14" s="31">
        <v>609</v>
      </c>
      <c r="B14" s="23" t="s">
        <v>1746</v>
      </c>
      <c r="C14" s="23" t="s">
        <v>843</v>
      </c>
      <c r="D14" s="23" t="s">
        <v>1199</v>
      </c>
      <c r="E14" s="23" t="s">
        <v>1730</v>
      </c>
      <c r="F14" s="24">
        <v>39829</v>
      </c>
      <c r="H14" s="54" t="s">
        <v>1201</v>
      </c>
      <c r="I14" s="55">
        <f>COUNTIF($D$9:$D$4999,"PF/PTE")</f>
        <v>49</v>
      </c>
    </row>
    <row r="15" spans="1:9" x14ac:dyDescent="0.2">
      <c r="A15" s="31">
        <v>709</v>
      </c>
      <c r="B15" s="23" t="s">
        <v>1747</v>
      </c>
      <c r="C15" s="23" t="s">
        <v>112</v>
      </c>
      <c r="D15" s="23" t="s">
        <v>862</v>
      </c>
      <c r="E15" s="23" t="s">
        <v>1224</v>
      </c>
      <c r="F15" s="24">
        <v>39832</v>
      </c>
      <c r="H15" s="54" t="s">
        <v>1200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1748</v>
      </c>
      <c r="C16" s="23" t="s">
        <v>1693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1749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1750</v>
      </c>
      <c r="C18" s="23" t="s">
        <v>114</v>
      </c>
      <c r="D18" s="23" t="s">
        <v>863</v>
      </c>
      <c r="E18" s="23" t="s">
        <v>1188</v>
      </c>
      <c r="F18" s="24">
        <v>39847</v>
      </c>
      <c r="H18" s="58" t="s">
        <v>1206</v>
      </c>
      <c r="I18" s="59">
        <f>SUM(I11:I16)</f>
        <v>137</v>
      </c>
    </row>
    <row r="19" spans="1:9" x14ac:dyDescent="0.2">
      <c r="A19" s="31">
        <v>1109</v>
      </c>
      <c r="B19" s="23" t="s">
        <v>1751</v>
      </c>
      <c r="C19" s="23" t="s">
        <v>115</v>
      </c>
      <c r="D19" s="23" t="s">
        <v>1199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1752</v>
      </c>
      <c r="C20" s="23" t="s">
        <v>116</v>
      </c>
      <c r="D20" s="23" t="s">
        <v>863</v>
      </c>
      <c r="E20" s="23" t="s">
        <v>1188</v>
      </c>
      <c r="F20" s="24">
        <v>39856</v>
      </c>
    </row>
    <row r="21" spans="1:9" x14ac:dyDescent="0.2">
      <c r="A21" s="31">
        <v>1309</v>
      </c>
      <c r="B21" s="23" t="s">
        <v>1753</v>
      </c>
      <c r="C21" s="23" t="s">
        <v>117</v>
      </c>
      <c r="D21" s="23" t="s">
        <v>1027</v>
      </c>
      <c r="E21" s="23" t="s">
        <v>1211</v>
      </c>
      <c r="F21" s="24">
        <v>39857</v>
      </c>
    </row>
    <row r="22" spans="1:9" x14ac:dyDescent="0.2">
      <c r="A22" s="31">
        <v>1409</v>
      </c>
      <c r="B22" s="23" t="s">
        <v>1754</v>
      </c>
      <c r="C22" s="23" t="s">
        <v>118</v>
      </c>
      <c r="D22" s="23" t="s">
        <v>1199</v>
      </c>
      <c r="E22" s="23" t="s">
        <v>1218</v>
      </c>
      <c r="F22" s="24">
        <v>39857</v>
      </c>
    </row>
    <row r="23" spans="1:9" x14ac:dyDescent="0.2">
      <c r="A23" s="31">
        <v>1509</v>
      </c>
      <c r="B23" s="23" t="s">
        <v>1755</v>
      </c>
      <c r="C23" s="23" t="s">
        <v>118</v>
      </c>
      <c r="D23" s="23" t="s">
        <v>1199</v>
      </c>
      <c r="E23" s="23" t="s">
        <v>1218</v>
      </c>
      <c r="F23" s="24">
        <v>39857</v>
      </c>
    </row>
    <row r="24" spans="1:9" x14ac:dyDescent="0.2">
      <c r="A24" s="31">
        <v>1609</v>
      </c>
      <c r="B24" s="23" t="s">
        <v>1756</v>
      </c>
      <c r="C24" s="23" t="s">
        <v>112</v>
      </c>
      <c r="D24" s="23" t="s">
        <v>1199</v>
      </c>
      <c r="E24" s="23" t="s">
        <v>1224</v>
      </c>
      <c r="F24" s="24">
        <v>39860</v>
      </c>
    </row>
    <row r="25" spans="1:9" x14ac:dyDescent="0.2">
      <c r="A25" s="31">
        <v>1709</v>
      </c>
      <c r="B25" s="23" t="s">
        <v>1757</v>
      </c>
      <c r="C25" s="23" t="s">
        <v>117</v>
      </c>
      <c r="D25" s="23" t="s">
        <v>863</v>
      </c>
      <c r="E25" s="23" t="s">
        <v>1211</v>
      </c>
      <c r="F25" s="24">
        <v>39860</v>
      </c>
    </row>
    <row r="26" spans="1:9" x14ac:dyDescent="0.2">
      <c r="A26" s="31">
        <v>1809</v>
      </c>
      <c r="B26" s="23" t="s">
        <v>1758</v>
      </c>
      <c r="C26" s="23" t="s">
        <v>996</v>
      </c>
      <c r="D26" s="23" t="s">
        <v>863</v>
      </c>
      <c r="E26" s="23" t="s">
        <v>1193</v>
      </c>
      <c r="F26" s="24">
        <v>39861</v>
      </c>
    </row>
    <row r="27" spans="1:9" x14ac:dyDescent="0.2">
      <c r="A27" s="31">
        <v>1909</v>
      </c>
      <c r="B27" s="23" t="s">
        <v>1759</v>
      </c>
      <c r="C27" s="23" t="s">
        <v>119</v>
      </c>
      <c r="D27" s="23" t="s">
        <v>1027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1760</v>
      </c>
      <c r="C28" s="23" t="s">
        <v>109</v>
      </c>
      <c r="D28" s="23" t="s">
        <v>1199</v>
      </c>
      <c r="E28" s="23" t="s">
        <v>1191</v>
      </c>
      <c r="F28" s="24">
        <v>39881</v>
      </c>
    </row>
    <row r="29" spans="1:9" x14ac:dyDescent="0.2">
      <c r="A29" s="31">
        <v>2109</v>
      </c>
      <c r="B29" s="23" t="s">
        <v>1761</v>
      </c>
      <c r="C29" s="23" t="s">
        <v>120</v>
      </c>
      <c r="D29" s="23" t="s">
        <v>863</v>
      </c>
      <c r="E29" s="23" t="s">
        <v>1188</v>
      </c>
      <c r="F29" s="24">
        <v>39885</v>
      </c>
    </row>
    <row r="30" spans="1:9" x14ac:dyDescent="0.2">
      <c r="A30" s="31">
        <v>2209</v>
      </c>
      <c r="B30" s="23" t="s">
        <v>1762</v>
      </c>
      <c r="C30" s="23" t="s">
        <v>120</v>
      </c>
      <c r="D30" s="23" t="s">
        <v>863</v>
      </c>
      <c r="E30" s="23" t="s">
        <v>1188</v>
      </c>
      <c r="F30" s="24">
        <v>39885</v>
      </c>
    </row>
    <row r="31" spans="1:9" x14ac:dyDescent="0.2">
      <c r="A31" s="31">
        <v>2309</v>
      </c>
      <c r="B31" s="23" t="s">
        <v>1763</v>
      </c>
      <c r="C31" s="23" t="s">
        <v>121</v>
      </c>
      <c r="D31" s="23" t="s">
        <v>1199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1764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1765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1766</v>
      </c>
      <c r="C34" s="23" t="s">
        <v>1466</v>
      </c>
      <c r="D34" s="23" t="s">
        <v>862</v>
      </c>
      <c r="E34" s="23" t="s">
        <v>1717</v>
      </c>
      <c r="F34" s="24">
        <v>39895</v>
      </c>
    </row>
    <row r="35" spans="1:6" x14ac:dyDescent="0.2">
      <c r="A35" s="31">
        <v>2709</v>
      </c>
      <c r="B35" s="23" t="s">
        <v>1767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1768</v>
      </c>
      <c r="C36" s="23" t="s">
        <v>1456</v>
      </c>
      <c r="D36" s="23" t="s">
        <v>1199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1769</v>
      </c>
      <c r="C37" s="23" t="s">
        <v>1709</v>
      </c>
      <c r="D37" s="23" t="s">
        <v>863</v>
      </c>
      <c r="E37" s="23" t="s">
        <v>1190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1199</v>
      </c>
      <c r="E38" s="23" t="s">
        <v>1218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1188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1199</v>
      </c>
      <c r="E40" s="23" t="s">
        <v>1182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1199</v>
      </c>
      <c r="E41" s="23" t="s">
        <v>1218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1712</v>
      </c>
      <c r="D42" s="23" t="s">
        <v>1199</v>
      </c>
      <c r="E42" s="23" t="s">
        <v>1224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1182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1190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1214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1027</v>
      </c>
      <c r="E48" s="23" t="s">
        <v>1193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996</v>
      </c>
      <c r="D49" s="23" t="s">
        <v>1027</v>
      </c>
      <c r="E49" s="23" t="s">
        <v>1734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1027</v>
      </c>
      <c r="E50" s="23" t="s">
        <v>1734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1466</v>
      </c>
      <c r="D52" s="23" t="s">
        <v>1199</v>
      </c>
      <c r="E52" s="23" t="s">
        <v>1182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1466</v>
      </c>
      <c r="D53" s="23" t="s">
        <v>1199</v>
      </c>
      <c r="E53" s="23" t="s">
        <v>1182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1722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1722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1461</v>
      </c>
      <c r="D57" s="23" t="s">
        <v>863</v>
      </c>
      <c r="E57" s="23" t="s">
        <v>1196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1018</v>
      </c>
      <c r="D58" s="23" t="s">
        <v>862</v>
      </c>
      <c r="E58" s="23" t="s">
        <v>1196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1474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1199</v>
      </c>
      <c r="E60" s="23" t="s">
        <v>1182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996</v>
      </c>
      <c r="D62" s="23" t="s">
        <v>863</v>
      </c>
      <c r="E62" s="23" t="s">
        <v>1719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1199</v>
      </c>
      <c r="E63" s="23" t="s">
        <v>1224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1214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1709</v>
      </c>
      <c r="D65" s="23" t="s">
        <v>1199</v>
      </c>
      <c r="E65" s="23" t="s">
        <v>1182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1709</v>
      </c>
      <c r="D66" s="23" t="s">
        <v>1199</v>
      </c>
      <c r="E66" s="23" t="s">
        <v>1182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1709</v>
      </c>
      <c r="D67" s="23" t="s">
        <v>1199</v>
      </c>
      <c r="E67" s="23" t="s">
        <v>1182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1670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1217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1728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1018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1165</v>
      </c>
      <c r="D74" s="23" t="s">
        <v>863</v>
      </c>
      <c r="E74" s="23" t="s">
        <v>1722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990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1190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1177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992</v>
      </c>
      <c r="D79" s="23" t="s">
        <v>1199</v>
      </c>
      <c r="E79" s="23" t="s">
        <v>1728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1193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992</v>
      </c>
      <c r="D81" s="23" t="s">
        <v>1199</v>
      </c>
      <c r="E81" s="23" t="s">
        <v>1728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1018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1018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1182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1735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1686</v>
      </c>
      <c r="D86" s="23" t="s">
        <v>1199</v>
      </c>
      <c r="E86" s="23" t="s">
        <v>1214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1199</v>
      </c>
      <c r="E87" s="23" t="s">
        <v>1218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1190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1027</v>
      </c>
      <c r="E89" s="23" t="s">
        <v>1211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1211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1171</v>
      </c>
      <c r="D91" s="23" t="s">
        <v>1199</v>
      </c>
      <c r="E91" s="23" t="s">
        <v>1196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1199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1466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1027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1461</v>
      </c>
      <c r="D97" s="23" t="s">
        <v>863</v>
      </c>
      <c r="E97" s="23" t="s">
        <v>1188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992</v>
      </c>
      <c r="D98" s="23" t="s">
        <v>863</v>
      </c>
      <c r="E98" s="23" t="s">
        <v>1722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1188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1188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1140</v>
      </c>
      <c r="D101" s="23" t="s">
        <v>1199</v>
      </c>
      <c r="E101" s="23" t="s">
        <v>1196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1670</v>
      </c>
      <c r="D102" s="23" t="s">
        <v>1199</v>
      </c>
      <c r="E102" s="23" t="s">
        <v>1214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1177</v>
      </c>
      <c r="D104" s="23" t="s">
        <v>1027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1199</v>
      </c>
      <c r="E106" s="23" t="s">
        <v>1182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1199</v>
      </c>
      <c r="E107" s="23" t="s">
        <v>1182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1199</v>
      </c>
      <c r="E109" s="23" t="s">
        <v>1182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1199</v>
      </c>
      <c r="E110" s="23" t="s">
        <v>1182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1466</v>
      </c>
      <c r="D111" s="24" t="s">
        <v>1199</v>
      </c>
      <c r="E111" s="23" t="s">
        <v>1182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996</v>
      </c>
      <c r="D112" s="23" t="s">
        <v>863</v>
      </c>
      <c r="E112" s="23" t="s">
        <v>1734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1165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1018</v>
      </c>
      <c r="D114" s="23" t="s">
        <v>1199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1462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992</v>
      </c>
      <c r="D117" s="23" t="s">
        <v>1199</v>
      </c>
      <c r="E117" s="23" t="s">
        <v>1224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1462</v>
      </c>
      <c r="D118" s="23" t="s">
        <v>862</v>
      </c>
      <c r="E118" s="23" t="s">
        <v>1739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1710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1199</v>
      </c>
      <c r="E121" s="23" t="s">
        <v>1218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1199</v>
      </c>
      <c r="E122" s="23" t="s">
        <v>1218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1018</v>
      </c>
      <c r="D123" s="23" t="s">
        <v>1199</v>
      </c>
      <c r="E123" s="23" t="s">
        <v>1182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9" t="s">
        <v>266</v>
      </c>
      <c r="D124" s="23" t="s">
        <v>1199</v>
      </c>
      <c r="E124" s="23" t="s">
        <v>1218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1012</v>
      </c>
      <c r="D125" s="23" t="s">
        <v>1199</v>
      </c>
      <c r="E125" s="23" t="s">
        <v>1217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1012</v>
      </c>
      <c r="D126" s="23" t="s">
        <v>863</v>
      </c>
      <c r="E126" s="23" t="s">
        <v>1217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1706</v>
      </c>
      <c r="D127" s="23" t="s">
        <v>863</v>
      </c>
      <c r="E127" s="23" t="s">
        <v>1196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1199</v>
      </c>
      <c r="E128" s="23" t="s">
        <v>1187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1199</v>
      </c>
      <c r="E129" s="23" t="s">
        <v>1224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1466</v>
      </c>
      <c r="D130" s="23" t="s">
        <v>1199</v>
      </c>
      <c r="E130" s="23" t="s">
        <v>1224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1018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1462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1462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9" t="s">
        <v>267</v>
      </c>
      <c r="D135" s="79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1140</v>
      </c>
      <c r="D136" s="23" t="s">
        <v>1199</v>
      </c>
      <c r="E136" s="23" t="s">
        <v>1196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1165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1165</v>
      </c>
      <c r="D138" s="23" t="s">
        <v>862</v>
      </c>
      <c r="E138" s="23" t="s">
        <v>1196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1165</v>
      </c>
      <c r="D139" s="23" t="s">
        <v>862</v>
      </c>
      <c r="E139" s="23" t="s">
        <v>1728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1199</v>
      </c>
      <c r="E140" s="23" t="s">
        <v>1717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1466</v>
      </c>
      <c r="D141" s="23" t="s">
        <v>1199</v>
      </c>
      <c r="E141" s="23" t="s">
        <v>1190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1199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1199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opLeftCell="A65" workbookViewId="0">
      <selection activeCell="K23" sqref="K23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69" t="s">
        <v>833</v>
      </c>
      <c r="C1" s="169"/>
      <c r="D1" s="169"/>
      <c r="E1" s="169"/>
      <c r="F1" s="37"/>
      <c r="G1" s="10"/>
      <c r="H1" s="5"/>
    </row>
    <row r="2" spans="1:9" ht="15" x14ac:dyDescent="0.25">
      <c r="B2" s="169" t="s">
        <v>834</v>
      </c>
      <c r="C2" s="169"/>
      <c r="D2" s="169"/>
      <c r="E2" s="169"/>
      <c r="F2" s="37"/>
      <c r="G2" s="10"/>
      <c r="H2" s="6"/>
    </row>
    <row r="3" spans="1:9" ht="15" x14ac:dyDescent="0.25">
      <c r="B3" s="169" t="s">
        <v>835</v>
      </c>
      <c r="C3" s="169"/>
      <c r="D3" s="169"/>
      <c r="E3" s="169"/>
      <c r="F3" s="37"/>
      <c r="G3" s="10"/>
      <c r="H3" s="7"/>
    </row>
    <row r="4" spans="1:9" x14ac:dyDescent="0.2">
      <c r="B4" s="169" t="s">
        <v>2497</v>
      </c>
      <c r="C4" s="169"/>
      <c r="D4" s="169"/>
      <c r="E4" s="169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173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1477</v>
      </c>
      <c r="C9" s="22" t="s">
        <v>1673</v>
      </c>
      <c r="D9" s="22" t="s">
        <v>863</v>
      </c>
      <c r="E9" s="22" t="s">
        <v>1189</v>
      </c>
      <c r="F9" s="42">
        <v>39457</v>
      </c>
    </row>
    <row r="10" spans="1:9" ht="13.5" thickBot="1" x14ac:dyDescent="0.25">
      <c r="A10" s="30">
        <v>208</v>
      </c>
      <c r="B10" s="22" t="s">
        <v>1478</v>
      </c>
      <c r="C10" s="22" t="s">
        <v>1664</v>
      </c>
      <c r="D10" s="22" t="s">
        <v>863</v>
      </c>
      <c r="E10" s="22" t="s">
        <v>1189</v>
      </c>
      <c r="F10" s="42">
        <v>39457</v>
      </c>
    </row>
    <row r="11" spans="1:9" x14ac:dyDescent="0.2">
      <c r="A11" s="30">
        <v>308</v>
      </c>
      <c r="B11" s="22" t="s">
        <v>1479</v>
      </c>
      <c r="C11" s="23" t="s">
        <v>1008</v>
      </c>
      <c r="D11" s="22" t="s">
        <v>863</v>
      </c>
      <c r="E11" s="22" t="s">
        <v>1718</v>
      </c>
      <c r="F11" s="42">
        <v>39457</v>
      </c>
      <c r="H11" s="34" t="s">
        <v>1204</v>
      </c>
      <c r="I11" s="15">
        <f>COUNTIF($D$9:$D$5001,"PTE")</f>
        <v>41</v>
      </c>
    </row>
    <row r="12" spans="1:9" x14ac:dyDescent="0.2">
      <c r="A12" s="30">
        <v>408</v>
      </c>
      <c r="B12" s="22" t="s">
        <v>1480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1203</v>
      </c>
      <c r="I12" s="17">
        <f>COUNTIF($D$9:$D$5001,"PT")</f>
        <v>11</v>
      </c>
    </row>
    <row r="13" spans="1:9" x14ac:dyDescent="0.2">
      <c r="A13" s="30">
        <v>508</v>
      </c>
      <c r="B13" s="22" t="s">
        <v>1481</v>
      </c>
      <c r="C13" s="22" t="s">
        <v>1665</v>
      </c>
      <c r="D13" s="22" t="s">
        <v>863</v>
      </c>
      <c r="E13" s="1" t="s">
        <v>878</v>
      </c>
      <c r="F13" s="42">
        <v>39465</v>
      </c>
      <c r="H13" s="33" t="s">
        <v>1202</v>
      </c>
      <c r="I13" s="17">
        <f>COUNTIF($D$9:$D$5001,"PF")</f>
        <v>136</v>
      </c>
    </row>
    <row r="14" spans="1:9" x14ac:dyDescent="0.2">
      <c r="A14" s="30">
        <v>608</v>
      </c>
      <c r="B14" s="22" t="s">
        <v>1482</v>
      </c>
      <c r="C14" s="23" t="s">
        <v>983</v>
      </c>
      <c r="D14" s="22" t="s">
        <v>863</v>
      </c>
      <c r="E14" s="22" t="s">
        <v>1189</v>
      </c>
      <c r="F14" s="42">
        <v>39469</v>
      </c>
      <c r="H14" s="33" t="s">
        <v>1201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1483</v>
      </c>
      <c r="C15" s="23" t="s">
        <v>983</v>
      </c>
      <c r="D15" s="22" t="s">
        <v>863</v>
      </c>
      <c r="E15" s="22" t="s">
        <v>1189</v>
      </c>
      <c r="F15" s="42">
        <v>39469</v>
      </c>
      <c r="H15" s="32" t="s">
        <v>1200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1484</v>
      </c>
      <c r="C16" s="23" t="s">
        <v>1438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1485</v>
      </c>
      <c r="C17" s="22" t="s">
        <v>1666</v>
      </c>
      <c r="D17" s="22" t="s">
        <v>863</v>
      </c>
      <c r="E17" s="22" t="s">
        <v>1719</v>
      </c>
      <c r="F17" s="42">
        <v>39472</v>
      </c>
    </row>
    <row r="18" spans="1:9" ht="13.5" thickBot="1" x14ac:dyDescent="0.25">
      <c r="A18" s="30">
        <v>1008</v>
      </c>
      <c r="B18" s="22" t="s">
        <v>1486</v>
      </c>
      <c r="C18" s="22" t="s">
        <v>1667</v>
      </c>
      <c r="D18" s="22" t="s">
        <v>863</v>
      </c>
      <c r="E18" s="1" t="s">
        <v>878</v>
      </c>
      <c r="F18" s="42">
        <v>39475</v>
      </c>
      <c r="H18" s="35" t="s">
        <v>1206</v>
      </c>
      <c r="I18" s="36">
        <f>SUM(I11:I15)</f>
        <v>190</v>
      </c>
    </row>
    <row r="19" spans="1:9" x14ac:dyDescent="0.2">
      <c r="A19" s="30">
        <v>1208</v>
      </c>
      <c r="B19" s="22" t="s">
        <v>1488</v>
      </c>
      <c r="C19" s="22" t="s">
        <v>1667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1489</v>
      </c>
      <c r="C20" s="104" t="s">
        <v>1139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1487</v>
      </c>
      <c r="C21" s="22" t="s">
        <v>1667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1490</v>
      </c>
      <c r="C22" s="23" t="s">
        <v>1140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1491</v>
      </c>
      <c r="C23" s="22" t="s">
        <v>1668</v>
      </c>
      <c r="D23" s="22" t="s">
        <v>863</v>
      </c>
      <c r="E23" s="22" t="s">
        <v>1720</v>
      </c>
      <c r="F23" s="42">
        <v>39486</v>
      </c>
    </row>
    <row r="24" spans="1:9" x14ac:dyDescent="0.2">
      <c r="A24" s="30">
        <v>1608</v>
      </c>
      <c r="B24" s="22" t="s">
        <v>1492</v>
      </c>
      <c r="C24" s="23" t="s">
        <v>1448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1493</v>
      </c>
      <c r="C25" s="22" t="s">
        <v>1670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1494</v>
      </c>
      <c r="C26" s="83" t="s">
        <v>1461</v>
      </c>
      <c r="D26" s="22" t="s">
        <v>862</v>
      </c>
      <c r="E26" s="22" t="s">
        <v>1189</v>
      </c>
      <c r="F26" s="42">
        <v>39497</v>
      </c>
    </row>
    <row r="27" spans="1:9" x14ac:dyDescent="0.2">
      <c r="A27" s="30">
        <v>1908</v>
      </c>
      <c r="B27" s="22" t="s">
        <v>1495</v>
      </c>
      <c r="C27" s="22" t="s">
        <v>1671</v>
      </c>
      <c r="D27" s="22" t="s">
        <v>863</v>
      </c>
      <c r="E27" s="22" t="s">
        <v>1729</v>
      </c>
      <c r="F27" s="42">
        <v>39514</v>
      </c>
    </row>
    <row r="28" spans="1:9" x14ac:dyDescent="0.2">
      <c r="A28" s="30">
        <v>2008</v>
      </c>
      <c r="B28" s="22" t="s">
        <v>1496</v>
      </c>
      <c r="C28" s="22" t="s">
        <v>864</v>
      </c>
      <c r="D28" s="22" t="s">
        <v>863</v>
      </c>
      <c r="E28" s="22" t="s">
        <v>1195</v>
      </c>
      <c r="F28" s="42">
        <v>39517</v>
      </c>
    </row>
    <row r="29" spans="1:9" x14ac:dyDescent="0.2">
      <c r="A29" s="30">
        <v>2108</v>
      </c>
      <c r="B29" s="22" t="s">
        <v>1497</v>
      </c>
      <c r="C29" s="22" t="s">
        <v>1022</v>
      </c>
      <c r="D29" s="22" t="s">
        <v>862</v>
      </c>
      <c r="E29" s="22" t="s">
        <v>1195</v>
      </c>
      <c r="F29" s="42">
        <v>39517</v>
      </c>
    </row>
    <row r="30" spans="1:9" x14ac:dyDescent="0.2">
      <c r="A30" s="30">
        <v>2208</v>
      </c>
      <c r="B30" s="22" t="s">
        <v>1498</v>
      </c>
      <c r="C30" s="22" t="s">
        <v>1672</v>
      </c>
      <c r="D30" s="22" t="s">
        <v>862</v>
      </c>
      <c r="E30" s="64" t="s">
        <v>877</v>
      </c>
      <c r="F30" s="42">
        <v>39524</v>
      </c>
    </row>
    <row r="31" spans="1:9" x14ac:dyDescent="0.2">
      <c r="A31" s="30">
        <v>2308</v>
      </c>
      <c r="B31" s="22" t="s">
        <v>1499</v>
      </c>
      <c r="C31" s="22" t="s">
        <v>1673</v>
      </c>
      <c r="D31" s="22" t="s">
        <v>863</v>
      </c>
      <c r="E31" s="22" t="s">
        <v>1722</v>
      </c>
      <c r="F31" s="42">
        <v>39524</v>
      </c>
    </row>
    <row r="32" spans="1:9" x14ac:dyDescent="0.2">
      <c r="A32" s="30">
        <v>2408</v>
      </c>
      <c r="B32" s="22" t="s">
        <v>1500</v>
      </c>
      <c r="C32" s="83" t="s">
        <v>2225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1501</v>
      </c>
      <c r="C33" s="22" t="s">
        <v>1674</v>
      </c>
      <c r="D33" s="22" t="s">
        <v>1027</v>
      </c>
      <c r="E33" s="22" t="s">
        <v>1722</v>
      </c>
      <c r="F33" s="42">
        <v>39526</v>
      </c>
    </row>
    <row r="34" spans="1:6" hidden="1" x14ac:dyDescent="0.2">
      <c r="A34" s="30">
        <v>2708</v>
      </c>
      <c r="B34" s="22" t="s">
        <v>1502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1503</v>
      </c>
      <c r="C35" s="22" t="s">
        <v>864</v>
      </c>
      <c r="D35" s="22" t="s">
        <v>863</v>
      </c>
      <c r="E35" s="22" t="s">
        <v>1195</v>
      </c>
      <c r="F35" s="42">
        <v>39540</v>
      </c>
    </row>
    <row r="36" spans="1:6" x14ac:dyDescent="0.2">
      <c r="A36" s="30">
        <v>2908</v>
      </c>
      <c r="B36" s="22" t="s">
        <v>1504</v>
      </c>
      <c r="C36" s="83" t="s">
        <v>1699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1505</v>
      </c>
      <c r="C37" s="23" t="s">
        <v>1472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1506</v>
      </c>
      <c r="C39" s="22" t="s">
        <v>1675</v>
      </c>
      <c r="D39" s="22" t="s">
        <v>1027</v>
      </c>
      <c r="E39" s="88" t="s">
        <v>1723</v>
      </c>
      <c r="F39" s="42">
        <v>39541</v>
      </c>
    </row>
    <row r="40" spans="1:6" x14ac:dyDescent="0.2">
      <c r="A40" s="30">
        <v>3208</v>
      </c>
      <c r="B40" s="22" t="s">
        <v>1507</v>
      </c>
      <c r="C40" s="83" t="s">
        <v>1461</v>
      </c>
      <c r="D40" s="22" t="s">
        <v>862</v>
      </c>
      <c r="E40" s="22" t="s">
        <v>1184</v>
      </c>
      <c r="F40" s="42">
        <v>39541</v>
      </c>
    </row>
    <row r="41" spans="1:6" x14ac:dyDescent="0.2">
      <c r="A41" s="30">
        <v>3308</v>
      </c>
      <c r="B41" s="22" t="s">
        <v>1508</v>
      </c>
      <c r="C41" s="22" t="s">
        <v>1675</v>
      </c>
      <c r="D41" s="22" t="s">
        <v>863</v>
      </c>
      <c r="E41" s="88" t="s">
        <v>1723</v>
      </c>
      <c r="F41" s="42">
        <v>39542</v>
      </c>
    </row>
    <row r="42" spans="1:6" x14ac:dyDescent="0.2">
      <c r="A42" s="30">
        <v>3408</v>
      </c>
      <c r="B42" s="22" t="s">
        <v>1509</v>
      </c>
      <c r="C42" s="23" t="s">
        <v>1438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1510</v>
      </c>
      <c r="C43" s="83" t="s">
        <v>2213</v>
      </c>
      <c r="D43" s="22" t="s">
        <v>863</v>
      </c>
      <c r="E43" s="1" t="s">
        <v>1724</v>
      </c>
      <c r="F43" s="42">
        <v>39556</v>
      </c>
    </row>
    <row r="44" spans="1:6" x14ac:dyDescent="0.2">
      <c r="A44" s="30">
        <v>3608</v>
      </c>
      <c r="B44" s="22" t="s">
        <v>1511</v>
      </c>
      <c r="C44" s="22" t="s">
        <v>1670</v>
      </c>
      <c r="D44" s="22" t="s">
        <v>862</v>
      </c>
      <c r="E44" s="22" t="s">
        <v>1725</v>
      </c>
      <c r="F44" s="42">
        <v>39560</v>
      </c>
    </row>
    <row r="45" spans="1:6" x14ac:dyDescent="0.2">
      <c r="A45" s="30">
        <v>3708</v>
      </c>
      <c r="B45" s="22" t="s">
        <v>1512</v>
      </c>
      <c r="C45" s="22" t="s">
        <v>1680</v>
      </c>
      <c r="D45" s="22" t="s">
        <v>862</v>
      </c>
      <c r="E45" s="1" t="s">
        <v>1717</v>
      </c>
      <c r="F45" s="42">
        <v>39560</v>
      </c>
    </row>
    <row r="46" spans="1:6" x14ac:dyDescent="0.2">
      <c r="A46" s="30">
        <v>3808</v>
      </c>
      <c r="B46" s="22" t="s">
        <v>1513</v>
      </c>
      <c r="C46" s="22" t="s">
        <v>1676</v>
      </c>
      <c r="D46" s="22" t="s">
        <v>862</v>
      </c>
      <c r="E46" s="1" t="s">
        <v>1717</v>
      </c>
      <c r="F46" s="42">
        <v>39560</v>
      </c>
    </row>
    <row r="47" spans="1:6" x14ac:dyDescent="0.2">
      <c r="A47" s="30">
        <v>3908</v>
      </c>
      <c r="B47" s="22" t="s">
        <v>1514</v>
      </c>
      <c r="C47" s="104" t="s">
        <v>1139</v>
      </c>
      <c r="D47" s="22" t="s">
        <v>862</v>
      </c>
      <c r="E47" s="1" t="s">
        <v>1717</v>
      </c>
      <c r="F47" s="42">
        <v>39560</v>
      </c>
    </row>
    <row r="48" spans="1:6" x14ac:dyDescent="0.2">
      <c r="A48" s="30">
        <v>4008</v>
      </c>
      <c r="B48" s="22" t="s">
        <v>1515</v>
      </c>
      <c r="C48" s="23" t="s">
        <v>1166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1516</v>
      </c>
      <c r="C49" s="83" t="s">
        <v>1677</v>
      </c>
      <c r="D49" s="22" t="s">
        <v>862</v>
      </c>
      <c r="E49" s="1" t="s">
        <v>1214</v>
      </c>
      <c r="F49" s="42">
        <v>39561</v>
      </c>
    </row>
    <row r="50" spans="1:6" x14ac:dyDescent="0.2">
      <c r="A50" s="30">
        <v>4208</v>
      </c>
      <c r="B50" s="22" t="s">
        <v>1517</v>
      </c>
      <c r="C50" s="23" t="s">
        <v>1166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1518</v>
      </c>
      <c r="C51" s="22" t="s">
        <v>1670</v>
      </c>
      <c r="D51" s="22" t="s">
        <v>862</v>
      </c>
      <c r="E51" s="22" t="s">
        <v>1726</v>
      </c>
      <c r="F51" s="42">
        <v>39561</v>
      </c>
    </row>
    <row r="52" spans="1:6" x14ac:dyDescent="0.2">
      <c r="A52" s="30">
        <v>4408</v>
      </c>
      <c r="B52" s="22" t="s">
        <v>1519</v>
      </c>
      <c r="C52" s="22" t="s">
        <v>1678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1520</v>
      </c>
      <c r="C53" s="83" t="s">
        <v>2223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1521</v>
      </c>
      <c r="C54" s="23" t="s">
        <v>1468</v>
      </c>
      <c r="D54" s="22" t="s">
        <v>1027</v>
      </c>
      <c r="E54" s="88" t="s">
        <v>825</v>
      </c>
      <c r="F54" s="42">
        <v>39575</v>
      </c>
    </row>
    <row r="55" spans="1:6" x14ac:dyDescent="0.2">
      <c r="A55" s="30">
        <v>4808</v>
      </c>
      <c r="B55" s="22" t="s">
        <v>1522</v>
      </c>
      <c r="C55" s="22" t="s">
        <v>864</v>
      </c>
      <c r="D55" s="22" t="s">
        <v>862</v>
      </c>
      <c r="E55" s="22" t="s">
        <v>1184</v>
      </c>
      <c r="F55" s="42">
        <v>39580</v>
      </c>
    </row>
    <row r="56" spans="1:6" x14ac:dyDescent="0.2">
      <c r="A56" s="30">
        <v>4908</v>
      </c>
      <c r="B56" s="22" t="s">
        <v>1523</v>
      </c>
      <c r="C56" s="23" t="s">
        <v>992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1524</v>
      </c>
      <c r="C57" s="22" t="s">
        <v>1679</v>
      </c>
      <c r="D57" s="22" t="s">
        <v>1027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1525</v>
      </c>
      <c r="C58" s="22" t="s">
        <v>1679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1526</v>
      </c>
      <c r="C59" s="23" t="s">
        <v>1160</v>
      </c>
      <c r="D59" s="22" t="s">
        <v>863</v>
      </c>
      <c r="E59" s="64" t="s">
        <v>877</v>
      </c>
      <c r="F59" s="42">
        <v>39588</v>
      </c>
    </row>
    <row r="60" spans="1:6" x14ac:dyDescent="0.2">
      <c r="A60" s="30">
        <v>5408</v>
      </c>
      <c r="B60" s="22" t="s">
        <v>1528</v>
      </c>
      <c r="C60" s="104" t="s">
        <v>1139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1527</v>
      </c>
      <c r="C61" s="23" t="s">
        <v>992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1529</v>
      </c>
      <c r="C62" s="22" t="s">
        <v>1668</v>
      </c>
      <c r="D62" s="22" t="s">
        <v>863</v>
      </c>
      <c r="E62" s="22" t="s">
        <v>1718</v>
      </c>
      <c r="F62" s="42">
        <v>39595</v>
      </c>
    </row>
    <row r="63" spans="1:6" x14ac:dyDescent="0.2">
      <c r="A63" s="30">
        <v>5608</v>
      </c>
      <c r="B63" s="22" t="s">
        <v>1530</v>
      </c>
      <c r="C63" s="22" t="s">
        <v>1680</v>
      </c>
      <c r="D63" s="22" t="s">
        <v>863</v>
      </c>
      <c r="E63" s="64" t="s">
        <v>797</v>
      </c>
      <c r="F63" s="42">
        <v>39595</v>
      </c>
    </row>
    <row r="64" spans="1:6" x14ac:dyDescent="0.2">
      <c r="A64" s="30">
        <v>5708</v>
      </c>
      <c r="B64" s="22" t="s">
        <v>1531</v>
      </c>
      <c r="C64" s="22" t="s">
        <v>864</v>
      </c>
      <c r="D64" s="22" t="s">
        <v>863</v>
      </c>
      <c r="E64" s="22" t="s">
        <v>1189</v>
      </c>
      <c r="F64" s="42">
        <v>39595</v>
      </c>
    </row>
    <row r="65" spans="1:6" x14ac:dyDescent="0.2">
      <c r="A65" s="30">
        <v>5908</v>
      </c>
      <c r="B65" s="22" t="s">
        <v>1532</v>
      </c>
      <c r="C65" s="22" t="s">
        <v>864</v>
      </c>
      <c r="D65" s="22" t="s">
        <v>863</v>
      </c>
      <c r="E65" s="22" t="s">
        <v>1189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1189</v>
      </c>
      <c r="F66" s="42">
        <v>39596</v>
      </c>
    </row>
    <row r="67" spans="1:6" x14ac:dyDescent="0.2">
      <c r="A67" s="30">
        <v>6008</v>
      </c>
      <c r="B67" s="22" t="s">
        <v>1533</v>
      </c>
      <c r="C67" s="22" t="s">
        <v>864</v>
      </c>
      <c r="D67" s="22" t="s">
        <v>863</v>
      </c>
      <c r="E67" s="22" t="s">
        <v>1189</v>
      </c>
      <c r="F67" s="42">
        <v>39596</v>
      </c>
    </row>
    <row r="68" spans="1:6" x14ac:dyDescent="0.2">
      <c r="A68" s="30">
        <v>6108</v>
      </c>
      <c r="B68" s="22" t="s">
        <v>1534</v>
      </c>
      <c r="C68" s="22" t="s">
        <v>1002</v>
      </c>
      <c r="D68" s="22" t="s">
        <v>863</v>
      </c>
      <c r="E68" s="22" t="s">
        <v>1189</v>
      </c>
      <c r="F68" s="42">
        <v>39598</v>
      </c>
    </row>
    <row r="69" spans="1:6" x14ac:dyDescent="0.2">
      <c r="A69" s="30">
        <v>6208</v>
      </c>
      <c r="B69" s="22" t="s">
        <v>1535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1536</v>
      </c>
      <c r="C70" s="22" t="s">
        <v>859</v>
      </c>
      <c r="D70" s="22" t="s">
        <v>863</v>
      </c>
      <c r="E70" s="88" t="s">
        <v>805</v>
      </c>
      <c r="F70" s="42">
        <v>39601</v>
      </c>
    </row>
    <row r="71" spans="1:6" x14ac:dyDescent="0.2">
      <c r="A71" s="30">
        <v>6408</v>
      </c>
      <c r="B71" s="22" t="s">
        <v>1537</v>
      </c>
      <c r="C71" s="22" t="s">
        <v>1664</v>
      </c>
      <c r="D71" s="22" t="s">
        <v>1027</v>
      </c>
      <c r="E71" s="22" t="s">
        <v>1727</v>
      </c>
      <c r="F71" s="42">
        <v>39602</v>
      </c>
    </row>
    <row r="72" spans="1:6" x14ac:dyDescent="0.2">
      <c r="A72" s="30">
        <v>6508</v>
      </c>
      <c r="B72" s="22" t="s">
        <v>1538</v>
      </c>
      <c r="C72" s="23" t="s">
        <v>992</v>
      </c>
      <c r="D72" s="22" t="s">
        <v>862</v>
      </c>
      <c r="E72" s="22" t="s">
        <v>1195</v>
      </c>
      <c r="F72" s="42">
        <v>39604</v>
      </c>
    </row>
    <row r="73" spans="1:6" x14ac:dyDescent="0.2">
      <c r="A73" s="30">
        <v>6608</v>
      </c>
      <c r="B73" s="22" t="s">
        <v>1539</v>
      </c>
      <c r="C73" s="83" t="s">
        <v>2239</v>
      </c>
      <c r="D73" s="22" t="s">
        <v>863</v>
      </c>
      <c r="E73" s="88" t="s">
        <v>1723</v>
      </c>
      <c r="F73" s="42">
        <v>39605</v>
      </c>
    </row>
    <row r="74" spans="1:6" x14ac:dyDescent="0.2">
      <c r="A74" s="30">
        <v>6708</v>
      </c>
      <c r="B74" s="22" t="s">
        <v>1540</v>
      </c>
      <c r="C74" s="22" t="s">
        <v>1670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1541</v>
      </c>
      <c r="C75" s="79" t="s">
        <v>2231</v>
      </c>
      <c r="D75" s="22" t="s">
        <v>1027</v>
      </c>
      <c r="E75" s="22" t="s">
        <v>1189</v>
      </c>
      <c r="F75" s="42">
        <v>39617</v>
      </c>
    </row>
    <row r="76" spans="1:6" x14ac:dyDescent="0.2">
      <c r="A76" s="30">
        <v>6908</v>
      </c>
      <c r="B76" s="22" t="s">
        <v>1542</v>
      </c>
      <c r="C76" s="83" t="s">
        <v>1461</v>
      </c>
      <c r="D76" s="22" t="s">
        <v>863</v>
      </c>
      <c r="E76" s="22" t="s">
        <v>1728</v>
      </c>
      <c r="F76" s="42">
        <v>39622</v>
      </c>
    </row>
    <row r="77" spans="1:6" x14ac:dyDescent="0.2">
      <c r="A77" s="30">
        <v>7108</v>
      </c>
      <c r="B77" s="83" t="s">
        <v>1544</v>
      </c>
      <c r="C77" s="23" t="s">
        <v>1166</v>
      </c>
      <c r="D77" s="22" t="s">
        <v>863</v>
      </c>
      <c r="E77" s="22" t="s">
        <v>1183</v>
      </c>
      <c r="F77" s="42">
        <v>39626</v>
      </c>
    </row>
    <row r="78" spans="1:6" x14ac:dyDescent="0.2">
      <c r="A78" s="30">
        <v>7208</v>
      </c>
      <c r="B78" s="22" t="s">
        <v>1545</v>
      </c>
      <c r="C78" s="22" t="s">
        <v>1682</v>
      </c>
      <c r="D78" s="22" t="s">
        <v>863</v>
      </c>
      <c r="E78" s="88" t="s">
        <v>1723</v>
      </c>
      <c r="F78" s="42">
        <v>39626</v>
      </c>
    </row>
    <row r="79" spans="1:6" x14ac:dyDescent="0.2">
      <c r="A79" s="30">
        <v>7308</v>
      </c>
      <c r="B79" s="22" t="s">
        <v>1546</v>
      </c>
      <c r="C79" s="23" t="s">
        <v>1180</v>
      </c>
      <c r="D79" s="22" t="s">
        <v>863</v>
      </c>
      <c r="E79" s="22" t="s">
        <v>1183</v>
      </c>
      <c r="F79" s="42">
        <v>39629</v>
      </c>
    </row>
    <row r="80" spans="1:6" x14ac:dyDescent="0.2">
      <c r="A80" s="30">
        <v>7008</v>
      </c>
      <c r="B80" s="22" t="s">
        <v>1543</v>
      </c>
      <c r="C80" s="22" t="s">
        <v>1681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1547</v>
      </c>
      <c r="C81" s="22" t="s">
        <v>1683</v>
      </c>
      <c r="D81" s="22" t="s">
        <v>1027</v>
      </c>
      <c r="E81" s="88" t="s">
        <v>1723</v>
      </c>
      <c r="F81" s="42">
        <v>39630</v>
      </c>
    </row>
    <row r="82" spans="1:6" x14ac:dyDescent="0.2">
      <c r="A82" s="30">
        <v>7508</v>
      </c>
      <c r="B82" s="22" t="s">
        <v>1548</v>
      </c>
      <c r="C82" s="83" t="s">
        <v>1461</v>
      </c>
      <c r="D82" s="22" t="s">
        <v>863</v>
      </c>
      <c r="E82" s="22" t="s">
        <v>1728</v>
      </c>
      <c r="F82" s="42">
        <v>39630</v>
      </c>
    </row>
    <row r="83" spans="1:6" x14ac:dyDescent="0.2">
      <c r="A83" s="30">
        <v>7608</v>
      </c>
      <c r="B83" s="22" t="s">
        <v>1549</v>
      </c>
      <c r="C83" s="22" t="s">
        <v>1684</v>
      </c>
      <c r="D83" s="22" t="s">
        <v>862</v>
      </c>
      <c r="E83" s="88" t="s">
        <v>805</v>
      </c>
      <c r="F83" s="42">
        <v>39630</v>
      </c>
    </row>
    <row r="84" spans="1:6" x14ac:dyDescent="0.2">
      <c r="A84" s="30">
        <v>7708</v>
      </c>
      <c r="B84" s="22" t="s">
        <v>1550</v>
      </c>
      <c r="C84" s="83" t="s">
        <v>1671</v>
      </c>
      <c r="D84" s="22" t="s">
        <v>862</v>
      </c>
      <c r="E84" s="64" t="s">
        <v>877</v>
      </c>
      <c r="F84" s="42">
        <v>39630</v>
      </c>
    </row>
    <row r="85" spans="1:6" x14ac:dyDescent="0.2">
      <c r="A85" s="30">
        <v>7808</v>
      </c>
      <c r="B85" s="22" t="s">
        <v>1551</v>
      </c>
      <c r="C85" s="23" t="s">
        <v>1455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1552</v>
      </c>
      <c r="C86" s="104" t="s">
        <v>1139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1553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1554</v>
      </c>
      <c r="C88" s="22" t="s">
        <v>1002</v>
      </c>
      <c r="D88" s="22" t="s">
        <v>863</v>
      </c>
      <c r="E88" s="22" t="s">
        <v>1189</v>
      </c>
      <c r="F88" s="42">
        <v>39631</v>
      </c>
    </row>
    <row r="89" spans="1:6" x14ac:dyDescent="0.2">
      <c r="A89" s="30">
        <v>8208</v>
      </c>
      <c r="B89" s="22" t="s">
        <v>1555</v>
      </c>
      <c r="C89" s="22" t="s">
        <v>1687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1556</v>
      </c>
      <c r="C90" s="22" t="s">
        <v>1688</v>
      </c>
      <c r="D90" s="22" t="s">
        <v>1027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1729</v>
      </c>
      <c r="F91" s="42">
        <v>39636</v>
      </c>
    </row>
    <row r="92" spans="1:6" x14ac:dyDescent="0.2">
      <c r="A92" s="30">
        <v>8408</v>
      </c>
      <c r="B92" s="22" t="s">
        <v>1557</v>
      </c>
      <c r="C92" s="83" t="s">
        <v>2247</v>
      </c>
      <c r="D92" s="22" t="s">
        <v>863</v>
      </c>
      <c r="E92" s="88" t="s">
        <v>1723</v>
      </c>
      <c r="F92" s="42">
        <v>39636</v>
      </c>
    </row>
    <row r="93" spans="1:6" x14ac:dyDescent="0.2">
      <c r="A93" s="30">
        <v>8508</v>
      </c>
      <c r="B93" s="22" t="s">
        <v>1558</v>
      </c>
      <c r="C93" s="22" t="s">
        <v>1689</v>
      </c>
      <c r="D93" s="22" t="s">
        <v>863</v>
      </c>
      <c r="E93" s="1" t="s">
        <v>1214</v>
      </c>
      <c r="F93" s="42">
        <v>39636</v>
      </c>
    </row>
    <row r="94" spans="1:6" x14ac:dyDescent="0.2">
      <c r="A94" s="30">
        <v>8608</v>
      </c>
      <c r="B94" s="22" t="s">
        <v>1559</v>
      </c>
      <c r="C94" s="83" t="s">
        <v>2232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1560</v>
      </c>
      <c r="C95" s="22" t="s">
        <v>1688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1562</v>
      </c>
      <c r="C96" s="83" t="s">
        <v>2236</v>
      </c>
      <c r="D96" s="22" t="s">
        <v>863</v>
      </c>
      <c r="E96" s="83" t="s">
        <v>1723</v>
      </c>
      <c r="F96" s="42">
        <v>39638</v>
      </c>
    </row>
    <row r="97" spans="1:6" x14ac:dyDescent="0.2">
      <c r="A97" s="30">
        <v>8808</v>
      </c>
      <c r="B97" s="22" t="s">
        <v>1561</v>
      </c>
      <c r="C97" s="22" t="s">
        <v>1673</v>
      </c>
      <c r="D97" s="22" t="s">
        <v>863</v>
      </c>
      <c r="E97" s="22" t="s">
        <v>1729</v>
      </c>
      <c r="F97" s="42">
        <v>39639</v>
      </c>
    </row>
    <row r="98" spans="1:6" x14ac:dyDescent="0.2">
      <c r="A98" s="30">
        <v>9008</v>
      </c>
      <c r="B98" s="22" t="s">
        <v>1563</v>
      </c>
      <c r="C98" s="22" t="s">
        <v>1690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1564</v>
      </c>
      <c r="C99" s="22" t="s">
        <v>843</v>
      </c>
      <c r="D99" s="22" t="s">
        <v>863</v>
      </c>
      <c r="E99" s="22" t="s">
        <v>1722</v>
      </c>
      <c r="F99" s="42">
        <v>39639</v>
      </c>
    </row>
    <row r="100" spans="1:6" x14ac:dyDescent="0.2">
      <c r="A100" s="30">
        <v>9208</v>
      </c>
      <c r="B100" s="22" t="s">
        <v>1565</v>
      </c>
      <c r="C100" s="22" t="s">
        <v>1691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1566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1567</v>
      </c>
      <c r="C102" s="22" t="s">
        <v>115</v>
      </c>
      <c r="D102" s="22" t="s">
        <v>862</v>
      </c>
      <c r="E102" s="64" t="s">
        <v>877</v>
      </c>
      <c r="F102" s="42">
        <v>39650</v>
      </c>
    </row>
    <row r="103" spans="1:6" x14ac:dyDescent="0.2">
      <c r="A103" s="30">
        <v>9508</v>
      </c>
      <c r="B103" s="22" t="s">
        <v>1568</v>
      </c>
      <c r="C103" s="23" t="s">
        <v>851</v>
      </c>
      <c r="D103" s="22" t="s">
        <v>863</v>
      </c>
      <c r="E103" s="1" t="s">
        <v>1717</v>
      </c>
      <c r="F103" s="42">
        <v>39650</v>
      </c>
    </row>
    <row r="104" spans="1:6" x14ac:dyDescent="0.2">
      <c r="A104" s="30">
        <v>9608</v>
      </c>
      <c r="B104" s="22" t="s">
        <v>1569</v>
      </c>
      <c r="C104" s="23" t="s">
        <v>1180</v>
      </c>
      <c r="D104" s="22" t="s">
        <v>863</v>
      </c>
      <c r="E104" s="22" t="s">
        <v>1729</v>
      </c>
      <c r="F104" s="42">
        <v>39650</v>
      </c>
    </row>
    <row r="105" spans="1:6" x14ac:dyDescent="0.2">
      <c r="A105" s="30">
        <v>9708</v>
      </c>
      <c r="B105" s="22" t="s">
        <v>1570</v>
      </c>
      <c r="C105" s="83" t="s">
        <v>595</v>
      </c>
      <c r="D105" s="22" t="s">
        <v>1027</v>
      </c>
      <c r="E105" s="88" t="s">
        <v>1723</v>
      </c>
      <c r="F105" s="42">
        <v>39650</v>
      </c>
    </row>
    <row r="106" spans="1:6" x14ac:dyDescent="0.2">
      <c r="A106" s="30">
        <v>9808</v>
      </c>
      <c r="B106" s="22" t="s">
        <v>1571</v>
      </c>
      <c r="C106" s="22" t="s">
        <v>1694</v>
      </c>
      <c r="D106" s="22" t="s">
        <v>863</v>
      </c>
      <c r="E106" s="88" t="s">
        <v>1723</v>
      </c>
      <c r="F106" s="42">
        <v>39650</v>
      </c>
    </row>
    <row r="107" spans="1:6" x14ac:dyDescent="0.2">
      <c r="A107" s="30">
        <v>9908</v>
      </c>
      <c r="B107" s="22" t="s">
        <v>1572</v>
      </c>
      <c r="C107" s="22" t="s">
        <v>1668</v>
      </c>
      <c r="D107" s="22" t="s">
        <v>863</v>
      </c>
      <c r="E107" s="22" t="s">
        <v>1730</v>
      </c>
      <c r="F107" s="42">
        <v>39650</v>
      </c>
    </row>
    <row r="108" spans="1:6" x14ac:dyDescent="0.2">
      <c r="A108" s="30">
        <v>10008</v>
      </c>
      <c r="B108" s="22" t="s">
        <v>1573</v>
      </c>
      <c r="C108" s="83" t="s">
        <v>1677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1574</v>
      </c>
      <c r="C109" s="88" t="s">
        <v>2072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1575</v>
      </c>
      <c r="C110" s="1" t="s">
        <v>510</v>
      </c>
      <c r="D110" s="22" t="s">
        <v>863</v>
      </c>
      <c r="E110" s="64" t="s">
        <v>797</v>
      </c>
      <c r="F110" s="42">
        <v>39660</v>
      </c>
    </row>
    <row r="111" spans="1:6" x14ac:dyDescent="0.2">
      <c r="A111" s="30">
        <v>10308</v>
      </c>
      <c r="B111" s="22" t="s">
        <v>1576</v>
      </c>
      <c r="C111" s="83" t="s">
        <v>595</v>
      </c>
      <c r="D111" s="22" t="s">
        <v>863</v>
      </c>
      <c r="E111" s="88" t="s">
        <v>1723</v>
      </c>
      <c r="F111" s="42">
        <v>39661</v>
      </c>
    </row>
    <row r="112" spans="1:6" x14ac:dyDescent="0.2">
      <c r="A112" s="30">
        <v>10408</v>
      </c>
      <c r="B112" s="22" t="s">
        <v>1577</v>
      </c>
      <c r="C112" s="22" t="s">
        <v>1670</v>
      </c>
      <c r="D112" s="22" t="s">
        <v>862</v>
      </c>
      <c r="E112" s="22" t="s">
        <v>1731</v>
      </c>
      <c r="F112" s="42">
        <v>39661</v>
      </c>
    </row>
    <row r="113" spans="1:6" x14ac:dyDescent="0.2">
      <c r="A113" s="30">
        <v>10508</v>
      </c>
      <c r="B113" s="22" t="s">
        <v>1578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1579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1580</v>
      </c>
      <c r="C115" s="83" t="s">
        <v>1461</v>
      </c>
      <c r="D115" s="22" t="s">
        <v>1027</v>
      </c>
      <c r="E115" s="22" t="s">
        <v>1729</v>
      </c>
      <c r="F115" s="42">
        <v>39668</v>
      </c>
    </row>
    <row r="116" spans="1:6" x14ac:dyDescent="0.2">
      <c r="A116" s="30">
        <v>10808</v>
      </c>
      <c r="B116" s="22" t="s">
        <v>1581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1582</v>
      </c>
      <c r="C117" s="23" t="s">
        <v>1475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1583</v>
      </c>
      <c r="C118" s="22" t="s">
        <v>1670</v>
      </c>
      <c r="D118" s="22" t="s">
        <v>863</v>
      </c>
      <c r="E118" s="22" t="s">
        <v>1184</v>
      </c>
      <c r="F118" s="42">
        <v>39674</v>
      </c>
    </row>
    <row r="119" spans="1:6" x14ac:dyDescent="0.2">
      <c r="A119" s="30">
        <v>11208</v>
      </c>
      <c r="B119" s="22" t="s">
        <v>1584</v>
      </c>
      <c r="C119" s="83" t="s">
        <v>1461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1585</v>
      </c>
      <c r="C120" s="104" t="s">
        <v>1139</v>
      </c>
      <c r="D120" s="22" t="s">
        <v>862</v>
      </c>
      <c r="E120" s="88" t="s">
        <v>1723</v>
      </c>
      <c r="F120" s="42">
        <v>39678</v>
      </c>
    </row>
    <row r="121" spans="1:6" x14ac:dyDescent="0.2">
      <c r="A121" s="30">
        <v>11408</v>
      </c>
      <c r="B121" s="22" t="s">
        <v>1586</v>
      </c>
      <c r="C121" s="22" t="s">
        <v>1670</v>
      </c>
      <c r="D121" s="22" t="s">
        <v>862</v>
      </c>
      <c r="E121" s="1" t="s">
        <v>1717</v>
      </c>
      <c r="F121" s="42">
        <v>39678</v>
      </c>
    </row>
    <row r="122" spans="1:6" x14ac:dyDescent="0.2">
      <c r="A122" s="30">
        <v>11508</v>
      </c>
      <c r="B122" s="22" t="s">
        <v>1587</v>
      </c>
      <c r="C122" s="43" t="s">
        <v>1697</v>
      </c>
      <c r="D122" s="22" t="s">
        <v>862</v>
      </c>
      <c r="E122" s="1" t="s">
        <v>1732</v>
      </c>
      <c r="F122" s="42">
        <v>39679</v>
      </c>
    </row>
    <row r="123" spans="1:6" x14ac:dyDescent="0.2">
      <c r="A123" s="30">
        <v>11608</v>
      </c>
      <c r="B123" s="22" t="s">
        <v>1588</v>
      </c>
      <c r="C123" s="43" t="s">
        <v>1698</v>
      </c>
      <c r="D123" s="83" t="s">
        <v>246</v>
      </c>
      <c r="E123" s="22" t="s">
        <v>1733</v>
      </c>
      <c r="F123" s="42">
        <v>39685</v>
      </c>
    </row>
    <row r="124" spans="1:6" x14ac:dyDescent="0.2">
      <c r="A124" s="30">
        <v>11708</v>
      </c>
      <c r="B124" s="22" t="s">
        <v>1589</v>
      </c>
      <c r="C124" s="83" t="s">
        <v>1461</v>
      </c>
      <c r="D124" s="22" t="s">
        <v>863</v>
      </c>
      <c r="E124" s="22" t="s">
        <v>1183</v>
      </c>
      <c r="F124" s="42">
        <v>39685</v>
      </c>
    </row>
    <row r="125" spans="1:6" x14ac:dyDescent="0.2">
      <c r="A125" s="30">
        <v>11808</v>
      </c>
      <c r="B125" s="22" t="s">
        <v>1590</v>
      </c>
      <c r="C125" s="23" t="s">
        <v>1438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1591</v>
      </c>
      <c r="C126" s="23" t="s">
        <v>1149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1592</v>
      </c>
      <c r="C127" s="83" t="s">
        <v>1699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1593</v>
      </c>
      <c r="C128" s="43" t="s">
        <v>1700</v>
      </c>
      <c r="D128" s="22" t="s">
        <v>863</v>
      </c>
      <c r="E128" s="22" t="s">
        <v>1735</v>
      </c>
      <c r="F128" s="42">
        <v>39692</v>
      </c>
    </row>
    <row r="129" spans="1:6" x14ac:dyDescent="0.2">
      <c r="A129" s="30">
        <v>12208</v>
      </c>
      <c r="B129" s="22" t="s">
        <v>1594</v>
      </c>
      <c r="C129" s="43" t="s">
        <v>1700</v>
      </c>
      <c r="D129" s="22" t="s">
        <v>863</v>
      </c>
      <c r="E129" s="22" t="s">
        <v>1735</v>
      </c>
      <c r="F129" s="42">
        <v>39692</v>
      </c>
    </row>
    <row r="130" spans="1:6" x14ac:dyDescent="0.2">
      <c r="A130" s="30">
        <v>12308</v>
      </c>
      <c r="B130" s="22" t="s">
        <v>1595</v>
      </c>
      <c r="C130" s="23" t="s">
        <v>1448</v>
      </c>
      <c r="D130" s="22" t="s">
        <v>863</v>
      </c>
      <c r="E130" s="22" t="s">
        <v>1735</v>
      </c>
      <c r="F130" s="42">
        <v>39693</v>
      </c>
    </row>
    <row r="131" spans="1:6" x14ac:dyDescent="0.2">
      <c r="A131" s="30">
        <v>12408</v>
      </c>
      <c r="B131" s="22" t="s">
        <v>1596</v>
      </c>
      <c r="C131" s="23" t="s">
        <v>1448</v>
      </c>
      <c r="D131" s="22" t="s">
        <v>863</v>
      </c>
      <c r="E131" s="22" t="s">
        <v>1735</v>
      </c>
      <c r="F131" s="42">
        <v>39693</v>
      </c>
    </row>
    <row r="132" spans="1:6" x14ac:dyDescent="0.2">
      <c r="A132" s="30">
        <v>12508</v>
      </c>
      <c r="B132" s="22" t="s">
        <v>1597</v>
      </c>
      <c r="C132" s="43" t="s">
        <v>1701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1598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1599</v>
      </c>
      <c r="C134" s="43" t="s">
        <v>1702</v>
      </c>
      <c r="D134" s="22" t="s">
        <v>863</v>
      </c>
      <c r="E134" s="22" t="s">
        <v>1736</v>
      </c>
      <c r="F134" s="42">
        <v>39714</v>
      </c>
    </row>
    <row r="135" spans="1:6" x14ac:dyDescent="0.2">
      <c r="A135" s="30">
        <v>12808</v>
      </c>
      <c r="B135" s="22" t="s">
        <v>1600</v>
      </c>
      <c r="C135" s="83" t="s">
        <v>1677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1601</v>
      </c>
      <c r="C136" s="104" t="s">
        <v>1139</v>
      </c>
      <c r="D136" s="22" t="s">
        <v>863</v>
      </c>
      <c r="E136" s="88" t="s">
        <v>1723</v>
      </c>
      <c r="F136" s="42">
        <v>39715</v>
      </c>
    </row>
    <row r="137" spans="1:6" x14ac:dyDescent="0.2">
      <c r="A137" s="30">
        <v>13108</v>
      </c>
      <c r="B137" s="22" t="s">
        <v>1603</v>
      </c>
      <c r="C137" s="9" t="s">
        <v>147</v>
      </c>
      <c r="D137" s="22" t="s">
        <v>863</v>
      </c>
      <c r="E137" s="22" t="s">
        <v>1189</v>
      </c>
      <c r="F137" s="42">
        <v>39717</v>
      </c>
    </row>
    <row r="138" spans="1:6" x14ac:dyDescent="0.2">
      <c r="A138" s="30">
        <v>13208</v>
      </c>
      <c r="B138" s="22" t="s">
        <v>1604</v>
      </c>
      <c r="C138" s="43" t="s">
        <v>1676</v>
      </c>
      <c r="D138" s="22" t="s">
        <v>863</v>
      </c>
      <c r="E138" s="22" t="s">
        <v>1195</v>
      </c>
      <c r="F138" s="42">
        <v>39720</v>
      </c>
    </row>
    <row r="139" spans="1:6" x14ac:dyDescent="0.2">
      <c r="A139" s="30">
        <v>13308</v>
      </c>
      <c r="B139" s="22" t="s">
        <v>1605</v>
      </c>
      <c r="C139" s="9" t="s">
        <v>147</v>
      </c>
      <c r="D139" s="22" t="s">
        <v>863</v>
      </c>
      <c r="E139" s="22" t="s">
        <v>1189</v>
      </c>
      <c r="F139" s="42">
        <v>39720</v>
      </c>
    </row>
    <row r="140" spans="1:6" x14ac:dyDescent="0.2">
      <c r="A140" s="30">
        <v>13008</v>
      </c>
      <c r="B140" s="22" t="s">
        <v>1602</v>
      </c>
      <c r="C140" s="43" t="s">
        <v>1703</v>
      </c>
      <c r="D140" s="22" t="s">
        <v>863</v>
      </c>
      <c r="E140" s="64" t="s">
        <v>797</v>
      </c>
      <c r="F140" s="42">
        <v>39723</v>
      </c>
    </row>
    <row r="141" spans="1:6" x14ac:dyDescent="0.2">
      <c r="A141" s="30">
        <v>13408</v>
      </c>
      <c r="B141" s="22" t="s">
        <v>1606</v>
      </c>
      <c r="C141" s="9" t="s">
        <v>147</v>
      </c>
      <c r="D141" s="22" t="s">
        <v>863</v>
      </c>
      <c r="E141" s="22" t="s">
        <v>1189</v>
      </c>
      <c r="F141" s="42">
        <v>39727</v>
      </c>
    </row>
    <row r="142" spans="1:6" x14ac:dyDescent="0.2">
      <c r="A142" s="30">
        <v>13508</v>
      </c>
      <c r="B142" s="22" t="s">
        <v>1607</v>
      </c>
      <c r="C142" s="104" t="s">
        <v>1139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1608</v>
      </c>
      <c r="C143" s="104" t="s">
        <v>1139</v>
      </c>
      <c r="D143" s="22" t="s">
        <v>862</v>
      </c>
      <c r="E143" s="88" t="s">
        <v>1723</v>
      </c>
      <c r="F143" s="42">
        <v>39727</v>
      </c>
    </row>
    <row r="144" spans="1:6" x14ac:dyDescent="0.2">
      <c r="A144" s="30">
        <v>13708</v>
      </c>
      <c r="B144" s="22" t="s">
        <v>1609</v>
      </c>
      <c r="C144" s="79" t="s">
        <v>2211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1610</v>
      </c>
      <c r="C145" s="9" t="s">
        <v>147</v>
      </c>
      <c r="D145" s="22" t="s">
        <v>863</v>
      </c>
      <c r="E145" s="22" t="s">
        <v>1189</v>
      </c>
      <c r="F145" s="42">
        <v>39737</v>
      </c>
    </row>
    <row r="146" spans="1:6" x14ac:dyDescent="0.2">
      <c r="A146" s="30">
        <v>13908</v>
      </c>
      <c r="B146" s="22" t="s">
        <v>1611</v>
      </c>
      <c r="C146" s="23" t="s">
        <v>1458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1612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1613</v>
      </c>
      <c r="C148" s="23" t="s">
        <v>983</v>
      </c>
      <c r="D148" s="22" t="s">
        <v>863</v>
      </c>
      <c r="E148" s="22" t="s">
        <v>1189</v>
      </c>
      <c r="F148" s="42">
        <v>39744</v>
      </c>
    </row>
    <row r="149" spans="1:6" x14ac:dyDescent="0.2">
      <c r="A149" s="30">
        <v>14208</v>
      </c>
      <c r="B149" s="22" t="s">
        <v>1614</v>
      </c>
      <c r="C149" s="23" t="s">
        <v>983</v>
      </c>
      <c r="D149" s="22" t="s">
        <v>863</v>
      </c>
      <c r="E149" s="22" t="s">
        <v>1189</v>
      </c>
      <c r="F149" s="42">
        <v>39744</v>
      </c>
    </row>
    <row r="150" spans="1:6" x14ac:dyDescent="0.2">
      <c r="A150" s="30">
        <v>14308</v>
      </c>
      <c r="B150" s="22" t="s">
        <v>1615</v>
      </c>
      <c r="C150" s="83" t="s">
        <v>1461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1616</v>
      </c>
      <c r="C151" s="23" t="s">
        <v>992</v>
      </c>
      <c r="D151" s="22" t="s">
        <v>862</v>
      </c>
      <c r="E151" s="22" t="s">
        <v>1183</v>
      </c>
      <c r="F151" s="42">
        <v>39756</v>
      </c>
    </row>
    <row r="152" spans="1:6" x14ac:dyDescent="0.2">
      <c r="A152" s="30">
        <v>14508</v>
      </c>
      <c r="B152" s="22" t="s">
        <v>1617</v>
      </c>
      <c r="C152" s="23" t="s">
        <v>992</v>
      </c>
      <c r="D152" s="22" t="s">
        <v>862</v>
      </c>
      <c r="E152" s="22" t="s">
        <v>1728</v>
      </c>
      <c r="F152" s="42">
        <v>39758</v>
      </c>
    </row>
    <row r="153" spans="1:6" x14ac:dyDescent="0.2">
      <c r="A153" s="30">
        <v>14608</v>
      </c>
      <c r="B153" s="22" t="s">
        <v>1618</v>
      </c>
      <c r="C153" s="43" t="s">
        <v>1704</v>
      </c>
      <c r="D153" s="22" t="s">
        <v>862</v>
      </c>
      <c r="E153" s="22" t="s">
        <v>1729</v>
      </c>
      <c r="F153" s="42">
        <v>39758</v>
      </c>
    </row>
    <row r="154" spans="1:6" x14ac:dyDescent="0.2">
      <c r="A154" s="30">
        <v>14708</v>
      </c>
      <c r="B154" s="22" t="s">
        <v>1619</v>
      </c>
      <c r="C154" s="43" t="s">
        <v>1704</v>
      </c>
      <c r="D154" s="22" t="s">
        <v>862</v>
      </c>
      <c r="E154" s="64" t="s">
        <v>877</v>
      </c>
      <c r="F154" s="42">
        <v>39758</v>
      </c>
    </row>
    <row r="155" spans="1:6" x14ac:dyDescent="0.2">
      <c r="A155" s="30">
        <v>14808</v>
      </c>
      <c r="B155" s="22" t="s">
        <v>1620</v>
      </c>
      <c r="C155" s="43" t="s">
        <v>1705</v>
      </c>
      <c r="D155" s="22" t="s">
        <v>1027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1621</v>
      </c>
      <c r="C156" s="64" t="s">
        <v>195</v>
      </c>
      <c r="D156" s="22" t="s">
        <v>1199</v>
      </c>
      <c r="E156" s="1" t="s">
        <v>1717</v>
      </c>
      <c r="F156" s="42">
        <v>39759</v>
      </c>
    </row>
    <row r="157" spans="1:6" x14ac:dyDescent="0.2">
      <c r="A157" s="30">
        <v>15008</v>
      </c>
      <c r="B157" s="22" t="s">
        <v>1622</v>
      </c>
      <c r="C157" s="22" t="s">
        <v>843</v>
      </c>
      <c r="D157" s="22" t="s">
        <v>1199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1623</v>
      </c>
      <c r="C158" s="23" t="s">
        <v>1448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1624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1625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1626</v>
      </c>
      <c r="C161" s="22" t="s">
        <v>1707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1627</v>
      </c>
      <c r="C162" s="23" t="s">
        <v>992</v>
      </c>
      <c r="D162" s="22" t="s">
        <v>863</v>
      </c>
      <c r="E162" s="22" t="s">
        <v>1195</v>
      </c>
      <c r="F162" s="44">
        <v>39771</v>
      </c>
    </row>
    <row r="163" spans="1:6" x14ac:dyDescent="0.2">
      <c r="A163" s="30">
        <v>15608</v>
      </c>
      <c r="B163" s="22" t="s">
        <v>1628</v>
      </c>
      <c r="C163" s="64" t="s">
        <v>1891</v>
      </c>
      <c r="D163" s="22" t="s">
        <v>863</v>
      </c>
      <c r="E163" s="88" t="s">
        <v>805</v>
      </c>
      <c r="F163" s="44">
        <v>39776</v>
      </c>
    </row>
    <row r="164" spans="1:6" x14ac:dyDescent="0.2">
      <c r="A164" s="30">
        <v>15708</v>
      </c>
      <c r="B164" s="22" t="s">
        <v>1629</v>
      </c>
      <c r="C164" s="64" t="s">
        <v>1891</v>
      </c>
      <c r="D164" s="22" t="s">
        <v>863</v>
      </c>
      <c r="E164" s="88" t="s">
        <v>805</v>
      </c>
      <c r="F164" s="44">
        <v>39776</v>
      </c>
    </row>
    <row r="165" spans="1:6" x14ac:dyDescent="0.2">
      <c r="A165" s="30">
        <v>15808</v>
      </c>
      <c r="B165" s="22" t="s">
        <v>1630</v>
      </c>
      <c r="C165" s="83" t="s">
        <v>1461</v>
      </c>
      <c r="D165" s="22" t="s">
        <v>863</v>
      </c>
      <c r="E165" s="22" t="s">
        <v>1183</v>
      </c>
      <c r="F165" s="44">
        <v>39776</v>
      </c>
    </row>
    <row r="166" spans="1:6" x14ac:dyDescent="0.2">
      <c r="A166" s="30">
        <v>15908</v>
      </c>
      <c r="B166" s="22" t="s">
        <v>1631</v>
      </c>
      <c r="C166" s="83" t="s">
        <v>1671</v>
      </c>
      <c r="D166" s="22" t="s">
        <v>863</v>
      </c>
      <c r="E166" s="64" t="s">
        <v>877</v>
      </c>
      <c r="F166" s="44">
        <v>39776</v>
      </c>
    </row>
    <row r="167" spans="1:6" x14ac:dyDescent="0.2">
      <c r="A167" s="30">
        <v>16008</v>
      </c>
      <c r="B167" s="22" t="s">
        <v>1632</v>
      </c>
      <c r="C167" s="83" t="s">
        <v>1671</v>
      </c>
      <c r="D167" s="22" t="s">
        <v>863</v>
      </c>
      <c r="E167" s="64" t="s">
        <v>877</v>
      </c>
      <c r="F167" s="44">
        <v>39777</v>
      </c>
    </row>
    <row r="168" spans="1:6" x14ac:dyDescent="0.2">
      <c r="A168" s="30">
        <v>16108</v>
      </c>
      <c r="B168" s="22" t="s">
        <v>1633</v>
      </c>
      <c r="C168" s="22" t="s">
        <v>1672</v>
      </c>
      <c r="D168" s="22" t="s">
        <v>863</v>
      </c>
      <c r="E168" s="64" t="s">
        <v>877</v>
      </c>
      <c r="F168" s="44">
        <v>39777</v>
      </c>
    </row>
    <row r="169" spans="1:6" x14ac:dyDescent="0.2">
      <c r="A169" s="30">
        <v>16208</v>
      </c>
      <c r="B169" s="22" t="s">
        <v>1634</v>
      </c>
      <c r="C169" s="23" t="s">
        <v>995</v>
      </c>
      <c r="D169" s="22" t="s">
        <v>863</v>
      </c>
      <c r="E169" s="22" t="s">
        <v>1729</v>
      </c>
      <c r="F169" s="44">
        <v>39777</v>
      </c>
    </row>
    <row r="170" spans="1:6" x14ac:dyDescent="0.2">
      <c r="A170" s="30">
        <v>16308</v>
      </c>
      <c r="B170" s="22" t="s">
        <v>1635</v>
      </c>
      <c r="C170" s="23" t="s">
        <v>995</v>
      </c>
      <c r="D170" s="22" t="s">
        <v>863</v>
      </c>
      <c r="E170" s="22" t="s">
        <v>1729</v>
      </c>
      <c r="F170" s="44">
        <v>39777</v>
      </c>
    </row>
    <row r="171" spans="1:6" x14ac:dyDescent="0.2">
      <c r="A171" s="30">
        <v>16408</v>
      </c>
      <c r="B171" s="22" t="s">
        <v>1636</v>
      </c>
      <c r="C171" s="83" t="s">
        <v>1671</v>
      </c>
      <c r="D171" s="22" t="s">
        <v>863</v>
      </c>
      <c r="E171" s="64" t="s">
        <v>877</v>
      </c>
      <c r="F171" s="44">
        <v>39778</v>
      </c>
    </row>
    <row r="172" spans="1:6" x14ac:dyDescent="0.2">
      <c r="A172" s="30">
        <v>16508</v>
      </c>
      <c r="B172" s="22" t="s">
        <v>1637</v>
      </c>
      <c r="C172" s="83" t="s">
        <v>1677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1638</v>
      </c>
      <c r="C173" s="45" t="s">
        <v>1705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1639</v>
      </c>
      <c r="C174" s="23" t="s">
        <v>1180</v>
      </c>
      <c r="D174" s="22" t="s">
        <v>863</v>
      </c>
      <c r="E174" s="23" t="s">
        <v>1190</v>
      </c>
      <c r="F174" s="44">
        <v>39793</v>
      </c>
    </row>
    <row r="175" spans="1:6" x14ac:dyDescent="0.2">
      <c r="A175" s="30">
        <v>16808</v>
      </c>
      <c r="B175" s="22" t="s">
        <v>1640</v>
      </c>
      <c r="C175" s="23" t="s">
        <v>1140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1641</v>
      </c>
      <c r="C176" s="83" t="s">
        <v>1461</v>
      </c>
      <c r="D176" s="22" t="s">
        <v>862</v>
      </c>
      <c r="E176" s="1" t="s">
        <v>1717</v>
      </c>
      <c r="F176" s="44">
        <v>39793</v>
      </c>
    </row>
    <row r="177" spans="1:6" x14ac:dyDescent="0.2">
      <c r="A177" s="61">
        <v>17008</v>
      </c>
      <c r="B177" s="45" t="s">
        <v>1642</v>
      </c>
      <c r="C177" s="45" t="s">
        <v>1711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1643</v>
      </c>
      <c r="C178" s="23" t="s">
        <v>843</v>
      </c>
      <c r="D178" s="45" t="s">
        <v>863</v>
      </c>
      <c r="E178" s="22" t="s">
        <v>1722</v>
      </c>
      <c r="F178" s="44">
        <v>39794</v>
      </c>
    </row>
    <row r="179" spans="1:6" x14ac:dyDescent="0.2">
      <c r="A179" s="61">
        <v>17208</v>
      </c>
      <c r="B179" s="45" t="s">
        <v>1644</v>
      </c>
      <c r="C179" s="79" t="s">
        <v>2231</v>
      </c>
      <c r="D179" s="45" t="s">
        <v>863</v>
      </c>
      <c r="E179" s="22" t="s">
        <v>1189</v>
      </c>
      <c r="F179" s="44">
        <v>39799</v>
      </c>
    </row>
    <row r="180" spans="1:6" x14ac:dyDescent="0.2">
      <c r="A180" s="61">
        <v>17308</v>
      </c>
      <c r="B180" s="45" t="s">
        <v>1645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1646</v>
      </c>
      <c r="C181" s="22" t="s">
        <v>1670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1647</v>
      </c>
      <c r="C182" s="22" t="s">
        <v>1673</v>
      </c>
      <c r="D182" s="45" t="s">
        <v>863</v>
      </c>
      <c r="E182" s="22" t="s">
        <v>1722</v>
      </c>
      <c r="F182" s="44">
        <v>39800</v>
      </c>
    </row>
    <row r="183" spans="1:6" x14ac:dyDescent="0.2">
      <c r="A183" s="61">
        <v>17608</v>
      </c>
      <c r="B183" s="45" t="s">
        <v>1648</v>
      </c>
      <c r="C183" s="22" t="s">
        <v>1673</v>
      </c>
      <c r="D183" s="45" t="s">
        <v>863</v>
      </c>
      <c r="E183" s="22" t="s">
        <v>1722</v>
      </c>
      <c r="F183" s="44">
        <v>39800</v>
      </c>
    </row>
    <row r="184" spans="1:6" x14ac:dyDescent="0.2">
      <c r="A184" s="61">
        <v>17708</v>
      </c>
      <c r="B184" s="45" t="s">
        <v>1649</v>
      </c>
      <c r="C184" s="22" t="s">
        <v>1673</v>
      </c>
      <c r="D184" s="45" t="s">
        <v>863</v>
      </c>
      <c r="E184" s="22" t="s">
        <v>1722</v>
      </c>
      <c r="F184" s="44">
        <v>39800</v>
      </c>
    </row>
    <row r="185" spans="1:6" x14ac:dyDescent="0.2">
      <c r="A185" s="61">
        <v>17808</v>
      </c>
      <c r="B185" s="45" t="s">
        <v>1650</v>
      </c>
      <c r="C185" s="22" t="s">
        <v>1664</v>
      </c>
      <c r="D185" s="45" t="s">
        <v>863</v>
      </c>
      <c r="E185" s="22" t="s">
        <v>1722</v>
      </c>
      <c r="F185" s="44">
        <v>39804</v>
      </c>
    </row>
    <row r="186" spans="1:6" x14ac:dyDescent="0.2">
      <c r="A186" s="61">
        <v>17908</v>
      </c>
      <c r="B186" s="45" t="s">
        <v>1651</v>
      </c>
      <c r="C186" s="22" t="s">
        <v>1670</v>
      </c>
      <c r="D186" s="45" t="s">
        <v>863</v>
      </c>
      <c r="E186" s="22" t="s">
        <v>1184</v>
      </c>
      <c r="F186" s="44">
        <v>39804</v>
      </c>
    </row>
    <row r="187" spans="1:6" x14ac:dyDescent="0.2">
      <c r="A187" s="61">
        <v>18008</v>
      </c>
      <c r="B187" s="45" t="s">
        <v>1652</v>
      </c>
      <c r="C187" s="45" t="s">
        <v>1713</v>
      </c>
      <c r="D187" s="45" t="s">
        <v>863</v>
      </c>
      <c r="E187" s="45" t="s">
        <v>1738</v>
      </c>
      <c r="F187" s="44">
        <v>39805</v>
      </c>
    </row>
    <row r="188" spans="1:6" x14ac:dyDescent="0.2">
      <c r="A188" s="61">
        <v>18108</v>
      </c>
      <c r="B188" s="45" t="s">
        <v>1653</v>
      </c>
      <c r="C188" s="22" t="s">
        <v>1673</v>
      </c>
      <c r="D188" s="45" t="s">
        <v>863</v>
      </c>
      <c r="E188" s="22" t="s">
        <v>1722</v>
      </c>
      <c r="F188" s="44">
        <v>39805</v>
      </c>
    </row>
    <row r="189" spans="1:6" x14ac:dyDescent="0.2">
      <c r="A189" s="61">
        <v>18208</v>
      </c>
      <c r="B189" s="45" t="s">
        <v>1654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1655</v>
      </c>
      <c r="C190" s="45" t="s">
        <v>1714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1656</v>
      </c>
      <c r="C191" s="103" t="s">
        <v>2233</v>
      </c>
      <c r="D191" s="45" t="s">
        <v>863</v>
      </c>
      <c r="E191" s="88" t="s">
        <v>1723</v>
      </c>
      <c r="F191" s="44">
        <v>39805</v>
      </c>
    </row>
    <row r="192" spans="1:6" x14ac:dyDescent="0.2">
      <c r="A192" s="61">
        <v>18508</v>
      </c>
      <c r="B192" s="45" t="s">
        <v>1657</v>
      </c>
      <c r="C192" s="22" t="s">
        <v>864</v>
      </c>
      <c r="D192" s="22" t="s">
        <v>862</v>
      </c>
      <c r="E192" s="1" t="s">
        <v>1717</v>
      </c>
      <c r="F192" s="44">
        <v>39805</v>
      </c>
    </row>
    <row r="193" spans="1:6" x14ac:dyDescent="0.2">
      <c r="A193" s="61">
        <v>18608</v>
      </c>
      <c r="B193" s="45" t="s">
        <v>1658</v>
      </c>
      <c r="C193" s="23" t="s">
        <v>1138</v>
      </c>
      <c r="D193" s="45" t="s">
        <v>863</v>
      </c>
      <c r="E193" s="22" t="s">
        <v>1735</v>
      </c>
      <c r="F193" s="44">
        <v>39806</v>
      </c>
    </row>
    <row r="194" spans="1:6" x14ac:dyDescent="0.2">
      <c r="A194" s="61">
        <v>18708</v>
      </c>
      <c r="B194" s="45" t="s">
        <v>1659</v>
      </c>
      <c r="C194" s="45" t="s">
        <v>1715</v>
      </c>
      <c r="D194" s="45" t="s">
        <v>863</v>
      </c>
      <c r="E194" s="66" t="s">
        <v>178</v>
      </c>
      <c r="F194" s="44">
        <v>39806</v>
      </c>
    </row>
    <row r="195" spans="1:6" x14ac:dyDescent="0.2">
      <c r="A195" s="61">
        <v>18808</v>
      </c>
      <c r="B195" s="45" t="s">
        <v>1660</v>
      </c>
      <c r="C195" s="23" t="s">
        <v>1149</v>
      </c>
      <c r="D195" s="45" t="s">
        <v>863</v>
      </c>
      <c r="E195" s="22" t="s">
        <v>1729</v>
      </c>
      <c r="F195" s="44">
        <v>39808</v>
      </c>
    </row>
    <row r="196" spans="1:6" x14ac:dyDescent="0.2">
      <c r="A196" s="61">
        <v>18908</v>
      </c>
      <c r="B196" s="45" t="s">
        <v>1661</v>
      </c>
      <c r="C196" s="103" t="s">
        <v>2244</v>
      </c>
      <c r="D196" s="45" t="s">
        <v>863</v>
      </c>
      <c r="E196" s="88" t="s">
        <v>1723</v>
      </c>
      <c r="F196" s="44">
        <v>39808</v>
      </c>
    </row>
    <row r="197" spans="1:6" x14ac:dyDescent="0.2">
      <c r="A197" s="61">
        <v>19008</v>
      </c>
      <c r="B197" s="45" t="s">
        <v>1662</v>
      </c>
      <c r="C197" s="103" t="s">
        <v>2227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1663</v>
      </c>
      <c r="C198" s="23" t="s">
        <v>851</v>
      </c>
      <c r="D198" s="45" t="s">
        <v>863</v>
      </c>
      <c r="E198" s="1" t="s">
        <v>1214</v>
      </c>
      <c r="F198" s="44">
        <v>39812</v>
      </c>
    </row>
    <row r="199" spans="1:6" x14ac:dyDescent="0.2">
      <c r="A199" s="61">
        <v>19208</v>
      </c>
      <c r="B199" s="103" t="s">
        <v>2218</v>
      </c>
      <c r="C199" s="1" t="s">
        <v>857</v>
      </c>
      <c r="D199" s="22" t="s">
        <v>863</v>
      </c>
      <c r="E199" s="1" t="s">
        <v>1732</v>
      </c>
      <c r="F199" s="44">
        <v>39813</v>
      </c>
    </row>
    <row r="200" spans="1:6" x14ac:dyDescent="0.2">
      <c r="A200" s="61">
        <v>19308</v>
      </c>
      <c r="B200" s="45" t="s">
        <v>1740</v>
      </c>
      <c r="C200" s="22" t="s">
        <v>635</v>
      </c>
      <c r="D200" s="22" t="s">
        <v>863</v>
      </c>
      <c r="E200" s="22" t="s">
        <v>1722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C28" sqref="C28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173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1227</v>
      </c>
      <c r="C9" s="23" t="s">
        <v>1429</v>
      </c>
      <c r="D9" s="23" t="s">
        <v>863</v>
      </c>
      <c r="E9" s="22" t="s">
        <v>1722</v>
      </c>
      <c r="F9" s="24">
        <v>39104</v>
      </c>
    </row>
    <row r="10" spans="1:9" ht="13.5" thickBot="1" x14ac:dyDescent="0.25">
      <c r="A10" s="31">
        <v>207</v>
      </c>
      <c r="B10" s="23" t="s">
        <v>1228</v>
      </c>
      <c r="C10" s="88" t="s">
        <v>1430</v>
      </c>
      <c r="D10" s="23" t="s">
        <v>1027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1229</v>
      </c>
      <c r="C11" s="23" t="s">
        <v>1431</v>
      </c>
      <c r="D11" s="23" t="s">
        <v>1027</v>
      </c>
      <c r="E11" s="22" t="s">
        <v>803</v>
      </c>
      <c r="F11" s="24">
        <v>39111</v>
      </c>
      <c r="H11" s="34" t="s">
        <v>1204</v>
      </c>
      <c r="I11" s="15">
        <f>COUNTIF($D$9:$D$5002,"PTE")</f>
        <v>33</v>
      </c>
    </row>
    <row r="12" spans="1:9" x14ac:dyDescent="0.2">
      <c r="A12" s="31">
        <v>407</v>
      </c>
      <c r="B12" s="23" t="s">
        <v>1230</v>
      </c>
      <c r="C12" s="23" t="s">
        <v>1432</v>
      </c>
      <c r="D12" s="23" t="s">
        <v>1027</v>
      </c>
      <c r="E12" s="1" t="s">
        <v>878</v>
      </c>
      <c r="F12" s="24">
        <v>39111</v>
      </c>
      <c r="H12" s="33" t="s">
        <v>1203</v>
      </c>
      <c r="I12" s="17">
        <f>COUNTIF($D$9:$D$5002,"PT")</f>
        <v>21</v>
      </c>
    </row>
    <row r="13" spans="1:9" x14ac:dyDescent="0.2">
      <c r="A13" s="31">
        <v>507</v>
      </c>
      <c r="B13" s="23" t="s">
        <v>1231</v>
      </c>
      <c r="C13" s="24" t="s">
        <v>1433</v>
      </c>
      <c r="D13" s="24" t="s">
        <v>1027</v>
      </c>
      <c r="E13" s="1" t="s">
        <v>878</v>
      </c>
      <c r="F13" s="24">
        <v>39111</v>
      </c>
      <c r="H13" s="33" t="s">
        <v>1202</v>
      </c>
      <c r="I13" s="17">
        <f>COUNTIF($D$9:$D$5002,"PF")</f>
        <v>130</v>
      </c>
    </row>
    <row r="14" spans="1:9" x14ac:dyDescent="0.2">
      <c r="A14" s="31">
        <v>607</v>
      </c>
      <c r="B14" s="23" t="s">
        <v>1232</v>
      </c>
      <c r="C14" s="23" t="s">
        <v>1434</v>
      </c>
      <c r="D14" s="23" t="s">
        <v>862</v>
      </c>
      <c r="E14" s="88" t="s">
        <v>1723</v>
      </c>
      <c r="F14" s="24">
        <v>39111</v>
      </c>
      <c r="H14" s="33" t="s">
        <v>1201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1233</v>
      </c>
      <c r="C15" s="104" t="s">
        <v>1139</v>
      </c>
      <c r="D15" s="23" t="s">
        <v>1027</v>
      </c>
      <c r="E15" s="23" t="s">
        <v>812</v>
      </c>
      <c r="F15" s="24">
        <v>39111</v>
      </c>
      <c r="H15" s="32" t="s">
        <v>1200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1234</v>
      </c>
      <c r="C16" s="23" t="s">
        <v>1435</v>
      </c>
      <c r="D16" s="23" t="s">
        <v>1027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1235</v>
      </c>
      <c r="C17" s="104" t="s">
        <v>1139</v>
      </c>
      <c r="D17" s="23" t="s">
        <v>863</v>
      </c>
      <c r="E17" s="23" t="s">
        <v>812</v>
      </c>
      <c r="F17" s="24">
        <v>39113</v>
      </c>
      <c r="H17" s="35" t="s">
        <v>1206</v>
      </c>
      <c r="I17" s="36">
        <f>SUM(I11:I15)</f>
        <v>203</v>
      </c>
    </row>
    <row r="18" spans="1:9" x14ac:dyDescent="0.2">
      <c r="A18" s="31">
        <v>1007</v>
      </c>
      <c r="B18" s="23" t="s">
        <v>1236</v>
      </c>
      <c r="C18" s="23" t="s">
        <v>1436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1237</v>
      </c>
      <c r="C19" s="23" t="s">
        <v>1437</v>
      </c>
      <c r="D19" s="23" t="s">
        <v>1027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1238</v>
      </c>
      <c r="C20" s="23" t="s">
        <v>1438</v>
      </c>
      <c r="D20" s="23" t="s">
        <v>1027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1239</v>
      </c>
      <c r="C21" s="23" t="s">
        <v>1439</v>
      </c>
      <c r="D21" s="23" t="s">
        <v>1027</v>
      </c>
      <c r="E21" s="66" t="s">
        <v>178</v>
      </c>
      <c r="F21" s="24">
        <v>39126</v>
      </c>
    </row>
    <row r="22" spans="1:9" x14ac:dyDescent="0.2">
      <c r="A22" s="31">
        <v>1407</v>
      </c>
      <c r="B22" s="23" t="s">
        <v>1240</v>
      </c>
      <c r="C22" s="23" t="s">
        <v>1440</v>
      </c>
      <c r="D22" s="23" t="s">
        <v>862</v>
      </c>
      <c r="E22" s="88" t="s">
        <v>1723</v>
      </c>
      <c r="F22" s="24">
        <v>39139</v>
      </c>
    </row>
    <row r="23" spans="1:9" x14ac:dyDescent="0.2">
      <c r="A23" s="31">
        <v>1507</v>
      </c>
      <c r="B23" s="23" t="s">
        <v>1241</v>
      </c>
      <c r="C23" s="23" t="s">
        <v>1441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1242</v>
      </c>
      <c r="C24" s="22" t="s">
        <v>864</v>
      </c>
      <c r="D24" s="23" t="s">
        <v>862</v>
      </c>
      <c r="E24" s="1" t="s">
        <v>1717</v>
      </c>
      <c r="F24" s="24">
        <v>39141</v>
      </c>
    </row>
    <row r="25" spans="1:9" x14ac:dyDescent="0.2">
      <c r="A25" s="31">
        <v>1707</v>
      </c>
      <c r="B25" s="23" t="s">
        <v>1243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1244</v>
      </c>
      <c r="C26" s="23" t="s">
        <v>636</v>
      </c>
      <c r="D26" s="23" t="s">
        <v>862</v>
      </c>
      <c r="E26" s="22" t="s">
        <v>1729</v>
      </c>
      <c r="F26" s="24">
        <v>39153</v>
      </c>
    </row>
    <row r="27" spans="1:9" x14ac:dyDescent="0.2">
      <c r="A27" s="31">
        <v>1907</v>
      </c>
      <c r="B27" s="23" t="s">
        <v>1245</v>
      </c>
      <c r="C27" s="22" t="s">
        <v>115</v>
      </c>
      <c r="D27" s="23" t="s">
        <v>1027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1246</v>
      </c>
      <c r="C28" s="23" t="s">
        <v>1442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1247</v>
      </c>
      <c r="C29" s="23" t="s">
        <v>1439</v>
      </c>
      <c r="D29" s="23" t="s">
        <v>863</v>
      </c>
      <c r="E29" s="66" t="s">
        <v>178</v>
      </c>
      <c r="F29" s="24">
        <v>39155</v>
      </c>
    </row>
    <row r="30" spans="1:9" x14ac:dyDescent="0.2">
      <c r="A30" s="31">
        <v>2207</v>
      </c>
      <c r="B30" s="23" t="s">
        <v>1248</v>
      </c>
      <c r="C30" s="1" t="s">
        <v>841</v>
      </c>
      <c r="D30" s="23" t="s">
        <v>862</v>
      </c>
      <c r="E30" s="22" t="s">
        <v>1184</v>
      </c>
      <c r="F30" s="24">
        <v>39157</v>
      </c>
    </row>
    <row r="31" spans="1:9" x14ac:dyDescent="0.2">
      <c r="A31" s="31">
        <v>2307</v>
      </c>
      <c r="B31" s="23" t="s">
        <v>1249</v>
      </c>
      <c r="C31" s="23" t="s">
        <v>1180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1250</v>
      </c>
      <c r="C32" s="79" t="s">
        <v>2242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1251</v>
      </c>
      <c r="C33" s="22" t="s">
        <v>1670</v>
      </c>
      <c r="D33" s="23" t="s">
        <v>1199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1252</v>
      </c>
      <c r="C34" s="23" t="s">
        <v>1448</v>
      </c>
      <c r="D34" s="23" t="s">
        <v>863</v>
      </c>
      <c r="E34" s="22" t="s">
        <v>1735</v>
      </c>
      <c r="F34" s="24">
        <v>39163</v>
      </c>
    </row>
    <row r="35" spans="1:6" x14ac:dyDescent="0.2">
      <c r="A35" s="31">
        <v>2707</v>
      </c>
      <c r="B35" s="23" t="s">
        <v>1253</v>
      </c>
      <c r="C35" s="23" t="s">
        <v>992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1254</v>
      </c>
      <c r="C36" s="23" t="s">
        <v>1445</v>
      </c>
      <c r="D36" s="23" t="s">
        <v>863</v>
      </c>
      <c r="E36" s="88" t="s">
        <v>1723</v>
      </c>
      <c r="F36" s="24">
        <v>39163</v>
      </c>
    </row>
    <row r="37" spans="1:6" x14ac:dyDescent="0.2">
      <c r="A37" s="31">
        <v>2907</v>
      </c>
      <c r="B37" s="23" t="s">
        <v>1255</v>
      </c>
      <c r="C37" s="23" t="s">
        <v>839</v>
      </c>
      <c r="D37" s="23" t="s">
        <v>1027</v>
      </c>
      <c r="E37" s="22" t="s">
        <v>1722</v>
      </c>
      <c r="F37" s="24">
        <v>39167</v>
      </c>
    </row>
    <row r="38" spans="1:6" ht="25.5" x14ac:dyDescent="0.2">
      <c r="A38" s="31">
        <v>3007</v>
      </c>
      <c r="B38" s="23" t="s">
        <v>1256</v>
      </c>
      <c r="C38" s="23" t="s">
        <v>1446</v>
      </c>
      <c r="D38" s="23" t="s">
        <v>863</v>
      </c>
      <c r="E38" s="23" t="s">
        <v>1207</v>
      </c>
      <c r="F38" s="24">
        <v>39170</v>
      </c>
    </row>
    <row r="39" spans="1:6" x14ac:dyDescent="0.2">
      <c r="A39" s="31">
        <v>3107</v>
      </c>
      <c r="B39" s="23" t="s">
        <v>1257</v>
      </c>
      <c r="C39" s="23" t="s">
        <v>1447</v>
      </c>
      <c r="D39" s="23" t="s">
        <v>863</v>
      </c>
      <c r="E39" s="88" t="s">
        <v>1832</v>
      </c>
      <c r="F39" s="24">
        <v>39170</v>
      </c>
    </row>
    <row r="40" spans="1:6" x14ac:dyDescent="0.2">
      <c r="A40" s="31">
        <v>3207</v>
      </c>
      <c r="B40" s="23" t="s">
        <v>1258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1259</v>
      </c>
      <c r="C41" s="23" t="s">
        <v>1159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1260</v>
      </c>
      <c r="C42" s="104" t="s">
        <v>1139</v>
      </c>
      <c r="D42" s="23" t="s">
        <v>863</v>
      </c>
      <c r="E42" s="64" t="s">
        <v>877</v>
      </c>
      <c r="F42" s="24">
        <v>39182</v>
      </c>
    </row>
    <row r="43" spans="1:6" x14ac:dyDescent="0.2">
      <c r="A43" s="31">
        <v>3507</v>
      </c>
      <c r="B43" s="23" t="s">
        <v>1261</v>
      </c>
      <c r="C43" s="23" t="s">
        <v>1448</v>
      </c>
      <c r="D43" s="23" t="s">
        <v>862</v>
      </c>
      <c r="E43" s="1" t="s">
        <v>1717</v>
      </c>
      <c r="F43" s="24">
        <v>39182</v>
      </c>
    </row>
    <row r="44" spans="1:6" x14ac:dyDescent="0.2">
      <c r="A44" s="31">
        <v>3607</v>
      </c>
      <c r="B44" s="23" t="s">
        <v>1262</v>
      </c>
      <c r="C44" s="104" t="s">
        <v>1139</v>
      </c>
      <c r="D44" s="23" t="s">
        <v>1199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1263</v>
      </c>
      <c r="C45" s="104" t="s">
        <v>1139</v>
      </c>
      <c r="D45" s="23" t="s">
        <v>1199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1264</v>
      </c>
      <c r="C46" s="104" t="s">
        <v>1139</v>
      </c>
      <c r="D46" s="23" t="s">
        <v>1199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1265</v>
      </c>
      <c r="C47" s="79" t="s">
        <v>2246</v>
      </c>
      <c r="D47" s="23" t="s">
        <v>1199</v>
      </c>
      <c r="E47" s="1" t="s">
        <v>1717</v>
      </c>
      <c r="F47" s="24">
        <v>39198</v>
      </c>
    </row>
    <row r="48" spans="1:6" x14ac:dyDescent="0.2">
      <c r="A48" s="31">
        <v>4007</v>
      </c>
      <c r="B48" s="23" t="s">
        <v>1266</v>
      </c>
      <c r="C48" s="23" t="s">
        <v>1445</v>
      </c>
      <c r="D48" s="23" t="s">
        <v>863</v>
      </c>
      <c r="E48" s="88" t="s">
        <v>1723</v>
      </c>
      <c r="F48" s="24">
        <v>39199</v>
      </c>
    </row>
    <row r="49" spans="1:6" x14ac:dyDescent="0.2">
      <c r="A49" s="31">
        <v>4107</v>
      </c>
      <c r="B49" s="23" t="s">
        <v>1267</v>
      </c>
      <c r="C49" s="22" t="s">
        <v>1664</v>
      </c>
      <c r="D49" s="23" t="s">
        <v>862</v>
      </c>
      <c r="E49" s="22" t="s">
        <v>1189</v>
      </c>
      <c r="F49" s="24">
        <v>39206</v>
      </c>
    </row>
    <row r="50" spans="1:6" x14ac:dyDescent="0.2">
      <c r="A50" s="31">
        <v>4207</v>
      </c>
      <c r="B50" s="23" t="s">
        <v>1268</v>
      </c>
      <c r="C50" s="23" t="s">
        <v>1451</v>
      </c>
      <c r="D50" s="23" t="s">
        <v>863</v>
      </c>
      <c r="E50" s="23" t="s">
        <v>1209</v>
      </c>
      <c r="F50" s="24">
        <v>39210</v>
      </c>
    </row>
    <row r="51" spans="1:6" x14ac:dyDescent="0.2">
      <c r="A51" s="31">
        <v>4307</v>
      </c>
      <c r="B51" s="23" t="s">
        <v>1269</v>
      </c>
      <c r="C51" s="23" t="s">
        <v>1451</v>
      </c>
      <c r="D51" s="23" t="s">
        <v>863</v>
      </c>
      <c r="E51" s="23" t="s">
        <v>1209</v>
      </c>
      <c r="F51" s="24">
        <v>39210</v>
      </c>
    </row>
    <row r="52" spans="1:6" x14ac:dyDescent="0.2">
      <c r="A52" s="31">
        <v>4407</v>
      </c>
      <c r="B52" s="23" t="s">
        <v>1270</v>
      </c>
      <c r="C52" s="22" t="s">
        <v>115</v>
      </c>
      <c r="D52" s="23" t="s">
        <v>862</v>
      </c>
      <c r="E52" s="22" t="s">
        <v>1729</v>
      </c>
      <c r="F52" s="24">
        <v>39212</v>
      </c>
    </row>
    <row r="53" spans="1:6" x14ac:dyDescent="0.2">
      <c r="A53" s="31">
        <v>4507</v>
      </c>
      <c r="B53" s="23" t="s">
        <v>1271</v>
      </c>
      <c r="C53" s="22" t="s">
        <v>1668</v>
      </c>
      <c r="D53" s="23" t="s">
        <v>863</v>
      </c>
      <c r="E53" s="23" t="s">
        <v>1210</v>
      </c>
      <c r="F53" s="24">
        <v>39212</v>
      </c>
    </row>
    <row r="54" spans="1:6" x14ac:dyDescent="0.2">
      <c r="A54" s="31">
        <v>4607</v>
      </c>
      <c r="B54" s="23" t="s">
        <v>1272</v>
      </c>
      <c r="C54" s="23" t="s">
        <v>1160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1273</v>
      </c>
      <c r="C55" s="23" t="s">
        <v>1453</v>
      </c>
      <c r="D55" s="23" t="s">
        <v>863</v>
      </c>
      <c r="E55" s="66" t="s">
        <v>178</v>
      </c>
      <c r="F55" s="24">
        <v>39216</v>
      </c>
    </row>
    <row r="56" spans="1:6" x14ac:dyDescent="0.2">
      <c r="A56" s="31">
        <v>4807</v>
      </c>
      <c r="B56" s="23" t="s">
        <v>1274</v>
      </c>
      <c r="C56" s="79" t="s">
        <v>854</v>
      </c>
      <c r="D56" s="23" t="s">
        <v>862</v>
      </c>
      <c r="E56" s="22" t="s">
        <v>1184</v>
      </c>
      <c r="F56" s="24">
        <v>39218</v>
      </c>
    </row>
    <row r="57" spans="1:6" x14ac:dyDescent="0.2">
      <c r="A57" s="31">
        <v>4907</v>
      </c>
      <c r="B57" s="23" t="s">
        <v>1275</v>
      </c>
      <c r="C57" s="22" t="s">
        <v>115</v>
      </c>
      <c r="D57" s="23" t="s">
        <v>863</v>
      </c>
      <c r="E57" s="64" t="s">
        <v>797</v>
      </c>
      <c r="F57" s="24">
        <v>39219</v>
      </c>
    </row>
    <row r="58" spans="1:6" x14ac:dyDescent="0.2">
      <c r="A58" s="31">
        <v>5007</v>
      </c>
      <c r="B58" s="23" t="s">
        <v>1276</v>
      </c>
      <c r="C58" s="23" t="s">
        <v>1149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1277</v>
      </c>
      <c r="C59" s="23" t="s">
        <v>1455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1278</v>
      </c>
      <c r="C60" s="23" t="s">
        <v>1159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1279</v>
      </c>
      <c r="C61" s="22" t="s">
        <v>864</v>
      </c>
      <c r="D61" s="23" t="s">
        <v>862</v>
      </c>
      <c r="E61" s="22" t="s">
        <v>1189</v>
      </c>
      <c r="F61" s="24">
        <v>39232</v>
      </c>
    </row>
    <row r="62" spans="1:6" x14ac:dyDescent="0.2">
      <c r="A62" s="31">
        <v>5407</v>
      </c>
      <c r="B62" s="23" t="s">
        <v>1280</v>
      </c>
      <c r="C62" s="23" t="s">
        <v>1172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1281</v>
      </c>
      <c r="C63" s="23" t="s">
        <v>1159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1282</v>
      </c>
      <c r="C64" s="23" t="s">
        <v>1448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1283</v>
      </c>
      <c r="C65" s="23" t="s">
        <v>1457</v>
      </c>
      <c r="D65" s="23" t="s">
        <v>862</v>
      </c>
      <c r="E65" s="66" t="s">
        <v>178</v>
      </c>
      <c r="F65" s="24">
        <v>39232</v>
      </c>
    </row>
    <row r="66" spans="1:6" x14ac:dyDescent="0.2">
      <c r="A66" s="31">
        <v>5807</v>
      </c>
      <c r="B66" s="23" t="s">
        <v>1284</v>
      </c>
      <c r="C66" s="82" t="s">
        <v>2220</v>
      </c>
      <c r="D66" s="23" t="s">
        <v>1199</v>
      </c>
      <c r="E66" s="64" t="s">
        <v>877</v>
      </c>
      <c r="F66" s="24">
        <v>39232</v>
      </c>
    </row>
    <row r="67" spans="1:6" x14ac:dyDescent="0.2">
      <c r="A67" s="31">
        <v>5907</v>
      </c>
      <c r="B67" s="23" t="s">
        <v>1285</v>
      </c>
      <c r="C67" s="82" t="s">
        <v>2220</v>
      </c>
      <c r="D67" s="23" t="s">
        <v>1199</v>
      </c>
      <c r="E67" s="64" t="s">
        <v>877</v>
      </c>
      <c r="F67" s="24">
        <v>39232</v>
      </c>
    </row>
    <row r="68" spans="1:6" x14ac:dyDescent="0.2">
      <c r="A68" s="31">
        <v>6007</v>
      </c>
      <c r="B68" s="23" t="s">
        <v>1286</v>
      </c>
      <c r="C68" s="79" t="s">
        <v>2241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1722</v>
      </c>
      <c r="F69" s="24">
        <v>39239</v>
      </c>
    </row>
    <row r="70" spans="1:6" x14ac:dyDescent="0.2">
      <c r="A70" s="31">
        <v>6107</v>
      </c>
      <c r="B70" s="23" t="s">
        <v>1287</v>
      </c>
      <c r="C70" s="23" t="s">
        <v>1458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1288</v>
      </c>
      <c r="C71" s="79" t="s">
        <v>2226</v>
      </c>
      <c r="D71" s="23" t="s">
        <v>863</v>
      </c>
      <c r="E71" s="64" t="s">
        <v>877</v>
      </c>
      <c r="F71" s="24">
        <v>39239</v>
      </c>
    </row>
    <row r="72" spans="1:6" x14ac:dyDescent="0.2">
      <c r="A72" s="31">
        <v>6307</v>
      </c>
      <c r="B72" s="23" t="s">
        <v>1289</v>
      </c>
      <c r="C72" s="23" t="s">
        <v>1441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1290</v>
      </c>
      <c r="C73" s="23" t="s">
        <v>1166</v>
      </c>
      <c r="D73" s="23" t="s">
        <v>863</v>
      </c>
      <c r="E73" s="22" t="s">
        <v>1722</v>
      </c>
      <c r="F73" s="24">
        <v>39248</v>
      </c>
    </row>
    <row r="74" spans="1:6" x14ac:dyDescent="0.2">
      <c r="A74" s="31">
        <v>6507</v>
      </c>
      <c r="B74" s="23" t="s">
        <v>1291</v>
      </c>
      <c r="C74" s="23" t="s">
        <v>1166</v>
      </c>
      <c r="D74" s="23" t="s">
        <v>863</v>
      </c>
      <c r="E74" s="22" t="s">
        <v>1722</v>
      </c>
      <c r="F74" s="24">
        <v>39248</v>
      </c>
    </row>
    <row r="75" spans="1:6" x14ac:dyDescent="0.2">
      <c r="A75" s="31">
        <v>6607</v>
      </c>
      <c r="B75" s="23" t="s">
        <v>1292</v>
      </c>
      <c r="C75" s="23" t="s">
        <v>1436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1293</v>
      </c>
      <c r="C76" s="104" t="s">
        <v>1139</v>
      </c>
      <c r="D76" s="23" t="s">
        <v>1199</v>
      </c>
      <c r="E76" s="23" t="s">
        <v>1212</v>
      </c>
      <c r="F76" s="24">
        <v>39255</v>
      </c>
    </row>
    <row r="77" spans="1:6" x14ac:dyDescent="0.2">
      <c r="A77" s="31">
        <v>6807</v>
      </c>
      <c r="B77" s="23" t="s">
        <v>1294</v>
      </c>
      <c r="C77" s="23" t="s">
        <v>1147</v>
      </c>
      <c r="D77" s="23" t="s">
        <v>863</v>
      </c>
      <c r="E77" s="88" t="s">
        <v>805</v>
      </c>
      <c r="F77" s="24">
        <v>39255</v>
      </c>
    </row>
    <row r="78" spans="1:6" x14ac:dyDescent="0.2">
      <c r="A78" s="31">
        <v>6907</v>
      </c>
      <c r="B78" s="23" t="s">
        <v>1295</v>
      </c>
      <c r="C78" s="23" t="s">
        <v>1459</v>
      </c>
      <c r="D78" s="23" t="s">
        <v>863</v>
      </c>
      <c r="E78" s="23" t="s">
        <v>1213</v>
      </c>
      <c r="F78" s="24">
        <v>39255</v>
      </c>
    </row>
    <row r="79" spans="1:6" x14ac:dyDescent="0.2">
      <c r="A79" s="31">
        <v>7007</v>
      </c>
      <c r="B79" s="23" t="s">
        <v>1296</v>
      </c>
      <c r="C79" s="79" t="s">
        <v>2211</v>
      </c>
      <c r="D79" s="23" t="s">
        <v>863</v>
      </c>
      <c r="E79" s="88" t="s">
        <v>805</v>
      </c>
      <c r="F79" s="24">
        <v>39258</v>
      </c>
    </row>
    <row r="80" spans="1:6" x14ac:dyDescent="0.2">
      <c r="A80" s="31">
        <v>7107</v>
      </c>
      <c r="B80" s="23" t="s">
        <v>1297</v>
      </c>
      <c r="C80" s="23" t="s">
        <v>1432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1298</v>
      </c>
      <c r="C81" s="23" t="s">
        <v>1160</v>
      </c>
      <c r="D81" s="23" t="s">
        <v>863</v>
      </c>
      <c r="E81" s="22" t="s">
        <v>1722</v>
      </c>
      <c r="F81" s="24">
        <v>39261</v>
      </c>
    </row>
    <row r="82" spans="1:6" x14ac:dyDescent="0.2">
      <c r="A82" s="31">
        <v>7307</v>
      </c>
      <c r="B82" s="23" t="s">
        <v>1299</v>
      </c>
      <c r="C82" s="22" t="s">
        <v>1664</v>
      </c>
      <c r="D82" s="23" t="s">
        <v>863</v>
      </c>
      <c r="E82" s="22" t="s">
        <v>1729</v>
      </c>
      <c r="F82" s="24">
        <v>39273</v>
      </c>
    </row>
    <row r="83" spans="1:6" x14ac:dyDescent="0.2">
      <c r="A83" s="31">
        <v>7407</v>
      </c>
      <c r="B83" s="23" t="s">
        <v>1300</v>
      </c>
      <c r="C83" s="23" t="s">
        <v>1460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1301</v>
      </c>
      <c r="C84" s="23" t="s">
        <v>1448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1302</v>
      </c>
      <c r="C85" s="83" t="s">
        <v>1461</v>
      </c>
      <c r="D85" s="23" t="s">
        <v>862</v>
      </c>
      <c r="E85" s="22" t="s">
        <v>1195</v>
      </c>
      <c r="F85" s="24">
        <v>39290</v>
      </c>
    </row>
    <row r="86" spans="1:6" x14ac:dyDescent="0.2">
      <c r="A86" s="31">
        <v>7707</v>
      </c>
      <c r="B86" s="23" t="s">
        <v>1303</v>
      </c>
      <c r="C86" s="23" t="s">
        <v>1455</v>
      </c>
      <c r="D86" s="23" t="s">
        <v>862</v>
      </c>
      <c r="E86" s="1" t="s">
        <v>1214</v>
      </c>
      <c r="F86" s="24">
        <v>39290</v>
      </c>
    </row>
    <row r="87" spans="1:6" x14ac:dyDescent="0.2">
      <c r="A87" s="31">
        <v>7807</v>
      </c>
      <c r="B87" s="23" t="s">
        <v>1304</v>
      </c>
      <c r="C87" s="23" t="s">
        <v>851</v>
      </c>
      <c r="D87" s="23" t="s">
        <v>862</v>
      </c>
      <c r="E87" s="1" t="s">
        <v>1214</v>
      </c>
      <c r="F87" s="24">
        <v>39293</v>
      </c>
    </row>
    <row r="88" spans="1:6" x14ac:dyDescent="0.2">
      <c r="A88" s="31">
        <v>7907</v>
      </c>
      <c r="B88" s="23" t="s">
        <v>1305</v>
      </c>
      <c r="C88" s="79" t="s">
        <v>2222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1306</v>
      </c>
      <c r="C89" s="79" t="s">
        <v>2230</v>
      </c>
      <c r="D89" s="23" t="s">
        <v>863</v>
      </c>
      <c r="E89" s="88" t="s">
        <v>805</v>
      </c>
      <c r="F89" s="24">
        <v>39295</v>
      </c>
    </row>
    <row r="90" spans="1:6" x14ac:dyDescent="0.2">
      <c r="A90" s="31">
        <v>8107</v>
      </c>
      <c r="B90" s="23" t="s">
        <v>1307</v>
      </c>
      <c r="C90" s="23" t="s">
        <v>1156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1308</v>
      </c>
      <c r="C91" s="22" t="s">
        <v>1680</v>
      </c>
      <c r="D91" s="23" t="s">
        <v>863</v>
      </c>
      <c r="E91" s="88" t="s">
        <v>805</v>
      </c>
      <c r="F91" s="24">
        <v>39297</v>
      </c>
    </row>
    <row r="92" spans="1:6" x14ac:dyDescent="0.2">
      <c r="A92" s="31">
        <v>8307</v>
      </c>
      <c r="B92" s="23" t="s">
        <v>1309</v>
      </c>
      <c r="C92" s="23" t="s">
        <v>1180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1310</v>
      </c>
      <c r="C93" s="23" t="s">
        <v>1180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1311</v>
      </c>
      <c r="C94" s="23" t="s">
        <v>1180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1312</v>
      </c>
      <c r="C95" s="22" t="s">
        <v>1673</v>
      </c>
      <c r="D95" s="23" t="s">
        <v>863</v>
      </c>
      <c r="E95" s="22" t="s">
        <v>1722</v>
      </c>
      <c r="F95" s="24">
        <v>39302</v>
      </c>
    </row>
    <row r="96" spans="1:6" x14ac:dyDescent="0.2">
      <c r="A96" s="31">
        <v>8707</v>
      </c>
      <c r="B96" s="23" t="s">
        <v>1313</v>
      </c>
      <c r="C96" s="22" t="s">
        <v>1673</v>
      </c>
      <c r="D96" s="23" t="s">
        <v>863</v>
      </c>
      <c r="E96" s="22" t="s">
        <v>1722</v>
      </c>
      <c r="F96" s="24">
        <v>39302</v>
      </c>
    </row>
    <row r="97" spans="1:6" x14ac:dyDescent="0.2">
      <c r="A97" s="31">
        <v>8807</v>
      </c>
      <c r="B97" s="23" t="s">
        <v>1314</v>
      </c>
      <c r="C97" s="22" t="s">
        <v>1673</v>
      </c>
      <c r="D97" s="23" t="s">
        <v>863</v>
      </c>
      <c r="E97" s="22" t="s">
        <v>1722</v>
      </c>
      <c r="F97" s="24">
        <v>39302</v>
      </c>
    </row>
    <row r="98" spans="1:6" x14ac:dyDescent="0.2">
      <c r="A98" s="31">
        <v>8907</v>
      </c>
      <c r="B98" s="23" t="s">
        <v>1315</v>
      </c>
      <c r="C98" s="22" t="s">
        <v>1664</v>
      </c>
      <c r="D98" s="23" t="s">
        <v>863</v>
      </c>
      <c r="E98" s="22" t="s">
        <v>1729</v>
      </c>
      <c r="F98" s="24">
        <v>39302</v>
      </c>
    </row>
    <row r="99" spans="1:6" x14ac:dyDescent="0.2">
      <c r="A99" s="31">
        <v>9007</v>
      </c>
      <c r="B99" s="23" t="s">
        <v>1316</v>
      </c>
      <c r="C99" s="22" t="s">
        <v>1664</v>
      </c>
      <c r="D99" s="23" t="s">
        <v>863</v>
      </c>
      <c r="E99" s="22" t="s">
        <v>1729</v>
      </c>
      <c r="F99" s="24">
        <v>39302</v>
      </c>
    </row>
    <row r="100" spans="1:6" x14ac:dyDescent="0.2">
      <c r="A100" s="31">
        <v>9107</v>
      </c>
      <c r="B100" s="23" t="s">
        <v>1317</v>
      </c>
      <c r="C100" s="79" t="s">
        <v>2229</v>
      </c>
      <c r="D100" s="23" t="s">
        <v>863</v>
      </c>
      <c r="E100" s="22" t="s">
        <v>1722</v>
      </c>
      <c r="F100" s="24">
        <v>39303</v>
      </c>
    </row>
    <row r="101" spans="1:6" x14ac:dyDescent="0.2">
      <c r="A101" s="31">
        <v>9207</v>
      </c>
      <c r="B101" s="23" t="s">
        <v>1318</v>
      </c>
      <c r="C101" s="23" t="s">
        <v>1147</v>
      </c>
      <c r="D101" s="23" t="s">
        <v>863</v>
      </c>
      <c r="E101" s="22" t="s">
        <v>1729</v>
      </c>
      <c r="F101" s="24">
        <v>39303</v>
      </c>
    </row>
    <row r="102" spans="1:6" x14ac:dyDescent="0.2">
      <c r="A102" s="31">
        <v>9307</v>
      </c>
      <c r="B102" s="23" t="s">
        <v>1319</v>
      </c>
      <c r="C102" s="23" t="s">
        <v>1159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1320</v>
      </c>
      <c r="C103" s="23" t="s">
        <v>1159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1321</v>
      </c>
      <c r="C104" s="79" t="s">
        <v>2243</v>
      </c>
      <c r="D104" s="23" t="s">
        <v>863</v>
      </c>
      <c r="E104" s="88" t="s">
        <v>1723</v>
      </c>
      <c r="F104" s="24">
        <v>39308</v>
      </c>
    </row>
    <row r="105" spans="1:6" x14ac:dyDescent="0.2">
      <c r="A105" s="31">
        <v>9707</v>
      </c>
      <c r="B105" s="23" t="s">
        <v>1323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1322</v>
      </c>
      <c r="C106" s="79" t="s">
        <v>2211</v>
      </c>
      <c r="D106" s="23" t="s">
        <v>863</v>
      </c>
      <c r="E106" s="22" t="s">
        <v>1729</v>
      </c>
      <c r="F106" s="24">
        <v>39311</v>
      </c>
    </row>
    <row r="107" spans="1:6" x14ac:dyDescent="0.2">
      <c r="A107" s="31">
        <v>9807</v>
      </c>
      <c r="B107" s="23" t="s">
        <v>1324</v>
      </c>
      <c r="C107" s="22" t="s">
        <v>1680</v>
      </c>
      <c r="D107" s="23" t="s">
        <v>863</v>
      </c>
      <c r="E107" s="88" t="s">
        <v>805</v>
      </c>
      <c r="F107" s="24">
        <v>39317</v>
      </c>
    </row>
    <row r="108" spans="1:6" x14ac:dyDescent="0.2">
      <c r="A108" s="31">
        <v>9907</v>
      </c>
      <c r="B108" s="23" t="s">
        <v>1325</v>
      </c>
      <c r="C108" s="22" t="s">
        <v>1680</v>
      </c>
      <c r="D108" s="23" t="s">
        <v>863</v>
      </c>
      <c r="E108" s="88" t="s">
        <v>805</v>
      </c>
      <c r="F108" s="24">
        <v>39317</v>
      </c>
    </row>
    <row r="109" spans="1:6" x14ac:dyDescent="0.2">
      <c r="A109" s="31">
        <v>10007</v>
      </c>
      <c r="B109" s="23" t="s">
        <v>1326</v>
      </c>
      <c r="C109" s="22" t="s">
        <v>1680</v>
      </c>
      <c r="D109" s="23" t="s">
        <v>863</v>
      </c>
      <c r="E109" s="88" t="s">
        <v>805</v>
      </c>
      <c r="F109" s="24">
        <v>39317</v>
      </c>
    </row>
    <row r="110" spans="1:6" x14ac:dyDescent="0.2">
      <c r="A110" s="31">
        <v>10107</v>
      </c>
      <c r="B110" s="23" t="s">
        <v>1327</v>
      </c>
      <c r="C110" s="23" t="s">
        <v>1463</v>
      </c>
      <c r="D110" s="23" t="s">
        <v>1027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1328</v>
      </c>
      <c r="C111" s="24" t="s">
        <v>1159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1329</v>
      </c>
      <c r="C112" s="23" t="s">
        <v>1147</v>
      </c>
      <c r="D112" s="23" t="s">
        <v>863</v>
      </c>
      <c r="E112" s="88" t="s">
        <v>805</v>
      </c>
      <c r="F112" s="24">
        <v>39318</v>
      </c>
    </row>
    <row r="113" spans="1:6" x14ac:dyDescent="0.2">
      <c r="A113" s="31">
        <v>10407</v>
      </c>
      <c r="B113" s="23" t="s">
        <v>1330</v>
      </c>
      <c r="C113" s="22" t="s">
        <v>1666</v>
      </c>
      <c r="D113" s="23" t="s">
        <v>863</v>
      </c>
      <c r="E113" s="23" t="s">
        <v>1212</v>
      </c>
      <c r="F113" s="24">
        <v>39318</v>
      </c>
    </row>
    <row r="114" spans="1:6" x14ac:dyDescent="0.2">
      <c r="A114" s="31">
        <v>10507</v>
      </c>
      <c r="B114" s="23" t="s">
        <v>1331</v>
      </c>
      <c r="C114" s="23" t="s">
        <v>1147</v>
      </c>
      <c r="D114" s="23" t="s">
        <v>863</v>
      </c>
      <c r="E114" s="22" t="s">
        <v>1729</v>
      </c>
      <c r="F114" s="24">
        <v>39318</v>
      </c>
    </row>
    <row r="115" spans="1:6" x14ac:dyDescent="0.2">
      <c r="A115" s="31">
        <v>10607</v>
      </c>
      <c r="B115" s="23" t="s">
        <v>1332</v>
      </c>
      <c r="C115" s="79" t="s">
        <v>2211</v>
      </c>
      <c r="D115" s="23" t="s">
        <v>863</v>
      </c>
      <c r="E115" s="22" t="s">
        <v>1729</v>
      </c>
      <c r="F115" s="24">
        <v>39318</v>
      </c>
    </row>
    <row r="116" spans="1:6" x14ac:dyDescent="0.2">
      <c r="A116" s="31">
        <v>10707</v>
      </c>
      <c r="B116" s="23" t="s">
        <v>1333</v>
      </c>
      <c r="C116" s="64" t="s">
        <v>1891</v>
      </c>
      <c r="D116" s="23" t="s">
        <v>1027</v>
      </c>
      <c r="E116" s="22" t="s">
        <v>1722</v>
      </c>
      <c r="F116" s="24">
        <v>39318</v>
      </c>
    </row>
    <row r="117" spans="1:6" x14ac:dyDescent="0.2">
      <c r="A117" s="31">
        <v>10807</v>
      </c>
      <c r="B117" s="23" t="s">
        <v>1334</v>
      </c>
      <c r="C117" s="23" t="s">
        <v>1002</v>
      </c>
      <c r="D117" s="23" t="s">
        <v>862</v>
      </c>
      <c r="E117" s="22" t="s">
        <v>1189</v>
      </c>
      <c r="F117" s="24">
        <v>39321</v>
      </c>
    </row>
    <row r="118" spans="1:6" x14ac:dyDescent="0.2">
      <c r="A118" s="31">
        <v>10907</v>
      </c>
      <c r="B118" s="23" t="s">
        <v>1335</v>
      </c>
      <c r="C118" s="23" t="s">
        <v>1149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1336</v>
      </c>
      <c r="C119" s="82" t="s">
        <v>2217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1337</v>
      </c>
      <c r="C120" s="24" t="s">
        <v>1464</v>
      </c>
      <c r="D120" s="23" t="s">
        <v>1027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1338</v>
      </c>
      <c r="C121" s="24" t="s">
        <v>1177</v>
      </c>
      <c r="D121" s="23" t="s">
        <v>1027</v>
      </c>
      <c r="E121" s="23" t="s">
        <v>1216</v>
      </c>
      <c r="F121" s="24">
        <v>39325</v>
      </c>
    </row>
    <row r="122" spans="1:6" x14ac:dyDescent="0.2">
      <c r="A122" s="31">
        <v>11307</v>
      </c>
      <c r="B122" s="23" t="s">
        <v>1339</v>
      </c>
      <c r="C122" s="104" t="s">
        <v>1139</v>
      </c>
      <c r="D122" s="23" t="s">
        <v>1027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1340</v>
      </c>
      <c r="C123" s="22" t="s">
        <v>843</v>
      </c>
      <c r="D123" s="23" t="s">
        <v>1027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1341</v>
      </c>
      <c r="C124" s="22" t="s">
        <v>1670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1342</v>
      </c>
      <c r="C125" s="24" t="s">
        <v>1465</v>
      </c>
      <c r="D125" s="23" t="s">
        <v>863</v>
      </c>
      <c r="E125" s="22" t="s">
        <v>1184</v>
      </c>
      <c r="F125" s="24">
        <v>39325</v>
      </c>
    </row>
    <row r="126" spans="1:6" x14ac:dyDescent="0.2">
      <c r="A126" s="31">
        <v>11707</v>
      </c>
      <c r="B126" s="23" t="s">
        <v>1343</v>
      </c>
      <c r="C126" s="23" t="s">
        <v>1465</v>
      </c>
      <c r="D126" s="23" t="s">
        <v>863</v>
      </c>
      <c r="E126" s="22" t="s">
        <v>1184</v>
      </c>
      <c r="F126" s="24">
        <v>39325</v>
      </c>
    </row>
    <row r="127" spans="1:6" x14ac:dyDescent="0.2">
      <c r="A127" s="31">
        <v>11807</v>
      </c>
      <c r="B127" s="23" t="s">
        <v>1344</v>
      </c>
      <c r="C127" s="79" t="s">
        <v>854</v>
      </c>
      <c r="D127" s="23" t="s">
        <v>863</v>
      </c>
      <c r="E127" s="22" t="s">
        <v>1184</v>
      </c>
      <c r="F127" s="24">
        <v>39325</v>
      </c>
    </row>
    <row r="128" spans="1:6" x14ac:dyDescent="0.2">
      <c r="A128" s="31">
        <v>11907</v>
      </c>
      <c r="B128" s="23" t="s">
        <v>1345</v>
      </c>
      <c r="C128" s="23" t="s">
        <v>1177</v>
      </c>
      <c r="D128" s="23" t="s">
        <v>863</v>
      </c>
      <c r="E128" s="88" t="s">
        <v>805</v>
      </c>
      <c r="F128" s="24">
        <v>39325</v>
      </c>
    </row>
    <row r="129" spans="1:6" x14ac:dyDescent="0.2">
      <c r="A129" s="31">
        <v>12007</v>
      </c>
      <c r="B129" s="23" t="s">
        <v>1346</v>
      </c>
      <c r="C129" s="22" t="s">
        <v>1666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1347</v>
      </c>
      <c r="C130" s="22" t="s">
        <v>1680</v>
      </c>
      <c r="D130" s="23" t="s">
        <v>863</v>
      </c>
      <c r="E130" s="88" t="s">
        <v>805</v>
      </c>
      <c r="F130" s="24">
        <v>39325</v>
      </c>
    </row>
    <row r="131" spans="1:6" x14ac:dyDescent="0.2">
      <c r="A131" s="31">
        <v>12207</v>
      </c>
      <c r="B131" s="23" t="s">
        <v>1348</v>
      </c>
      <c r="C131" s="104" t="s">
        <v>1139</v>
      </c>
      <c r="D131" s="23" t="s">
        <v>863</v>
      </c>
      <c r="E131" s="22" t="s">
        <v>1722</v>
      </c>
      <c r="F131" s="24">
        <v>39325</v>
      </c>
    </row>
    <row r="132" spans="1:6" x14ac:dyDescent="0.2">
      <c r="A132" s="31">
        <v>12307</v>
      </c>
      <c r="B132" s="23" t="s">
        <v>1349</v>
      </c>
      <c r="C132" s="83" t="s">
        <v>1677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1350</v>
      </c>
      <c r="C133" s="23" t="s">
        <v>1177</v>
      </c>
      <c r="D133" s="23" t="s">
        <v>863</v>
      </c>
      <c r="E133" s="88" t="s">
        <v>805</v>
      </c>
      <c r="F133" s="24">
        <v>39328</v>
      </c>
    </row>
    <row r="134" spans="1:6" x14ac:dyDescent="0.2">
      <c r="A134" s="31">
        <v>12507</v>
      </c>
      <c r="B134" s="23" t="s">
        <v>1351</v>
      </c>
      <c r="C134" s="83" t="s">
        <v>1677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1352</v>
      </c>
      <c r="C135" s="104" t="s">
        <v>1139</v>
      </c>
      <c r="D135" s="23" t="s">
        <v>863</v>
      </c>
      <c r="E135" s="64" t="s">
        <v>877</v>
      </c>
      <c r="F135" s="24">
        <v>39328</v>
      </c>
    </row>
    <row r="136" spans="1:6" x14ac:dyDescent="0.2">
      <c r="A136" s="31">
        <v>12707</v>
      </c>
      <c r="B136" s="23" t="s">
        <v>1353</v>
      </c>
      <c r="C136" s="23" t="s">
        <v>983</v>
      </c>
      <c r="D136" s="23" t="s">
        <v>1199</v>
      </c>
      <c r="E136" s="22" t="s">
        <v>1189</v>
      </c>
      <c r="F136" s="24">
        <v>39328</v>
      </c>
    </row>
    <row r="137" spans="1:6" x14ac:dyDescent="0.2">
      <c r="A137" s="31">
        <v>12807</v>
      </c>
      <c r="B137" s="23" t="s">
        <v>1354</v>
      </c>
      <c r="C137" s="23" t="s">
        <v>983</v>
      </c>
      <c r="D137" s="23" t="s">
        <v>1199</v>
      </c>
      <c r="E137" s="22" t="s">
        <v>1189</v>
      </c>
      <c r="F137" s="24">
        <v>39328</v>
      </c>
    </row>
    <row r="138" spans="1:6" x14ac:dyDescent="0.2">
      <c r="A138" s="31">
        <v>12907</v>
      </c>
      <c r="B138" s="23" t="s">
        <v>1355</v>
      </c>
      <c r="C138" s="23" t="s">
        <v>1468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1356</v>
      </c>
      <c r="C139" s="23" t="s">
        <v>1438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1357</v>
      </c>
      <c r="C140" s="23" t="s">
        <v>1438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1358</v>
      </c>
      <c r="C141" s="23" t="s">
        <v>1159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1359</v>
      </c>
      <c r="C142" s="79" t="s">
        <v>2237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1360</v>
      </c>
      <c r="C143" s="23" t="s">
        <v>998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1361</v>
      </c>
      <c r="C144" s="104" t="s">
        <v>1139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1362</v>
      </c>
      <c r="C145" s="23" t="s">
        <v>1469</v>
      </c>
      <c r="D145" s="23" t="s">
        <v>863</v>
      </c>
      <c r="E145" s="23" t="s">
        <v>1219</v>
      </c>
      <c r="F145" s="24">
        <v>39342</v>
      </c>
    </row>
    <row r="146" spans="1:6" ht="38.25" x14ac:dyDescent="0.2">
      <c r="A146" s="31">
        <v>13707</v>
      </c>
      <c r="B146" s="23" t="s">
        <v>1363</v>
      </c>
      <c r="C146" s="23" t="s">
        <v>1469</v>
      </c>
      <c r="D146" s="23" t="s">
        <v>863</v>
      </c>
      <c r="E146" s="23" t="s">
        <v>1219</v>
      </c>
      <c r="F146" s="24">
        <v>39342</v>
      </c>
    </row>
    <row r="147" spans="1:6" ht="38.25" x14ac:dyDescent="0.2">
      <c r="A147" s="31">
        <v>13807</v>
      </c>
      <c r="B147" s="23" t="s">
        <v>1364</v>
      </c>
      <c r="C147" s="23" t="s">
        <v>1469</v>
      </c>
      <c r="D147" s="23" t="s">
        <v>863</v>
      </c>
      <c r="E147" s="23" t="s">
        <v>1219</v>
      </c>
      <c r="F147" s="24">
        <v>39342</v>
      </c>
    </row>
    <row r="148" spans="1:6" x14ac:dyDescent="0.2">
      <c r="A148" s="31">
        <v>13907</v>
      </c>
      <c r="B148" s="23" t="s">
        <v>1365</v>
      </c>
      <c r="C148" s="22" t="s">
        <v>1666</v>
      </c>
      <c r="D148" s="23" t="s">
        <v>863</v>
      </c>
      <c r="E148" s="88" t="s">
        <v>825</v>
      </c>
      <c r="F148" s="24">
        <v>39342</v>
      </c>
    </row>
    <row r="149" spans="1:6" x14ac:dyDescent="0.2">
      <c r="A149" s="31">
        <v>14007</v>
      </c>
      <c r="B149" s="23" t="s">
        <v>1366</v>
      </c>
      <c r="C149" s="104" t="s">
        <v>1139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1367</v>
      </c>
      <c r="C150" s="23" t="s">
        <v>1016</v>
      </c>
      <c r="D150" s="23" t="s">
        <v>863</v>
      </c>
      <c r="E150" s="66" t="s">
        <v>178</v>
      </c>
      <c r="F150" s="24">
        <v>39351</v>
      </c>
    </row>
    <row r="151" spans="1:6" x14ac:dyDescent="0.2">
      <c r="A151" s="31">
        <v>14207</v>
      </c>
      <c r="B151" s="23" t="s">
        <v>1368</v>
      </c>
      <c r="C151" s="9" t="s">
        <v>147</v>
      </c>
      <c r="D151" s="23" t="s">
        <v>1199</v>
      </c>
      <c r="E151" s="22" t="s">
        <v>1195</v>
      </c>
      <c r="F151" s="24">
        <v>39351</v>
      </c>
    </row>
    <row r="152" spans="1:6" x14ac:dyDescent="0.2">
      <c r="A152" s="31">
        <v>14307</v>
      </c>
      <c r="B152" s="23" t="s">
        <v>1369</v>
      </c>
      <c r="C152" s="79" t="s">
        <v>2226</v>
      </c>
      <c r="D152" s="23" t="s">
        <v>863</v>
      </c>
      <c r="E152" s="64" t="s">
        <v>877</v>
      </c>
      <c r="F152" s="24">
        <v>39356</v>
      </c>
    </row>
    <row r="153" spans="1:6" x14ac:dyDescent="0.2">
      <c r="A153" s="31">
        <v>14507</v>
      </c>
      <c r="B153" s="23" t="s">
        <v>1370</v>
      </c>
      <c r="C153" s="64" t="s">
        <v>195</v>
      </c>
      <c r="D153" s="23" t="s">
        <v>862</v>
      </c>
      <c r="E153" s="88" t="s">
        <v>1723</v>
      </c>
      <c r="F153" s="24">
        <v>39356</v>
      </c>
    </row>
    <row r="154" spans="1:6" x14ac:dyDescent="0.2">
      <c r="A154" s="31">
        <v>14607</v>
      </c>
      <c r="B154" s="23" t="s">
        <v>1371</v>
      </c>
      <c r="C154" s="104" t="s">
        <v>1139</v>
      </c>
      <c r="D154" s="23" t="s">
        <v>1027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1372</v>
      </c>
      <c r="C155" s="23" t="s">
        <v>1470</v>
      </c>
      <c r="D155" s="23" t="s">
        <v>1027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1373</v>
      </c>
      <c r="C156" s="23" t="s">
        <v>1463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1374</v>
      </c>
      <c r="C157" s="23" t="s">
        <v>992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1375</v>
      </c>
      <c r="C158" s="22" t="s">
        <v>1666</v>
      </c>
      <c r="D158" s="23" t="s">
        <v>1027</v>
      </c>
      <c r="E158" s="23" t="s">
        <v>1220</v>
      </c>
      <c r="F158" s="24">
        <v>39374</v>
      </c>
    </row>
    <row r="159" spans="1:6" x14ac:dyDescent="0.2">
      <c r="A159" s="31">
        <v>15107</v>
      </c>
      <c r="B159" s="23" t="s">
        <v>1376</v>
      </c>
      <c r="C159" s="23" t="s">
        <v>1160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1377</v>
      </c>
      <c r="C160" s="23" t="s">
        <v>1471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1378</v>
      </c>
      <c r="C161" s="23" t="s">
        <v>992</v>
      </c>
      <c r="D161" s="23" t="s">
        <v>863</v>
      </c>
      <c r="E161" s="64" t="s">
        <v>877</v>
      </c>
      <c r="F161" s="24">
        <v>39380</v>
      </c>
    </row>
    <row r="162" spans="1:6" x14ac:dyDescent="0.2">
      <c r="A162" s="31">
        <v>15407</v>
      </c>
      <c r="B162" s="23" t="s">
        <v>1379</v>
      </c>
      <c r="C162" s="23" t="s">
        <v>1439</v>
      </c>
      <c r="D162" s="23" t="s">
        <v>863</v>
      </c>
      <c r="E162" s="66" t="s">
        <v>178</v>
      </c>
      <c r="F162" s="24">
        <v>39381</v>
      </c>
    </row>
    <row r="163" spans="1:6" x14ac:dyDescent="0.2">
      <c r="A163" s="31">
        <v>15507</v>
      </c>
      <c r="B163" s="23" t="s">
        <v>1380</v>
      </c>
      <c r="C163" s="22" t="s">
        <v>1666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1381</v>
      </c>
      <c r="C164" s="23" t="s">
        <v>992</v>
      </c>
      <c r="D164" s="23" t="s">
        <v>863</v>
      </c>
      <c r="E164" s="64" t="s">
        <v>877</v>
      </c>
      <c r="F164" s="24">
        <v>39386</v>
      </c>
    </row>
    <row r="165" spans="1:6" x14ac:dyDescent="0.2">
      <c r="A165" s="31">
        <v>15707</v>
      </c>
      <c r="B165" s="23" t="s">
        <v>1382</v>
      </c>
      <c r="C165" s="23" t="s">
        <v>992</v>
      </c>
      <c r="D165" s="23" t="s">
        <v>863</v>
      </c>
      <c r="E165" s="64" t="s">
        <v>877</v>
      </c>
      <c r="F165" s="24">
        <v>39386</v>
      </c>
    </row>
    <row r="166" spans="1:6" x14ac:dyDescent="0.2">
      <c r="A166" s="31">
        <v>15807</v>
      </c>
      <c r="B166" s="23" t="s">
        <v>1383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1384</v>
      </c>
      <c r="C167" s="23" t="s">
        <v>1472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1385</v>
      </c>
      <c r="C168" s="22" t="s">
        <v>1670</v>
      </c>
      <c r="D168" s="23" t="s">
        <v>862</v>
      </c>
      <c r="E168" s="64" t="s">
        <v>877</v>
      </c>
      <c r="F168" s="24">
        <v>39392</v>
      </c>
    </row>
    <row r="169" spans="1:6" x14ac:dyDescent="0.2">
      <c r="A169" s="31">
        <v>16107</v>
      </c>
      <c r="B169" s="23" t="s">
        <v>1386</v>
      </c>
      <c r="C169" s="23" t="s">
        <v>1448</v>
      </c>
      <c r="D169" s="23" t="s">
        <v>1199</v>
      </c>
      <c r="E169" s="1" t="s">
        <v>1717</v>
      </c>
      <c r="F169" s="24">
        <v>39394</v>
      </c>
    </row>
    <row r="170" spans="1:6" x14ac:dyDescent="0.2">
      <c r="A170" s="31">
        <v>16207</v>
      </c>
      <c r="B170" s="23" t="s">
        <v>1387</v>
      </c>
      <c r="C170" s="23" t="s">
        <v>1448</v>
      </c>
      <c r="D170" s="23" t="s">
        <v>1199</v>
      </c>
      <c r="E170" s="1" t="s">
        <v>1717</v>
      </c>
      <c r="F170" s="24">
        <v>39394</v>
      </c>
    </row>
    <row r="171" spans="1:6" x14ac:dyDescent="0.2">
      <c r="A171" s="31">
        <v>16307</v>
      </c>
      <c r="B171" s="23" t="s">
        <v>1388</v>
      </c>
      <c r="C171" s="23" t="s">
        <v>1140</v>
      </c>
      <c r="D171" s="23" t="s">
        <v>1199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1389</v>
      </c>
      <c r="C172" s="9" t="s">
        <v>147</v>
      </c>
      <c r="D172" s="23" t="s">
        <v>863</v>
      </c>
      <c r="E172" s="22" t="s">
        <v>1195</v>
      </c>
      <c r="F172" s="24">
        <v>39398</v>
      </c>
    </row>
    <row r="173" spans="1:6" x14ac:dyDescent="0.2">
      <c r="A173" s="31">
        <v>16507</v>
      </c>
      <c r="B173" s="23" t="s">
        <v>1390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1391</v>
      </c>
      <c r="C174" s="83" t="s">
        <v>1461</v>
      </c>
      <c r="D174" s="23" t="s">
        <v>863</v>
      </c>
      <c r="E174" s="22" t="s">
        <v>1195</v>
      </c>
      <c r="F174" s="24">
        <v>39399</v>
      </c>
    </row>
    <row r="175" spans="1:6" x14ac:dyDescent="0.2">
      <c r="A175" s="31">
        <v>16707</v>
      </c>
      <c r="B175" s="23" t="s">
        <v>1392</v>
      </c>
      <c r="C175" s="83" t="s">
        <v>1461</v>
      </c>
      <c r="D175" s="23" t="s">
        <v>862</v>
      </c>
      <c r="E175" s="22" t="s">
        <v>1183</v>
      </c>
      <c r="F175" s="24">
        <v>39408</v>
      </c>
    </row>
    <row r="176" spans="1:6" x14ac:dyDescent="0.2">
      <c r="A176" s="31">
        <v>16807</v>
      </c>
      <c r="B176" s="23" t="s">
        <v>1393</v>
      </c>
      <c r="C176" s="83" t="s">
        <v>1461</v>
      </c>
      <c r="D176" s="23" t="s">
        <v>862</v>
      </c>
      <c r="E176" s="22" t="s">
        <v>1728</v>
      </c>
      <c r="F176" s="24">
        <v>39408</v>
      </c>
    </row>
    <row r="177" spans="1:6" x14ac:dyDescent="0.2">
      <c r="A177" s="31">
        <v>16907</v>
      </c>
      <c r="B177" s="23" t="s">
        <v>1394</v>
      </c>
      <c r="C177" s="79" t="s">
        <v>854</v>
      </c>
      <c r="D177" s="23" t="s">
        <v>1199</v>
      </c>
      <c r="E177" s="22" t="s">
        <v>1184</v>
      </c>
      <c r="F177" s="24">
        <v>39409</v>
      </c>
    </row>
    <row r="178" spans="1:6" x14ac:dyDescent="0.2">
      <c r="A178" s="31">
        <v>17007</v>
      </c>
      <c r="B178" s="23" t="s">
        <v>1395</v>
      </c>
      <c r="C178" s="23" t="s">
        <v>992</v>
      </c>
      <c r="D178" s="23" t="s">
        <v>862</v>
      </c>
      <c r="E178" s="23" t="s">
        <v>1222</v>
      </c>
      <c r="F178" s="24">
        <v>39414</v>
      </c>
    </row>
    <row r="179" spans="1:6" ht="25.5" x14ac:dyDescent="0.2">
      <c r="A179" s="31">
        <v>17107</v>
      </c>
      <c r="B179" s="23" t="s">
        <v>1396</v>
      </c>
      <c r="C179" s="23" t="s">
        <v>1160</v>
      </c>
      <c r="D179" s="23" t="s">
        <v>862</v>
      </c>
      <c r="E179" s="64" t="s">
        <v>877</v>
      </c>
      <c r="F179" s="24">
        <v>39414</v>
      </c>
    </row>
    <row r="180" spans="1:6" x14ac:dyDescent="0.2">
      <c r="A180" s="31">
        <v>17207</v>
      </c>
      <c r="B180" s="23" t="s">
        <v>1397</v>
      </c>
      <c r="C180" s="22" t="s">
        <v>843</v>
      </c>
      <c r="D180" s="23" t="s">
        <v>862</v>
      </c>
      <c r="E180" s="23" t="s">
        <v>1223</v>
      </c>
      <c r="F180" s="24">
        <v>39414</v>
      </c>
    </row>
    <row r="181" spans="1:6" x14ac:dyDescent="0.2">
      <c r="A181" s="31">
        <v>17307</v>
      </c>
      <c r="B181" s="23" t="s">
        <v>1398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1399</v>
      </c>
      <c r="C182" s="23" t="s">
        <v>839</v>
      </c>
      <c r="D182" s="23" t="s">
        <v>862</v>
      </c>
      <c r="E182" s="22" t="s">
        <v>1184</v>
      </c>
      <c r="F182" s="24">
        <v>39416</v>
      </c>
    </row>
    <row r="183" spans="1:6" x14ac:dyDescent="0.2">
      <c r="A183" s="31">
        <v>17507</v>
      </c>
      <c r="B183" s="23" t="s">
        <v>1400</v>
      </c>
      <c r="C183" s="22" t="s">
        <v>1670</v>
      </c>
      <c r="D183" s="23" t="s">
        <v>862</v>
      </c>
      <c r="E183" s="22" t="s">
        <v>1184</v>
      </c>
      <c r="F183" s="24">
        <v>39421</v>
      </c>
    </row>
    <row r="184" spans="1:6" x14ac:dyDescent="0.2">
      <c r="A184" s="31">
        <v>17607</v>
      </c>
      <c r="B184" s="23" t="s">
        <v>1401</v>
      </c>
      <c r="C184" s="24" t="s">
        <v>1438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1402</v>
      </c>
      <c r="C185" s="24" t="s">
        <v>1473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1404</v>
      </c>
      <c r="C186" s="1" t="s">
        <v>146</v>
      </c>
      <c r="D186" s="23" t="s">
        <v>1027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1403</v>
      </c>
      <c r="C187" s="1" t="s">
        <v>841</v>
      </c>
      <c r="D187" s="23" t="s">
        <v>1199</v>
      </c>
      <c r="E187" s="22" t="s">
        <v>1184</v>
      </c>
      <c r="F187" s="24">
        <v>39422</v>
      </c>
    </row>
    <row r="188" spans="1:6" x14ac:dyDescent="0.2">
      <c r="A188" s="31">
        <v>18007</v>
      </c>
      <c r="B188" s="23" t="s">
        <v>1405</v>
      </c>
      <c r="C188" s="23" t="s">
        <v>1455</v>
      </c>
      <c r="D188" s="23" t="s">
        <v>863</v>
      </c>
      <c r="E188" s="1" t="s">
        <v>1214</v>
      </c>
      <c r="F188" s="24">
        <v>39423</v>
      </c>
    </row>
    <row r="189" spans="1:6" x14ac:dyDescent="0.2">
      <c r="A189" s="31">
        <v>18107</v>
      </c>
      <c r="B189" s="23" t="s">
        <v>1406</v>
      </c>
      <c r="C189" s="79" t="s">
        <v>2215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1407</v>
      </c>
      <c r="C190" s="23" t="s">
        <v>1455</v>
      </c>
      <c r="D190" s="23" t="s">
        <v>863</v>
      </c>
      <c r="E190" s="1" t="s">
        <v>1214</v>
      </c>
      <c r="F190" s="24">
        <v>39426</v>
      </c>
    </row>
    <row r="191" spans="1:6" x14ac:dyDescent="0.2">
      <c r="A191" s="31">
        <v>18307</v>
      </c>
      <c r="B191" s="23" t="s">
        <v>1408</v>
      </c>
      <c r="C191" s="22" t="s">
        <v>1680</v>
      </c>
      <c r="D191" s="23" t="s">
        <v>863</v>
      </c>
      <c r="E191" s="23" t="s">
        <v>1225</v>
      </c>
      <c r="F191" s="24">
        <v>39427</v>
      </c>
    </row>
    <row r="192" spans="1:6" x14ac:dyDescent="0.2">
      <c r="A192" s="31">
        <v>18407</v>
      </c>
      <c r="B192" s="23" t="s">
        <v>1409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1410</v>
      </c>
      <c r="C193" s="22" t="s">
        <v>1680</v>
      </c>
      <c r="D193" s="23" t="s">
        <v>863</v>
      </c>
      <c r="E193" s="64" t="s">
        <v>797</v>
      </c>
      <c r="F193" s="24">
        <v>39433</v>
      </c>
    </row>
    <row r="194" spans="1:6" x14ac:dyDescent="0.2">
      <c r="A194" s="31">
        <v>18607</v>
      </c>
      <c r="B194" s="23" t="s">
        <v>1411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1412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1413</v>
      </c>
      <c r="C196" s="23" t="s">
        <v>1147</v>
      </c>
      <c r="D196" s="23" t="s">
        <v>863</v>
      </c>
      <c r="E196" s="88" t="s">
        <v>805</v>
      </c>
      <c r="F196" s="24">
        <v>39433</v>
      </c>
    </row>
    <row r="197" spans="1:6" x14ac:dyDescent="0.2">
      <c r="A197" s="31">
        <v>18907</v>
      </c>
      <c r="B197" s="23" t="s">
        <v>1414</v>
      </c>
      <c r="C197" s="23" t="s">
        <v>1147</v>
      </c>
      <c r="D197" s="23" t="s">
        <v>863</v>
      </c>
      <c r="E197" s="88" t="s">
        <v>805</v>
      </c>
      <c r="F197" s="24">
        <v>39433</v>
      </c>
    </row>
    <row r="198" spans="1:6" x14ac:dyDescent="0.2">
      <c r="A198" s="31">
        <v>19007</v>
      </c>
      <c r="B198" s="23" t="s">
        <v>1415</v>
      </c>
      <c r="C198" s="22" t="s">
        <v>1664</v>
      </c>
      <c r="D198" s="23" t="s">
        <v>1199</v>
      </c>
      <c r="E198" s="22" t="s">
        <v>1189</v>
      </c>
      <c r="F198" s="24">
        <v>39433</v>
      </c>
    </row>
    <row r="199" spans="1:6" x14ac:dyDescent="0.2">
      <c r="A199" s="31">
        <v>19107</v>
      </c>
      <c r="B199" s="23" t="s">
        <v>1416</v>
      </c>
      <c r="C199" s="23" t="s">
        <v>1475</v>
      </c>
      <c r="D199" s="23" t="s">
        <v>862</v>
      </c>
      <c r="E199" s="22" t="s">
        <v>1735</v>
      </c>
      <c r="F199" s="24">
        <v>39433</v>
      </c>
    </row>
    <row r="200" spans="1:6" x14ac:dyDescent="0.2">
      <c r="A200" s="31">
        <v>19207</v>
      </c>
      <c r="B200" s="23" t="s">
        <v>1417</v>
      </c>
      <c r="C200" s="83" t="s">
        <v>1461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1418</v>
      </c>
      <c r="C201" s="23" t="s">
        <v>1180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1419</v>
      </c>
      <c r="C202" s="1" t="s">
        <v>840</v>
      </c>
      <c r="D202" s="23" t="s">
        <v>863</v>
      </c>
      <c r="E202" s="64" t="s">
        <v>797</v>
      </c>
      <c r="F202" s="24">
        <v>39436</v>
      </c>
    </row>
    <row r="203" spans="1:6" x14ac:dyDescent="0.2">
      <c r="A203" s="31">
        <v>19507</v>
      </c>
      <c r="B203" s="23" t="s">
        <v>1420</v>
      </c>
      <c r="C203" s="24" t="s">
        <v>1476</v>
      </c>
      <c r="D203" s="23" t="s">
        <v>863</v>
      </c>
      <c r="E203" s="22" t="s">
        <v>1722</v>
      </c>
      <c r="F203" s="24">
        <v>39436</v>
      </c>
    </row>
    <row r="204" spans="1:6" x14ac:dyDescent="0.2">
      <c r="A204" s="31">
        <v>19607</v>
      </c>
      <c r="B204" s="23" t="s">
        <v>1421</v>
      </c>
      <c r="C204" s="22" t="s">
        <v>1681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1422</v>
      </c>
      <c r="C205" s="22" t="s">
        <v>1673</v>
      </c>
      <c r="D205" s="23" t="s">
        <v>1199</v>
      </c>
      <c r="E205" s="22" t="s">
        <v>1189</v>
      </c>
      <c r="F205" s="24">
        <v>39436</v>
      </c>
    </row>
    <row r="206" spans="1:6" x14ac:dyDescent="0.2">
      <c r="A206" s="31">
        <v>19807</v>
      </c>
      <c r="B206" s="23" t="s">
        <v>1423</v>
      </c>
      <c r="C206" s="83" t="s">
        <v>1677</v>
      </c>
      <c r="D206" s="23" t="s">
        <v>862</v>
      </c>
      <c r="E206" s="22" t="s">
        <v>1195</v>
      </c>
      <c r="F206" s="24">
        <v>39436</v>
      </c>
    </row>
    <row r="207" spans="1:6" x14ac:dyDescent="0.2">
      <c r="A207" s="31">
        <v>19907</v>
      </c>
      <c r="B207" s="23" t="s">
        <v>1424</v>
      </c>
      <c r="C207" s="23" t="s">
        <v>1008</v>
      </c>
      <c r="D207" s="23" t="s">
        <v>863</v>
      </c>
      <c r="E207" s="23" t="s">
        <v>1226</v>
      </c>
      <c r="F207" s="24">
        <v>39436</v>
      </c>
    </row>
    <row r="208" spans="1:6" x14ac:dyDescent="0.2">
      <c r="A208" s="31">
        <v>20007</v>
      </c>
      <c r="B208" s="23" t="s">
        <v>1425</v>
      </c>
      <c r="C208" s="23" t="s">
        <v>992</v>
      </c>
      <c r="D208" s="23" t="s">
        <v>863</v>
      </c>
      <c r="E208" s="64" t="s">
        <v>877</v>
      </c>
      <c r="F208" s="24">
        <v>39437</v>
      </c>
    </row>
    <row r="209" spans="1:6" x14ac:dyDescent="0.2">
      <c r="A209" s="31">
        <v>20107</v>
      </c>
      <c r="B209" s="23" t="s">
        <v>1426</v>
      </c>
      <c r="C209" s="23" t="s">
        <v>1140</v>
      </c>
      <c r="D209" s="23" t="s">
        <v>863</v>
      </c>
      <c r="E209" s="88" t="s">
        <v>1723</v>
      </c>
      <c r="F209" s="24">
        <v>39437</v>
      </c>
    </row>
    <row r="210" spans="1:6" x14ac:dyDescent="0.2">
      <c r="A210" s="31">
        <v>20207</v>
      </c>
      <c r="B210" s="23" t="s">
        <v>1427</v>
      </c>
      <c r="C210" s="22" t="s">
        <v>1670</v>
      </c>
      <c r="D210" s="23" t="s">
        <v>1199</v>
      </c>
      <c r="E210" s="64" t="s">
        <v>877</v>
      </c>
      <c r="F210" s="24">
        <v>39440</v>
      </c>
    </row>
    <row r="211" spans="1:6" x14ac:dyDescent="0.2">
      <c r="A211" s="31">
        <v>20307</v>
      </c>
      <c r="B211" s="23" t="s">
        <v>1428</v>
      </c>
      <c r="C211" s="23" t="s">
        <v>992</v>
      </c>
      <c r="D211" s="23" t="s">
        <v>863</v>
      </c>
      <c r="E211" s="64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F2" sqref="F2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173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1032</v>
      </c>
      <c r="C9" s="23" t="s">
        <v>1138</v>
      </c>
      <c r="D9" s="23" t="s">
        <v>1027</v>
      </c>
      <c r="E9" s="22" t="s">
        <v>1729</v>
      </c>
      <c r="F9" s="24">
        <v>38728</v>
      </c>
    </row>
    <row r="10" spans="1:9" ht="13.5" thickBot="1" x14ac:dyDescent="0.25">
      <c r="A10" s="31">
        <v>206</v>
      </c>
      <c r="B10" s="23" t="s">
        <v>1033</v>
      </c>
      <c r="C10" s="23" t="s">
        <v>1138</v>
      </c>
      <c r="D10" s="23" t="s">
        <v>863</v>
      </c>
      <c r="E10" s="22" t="s">
        <v>1729</v>
      </c>
      <c r="F10" s="24">
        <v>38728</v>
      </c>
    </row>
    <row r="11" spans="1:9" x14ac:dyDescent="0.2">
      <c r="A11" s="31">
        <v>306</v>
      </c>
      <c r="B11" s="23" t="s">
        <v>1034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1204</v>
      </c>
      <c r="I11" s="15">
        <f>COUNTIF($D$9:$D$5003,"PTE")</f>
        <v>12</v>
      </c>
    </row>
    <row r="12" spans="1:9" x14ac:dyDescent="0.2">
      <c r="A12" s="31">
        <v>406</v>
      </c>
      <c r="B12" s="23" t="s">
        <v>1035</v>
      </c>
      <c r="C12" s="79" t="s">
        <v>2219</v>
      </c>
      <c r="D12" s="23" t="s">
        <v>863</v>
      </c>
      <c r="E12" s="23" t="s">
        <v>812</v>
      </c>
      <c r="F12" s="24">
        <v>38741</v>
      </c>
      <c r="H12" s="33" t="s">
        <v>1203</v>
      </c>
      <c r="I12" s="17">
        <f>COUNTIF($D$9:$D$5003,"PT")</f>
        <v>25</v>
      </c>
    </row>
    <row r="13" spans="1:9" x14ac:dyDescent="0.2">
      <c r="A13" s="31">
        <v>506</v>
      </c>
      <c r="B13" s="23" t="s">
        <v>1036</v>
      </c>
      <c r="C13" s="104" t="s">
        <v>1139</v>
      </c>
      <c r="D13" s="24" t="s">
        <v>863</v>
      </c>
      <c r="E13" s="22" t="s">
        <v>1183</v>
      </c>
      <c r="F13" s="24">
        <v>38744</v>
      </c>
      <c r="H13" s="33" t="s">
        <v>1202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1140</v>
      </c>
      <c r="D14" s="23" t="s">
        <v>1027</v>
      </c>
      <c r="E14" s="22" t="s">
        <v>1183</v>
      </c>
      <c r="F14" s="24">
        <v>38744</v>
      </c>
      <c r="H14" s="33" t="s">
        <v>1201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1037</v>
      </c>
      <c r="C15" s="79" t="s">
        <v>2219</v>
      </c>
      <c r="D15" s="23" t="s">
        <v>863</v>
      </c>
      <c r="E15" s="22" t="s">
        <v>1722</v>
      </c>
      <c r="F15" s="24">
        <v>38757</v>
      </c>
      <c r="H15" s="32" t="s">
        <v>1200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1038</v>
      </c>
      <c r="C16" s="23" t="s">
        <v>1140</v>
      </c>
      <c r="D16" s="23" t="s">
        <v>863</v>
      </c>
      <c r="E16" s="22" t="s">
        <v>1183</v>
      </c>
      <c r="F16" s="24">
        <v>38763</v>
      </c>
    </row>
    <row r="17" spans="1:9" ht="13.5" thickBot="1" x14ac:dyDescent="0.25">
      <c r="A17" s="31">
        <v>906</v>
      </c>
      <c r="B17" s="23" t="s">
        <v>1039</v>
      </c>
      <c r="C17" s="23" t="s">
        <v>1141</v>
      </c>
      <c r="D17" s="23" t="s">
        <v>1027</v>
      </c>
      <c r="E17" s="22" t="s">
        <v>803</v>
      </c>
      <c r="F17" s="24">
        <v>38770</v>
      </c>
      <c r="H17" s="35" t="s">
        <v>1206</v>
      </c>
      <c r="I17" s="36">
        <f>SUM(I11:I15)</f>
        <v>110</v>
      </c>
    </row>
    <row r="18" spans="1:9" x14ac:dyDescent="0.2">
      <c r="A18" s="31">
        <v>1006</v>
      </c>
      <c r="B18" s="23" t="s">
        <v>1040</v>
      </c>
      <c r="C18" s="23" t="s">
        <v>1142</v>
      </c>
      <c r="D18" s="23" t="s">
        <v>1027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1041</v>
      </c>
      <c r="C19" s="22" t="s">
        <v>1664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1042</v>
      </c>
      <c r="C20" s="23" t="s">
        <v>1144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1043</v>
      </c>
      <c r="C21" s="23" t="s">
        <v>1145</v>
      </c>
      <c r="D21" s="23" t="s">
        <v>1027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1044</v>
      </c>
      <c r="C22" s="23" t="s">
        <v>1146</v>
      </c>
      <c r="D22" s="23" t="s">
        <v>1027</v>
      </c>
      <c r="E22" s="88" t="s">
        <v>1723</v>
      </c>
      <c r="F22" s="24">
        <v>38792</v>
      </c>
    </row>
    <row r="23" spans="1:9" x14ac:dyDescent="0.2">
      <c r="A23" s="31">
        <v>1506</v>
      </c>
      <c r="B23" s="23" t="s">
        <v>1045</v>
      </c>
      <c r="C23" s="23" t="s">
        <v>1146</v>
      </c>
      <c r="D23" s="23" t="s">
        <v>863</v>
      </c>
      <c r="E23" s="88" t="s">
        <v>1723</v>
      </c>
      <c r="F23" s="24">
        <v>38792</v>
      </c>
    </row>
    <row r="24" spans="1:9" x14ac:dyDescent="0.2">
      <c r="A24" s="31">
        <v>1606</v>
      </c>
      <c r="B24" s="23" t="s">
        <v>1046</v>
      </c>
      <c r="C24" s="79" t="s">
        <v>2235</v>
      </c>
      <c r="D24" s="23" t="s">
        <v>863</v>
      </c>
      <c r="E24" s="22" t="s">
        <v>1729</v>
      </c>
      <c r="F24" s="24">
        <v>38798</v>
      </c>
    </row>
    <row r="25" spans="1:9" x14ac:dyDescent="0.2">
      <c r="A25" s="31">
        <v>1706</v>
      </c>
      <c r="B25" s="23" t="s">
        <v>1047</v>
      </c>
      <c r="C25" s="23" t="s">
        <v>1145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1048</v>
      </c>
      <c r="C26" s="23" t="s">
        <v>1147</v>
      </c>
      <c r="D26" s="23" t="s">
        <v>863</v>
      </c>
      <c r="E26" s="88" t="s">
        <v>805</v>
      </c>
      <c r="F26" s="24">
        <v>38805</v>
      </c>
    </row>
    <row r="27" spans="1:9" x14ac:dyDescent="0.2">
      <c r="A27" s="31">
        <v>1906</v>
      </c>
      <c r="B27" s="23" t="s">
        <v>1049</v>
      </c>
      <c r="C27" s="104" t="s">
        <v>1139</v>
      </c>
      <c r="D27" s="23" t="s">
        <v>863</v>
      </c>
      <c r="E27" s="64" t="s">
        <v>877</v>
      </c>
      <c r="F27" s="24">
        <v>38806</v>
      </c>
    </row>
    <row r="28" spans="1:9" x14ac:dyDescent="0.2">
      <c r="A28" s="31">
        <v>2006</v>
      </c>
      <c r="B28" s="79" t="s">
        <v>1893</v>
      </c>
      <c r="C28" s="23" t="s">
        <v>1148</v>
      </c>
      <c r="D28" s="23" t="s">
        <v>863</v>
      </c>
      <c r="E28" s="22" t="s">
        <v>1722</v>
      </c>
      <c r="F28" s="24">
        <v>38810</v>
      </c>
    </row>
    <row r="29" spans="1:9" x14ac:dyDescent="0.2">
      <c r="A29" s="31">
        <v>2106</v>
      </c>
      <c r="B29" s="23" t="s">
        <v>1050</v>
      </c>
      <c r="C29" s="23" t="s">
        <v>1149</v>
      </c>
      <c r="D29" s="23" t="s">
        <v>1027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1051</v>
      </c>
      <c r="C30" s="22" t="s">
        <v>1670</v>
      </c>
      <c r="D30" s="23" t="s">
        <v>1027</v>
      </c>
      <c r="E30" s="22" t="s">
        <v>1184</v>
      </c>
      <c r="F30" s="24">
        <v>38824</v>
      </c>
    </row>
    <row r="31" spans="1:9" ht="25.5" x14ac:dyDescent="0.2">
      <c r="A31" s="31">
        <v>2306</v>
      </c>
      <c r="B31" s="23" t="s">
        <v>1052</v>
      </c>
      <c r="C31" s="22" t="s">
        <v>843</v>
      </c>
      <c r="D31" s="23" t="s">
        <v>862</v>
      </c>
      <c r="E31" s="64" t="s">
        <v>877</v>
      </c>
      <c r="F31" s="24">
        <v>38826</v>
      </c>
    </row>
    <row r="32" spans="1:9" x14ac:dyDescent="0.2">
      <c r="A32" s="31">
        <v>2406</v>
      </c>
      <c r="B32" s="23" t="s">
        <v>1053</v>
      </c>
      <c r="C32" s="23" t="s">
        <v>1150</v>
      </c>
      <c r="D32" s="23" t="s">
        <v>1027</v>
      </c>
      <c r="E32" s="1" t="s">
        <v>1724</v>
      </c>
      <c r="F32" s="24">
        <v>38840</v>
      </c>
    </row>
    <row r="33" spans="1:6" x14ac:dyDescent="0.2">
      <c r="A33" s="31">
        <v>2506</v>
      </c>
      <c r="B33" s="23" t="s">
        <v>1054</v>
      </c>
      <c r="C33" s="79" t="s">
        <v>2224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1055</v>
      </c>
      <c r="C34" s="22" t="s">
        <v>1670</v>
      </c>
      <c r="D34" s="23" t="s">
        <v>863</v>
      </c>
      <c r="E34" s="22" t="s">
        <v>1184</v>
      </c>
      <c r="F34" s="24">
        <v>38849</v>
      </c>
    </row>
    <row r="35" spans="1:6" x14ac:dyDescent="0.2">
      <c r="A35" s="31">
        <v>2706</v>
      </c>
      <c r="B35" s="23" t="s">
        <v>1056</v>
      </c>
      <c r="C35" s="23" t="s">
        <v>1151</v>
      </c>
      <c r="D35" s="23" t="s">
        <v>863</v>
      </c>
      <c r="E35" s="64" t="s">
        <v>877</v>
      </c>
      <c r="F35" s="24">
        <v>38867</v>
      </c>
    </row>
    <row r="36" spans="1:6" ht="25.5" x14ac:dyDescent="0.2">
      <c r="A36" s="31">
        <v>2806</v>
      </c>
      <c r="B36" s="23" t="s">
        <v>1057</v>
      </c>
      <c r="C36" s="23" t="s">
        <v>1152</v>
      </c>
      <c r="D36" s="23" t="s">
        <v>1200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1058</v>
      </c>
      <c r="C37" s="23" t="s">
        <v>1153</v>
      </c>
      <c r="D37" s="23" t="s">
        <v>1027</v>
      </c>
      <c r="E37" s="23" t="s">
        <v>1185</v>
      </c>
      <c r="F37" s="24">
        <v>38867</v>
      </c>
    </row>
    <row r="38" spans="1:6" x14ac:dyDescent="0.2">
      <c r="A38" s="31">
        <v>3006</v>
      </c>
      <c r="B38" s="23" t="s">
        <v>1059</v>
      </c>
      <c r="C38" s="23" t="s">
        <v>1154</v>
      </c>
      <c r="D38" s="23" t="s">
        <v>1027</v>
      </c>
      <c r="E38" s="23" t="s">
        <v>1185</v>
      </c>
      <c r="F38" s="24">
        <v>38867</v>
      </c>
    </row>
    <row r="39" spans="1:6" x14ac:dyDescent="0.2">
      <c r="A39" s="31">
        <v>3206</v>
      </c>
      <c r="B39" s="23" t="s">
        <v>1061</v>
      </c>
      <c r="C39" s="104" t="s">
        <v>1139</v>
      </c>
      <c r="D39" s="23" t="s">
        <v>863</v>
      </c>
      <c r="E39" s="64" t="s">
        <v>877</v>
      </c>
      <c r="F39" s="24">
        <v>38874</v>
      </c>
    </row>
    <row r="40" spans="1:6" x14ac:dyDescent="0.2">
      <c r="A40" s="31">
        <v>3306</v>
      </c>
      <c r="B40" s="23" t="s">
        <v>1062</v>
      </c>
      <c r="C40" s="23" t="s">
        <v>1150</v>
      </c>
      <c r="D40" s="23" t="s">
        <v>863</v>
      </c>
      <c r="E40" s="1" t="s">
        <v>1724</v>
      </c>
      <c r="F40" s="24">
        <v>38887</v>
      </c>
    </row>
    <row r="41" spans="1:6" x14ac:dyDescent="0.2">
      <c r="A41" s="31">
        <v>3406</v>
      </c>
      <c r="B41" s="23" t="s">
        <v>1063</v>
      </c>
      <c r="C41" s="22" t="s">
        <v>843</v>
      </c>
      <c r="D41" s="23" t="s">
        <v>1199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1064</v>
      </c>
      <c r="C42" s="23" t="s">
        <v>1155</v>
      </c>
      <c r="D42" s="23" t="s">
        <v>863</v>
      </c>
      <c r="E42" s="66" t="s">
        <v>178</v>
      </c>
      <c r="F42" s="24">
        <v>38897</v>
      </c>
    </row>
    <row r="43" spans="1:6" x14ac:dyDescent="0.2">
      <c r="A43" s="31">
        <v>3606</v>
      </c>
      <c r="B43" s="23" t="s">
        <v>1065</v>
      </c>
      <c r="C43" s="23" t="s">
        <v>1156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1066</v>
      </c>
      <c r="C44" s="79" t="s">
        <v>854</v>
      </c>
      <c r="D44" s="23" t="s">
        <v>1027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1067</v>
      </c>
      <c r="C45" s="83" t="s">
        <v>1461</v>
      </c>
      <c r="D45" s="23" t="s">
        <v>863</v>
      </c>
      <c r="E45" s="22" t="s">
        <v>1183</v>
      </c>
      <c r="F45" s="24">
        <v>38911</v>
      </c>
    </row>
    <row r="46" spans="1:6" x14ac:dyDescent="0.2">
      <c r="A46" s="31">
        <v>3906</v>
      </c>
      <c r="B46" s="23" t="s">
        <v>1068</v>
      </c>
      <c r="C46" s="23" t="s">
        <v>1158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1069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1070</v>
      </c>
      <c r="C48" s="79" t="s">
        <v>2238</v>
      </c>
      <c r="D48" s="23" t="s">
        <v>863</v>
      </c>
      <c r="E48" s="88" t="s">
        <v>1723</v>
      </c>
      <c r="F48" s="24">
        <v>38915</v>
      </c>
    </row>
    <row r="49" spans="1:6" x14ac:dyDescent="0.2">
      <c r="A49" s="31">
        <v>4206</v>
      </c>
      <c r="B49" s="23" t="s">
        <v>1071</v>
      </c>
      <c r="C49" s="22" t="s">
        <v>1670</v>
      </c>
      <c r="D49" s="23" t="s">
        <v>862</v>
      </c>
      <c r="E49" s="1" t="s">
        <v>1717</v>
      </c>
      <c r="F49" s="24">
        <v>38915</v>
      </c>
    </row>
    <row r="50" spans="1:6" x14ac:dyDescent="0.2">
      <c r="A50" s="31">
        <v>4306</v>
      </c>
      <c r="B50" s="23" t="s">
        <v>1072</v>
      </c>
      <c r="C50" s="79" t="s">
        <v>2246</v>
      </c>
      <c r="D50" s="23" t="s">
        <v>862</v>
      </c>
      <c r="E50" s="1" t="s">
        <v>1717</v>
      </c>
      <c r="F50" s="24">
        <v>38915</v>
      </c>
    </row>
    <row r="51" spans="1:6" x14ac:dyDescent="0.2">
      <c r="A51" s="31">
        <v>4406</v>
      </c>
      <c r="B51" s="23" t="s">
        <v>1073</v>
      </c>
      <c r="C51" s="22" t="s">
        <v>1667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1074</v>
      </c>
      <c r="C52" s="1" t="s">
        <v>599</v>
      </c>
      <c r="D52" s="23" t="s">
        <v>1027</v>
      </c>
      <c r="E52" s="88" t="s">
        <v>1723</v>
      </c>
      <c r="F52" s="24">
        <v>38922</v>
      </c>
    </row>
    <row r="53" spans="1:6" x14ac:dyDescent="0.2">
      <c r="A53" s="31">
        <v>4605</v>
      </c>
      <c r="B53" s="23" t="s">
        <v>1075</v>
      </c>
      <c r="C53" s="23" t="s">
        <v>1160</v>
      </c>
      <c r="D53" s="23" t="s">
        <v>1027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1076</v>
      </c>
      <c r="C54" s="23" t="s">
        <v>1160</v>
      </c>
      <c r="D54" s="23" t="s">
        <v>1027</v>
      </c>
      <c r="E54" s="22" t="s">
        <v>1722</v>
      </c>
      <c r="F54" s="24">
        <v>38930</v>
      </c>
    </row>
    <row r="55" spans="1:6" x14ac:dyDescent="0.2">
      <c r="A55" s="31">
        <v>4806</v>
      </c>
      <c r="B55" s="23" t="s">
        <v>1077</v>
      </c>
      <c r="C55" s="23" t="s">
        <v>1161</v>
      </c>
      <c r="D55" s="23" t="s">
        <v>1027</v>
      </c>
      <c r="E55" s="22" t="s">
        <v>1722</v>
      </c>
      <c r="F55" s="24">
        <v>38930</v>
      </c>
    </row>
    <row r="56" spans="1:6" ht="25.5" x14ac:dyDescent="0.2">
      <c r="A56" s="31">
        <v>4906</v>
      </c>
      <c r="B56" s="23" t="s">
        <v>1078</v>
      </c>
      <c r="C56" s="23" t="s">
        <v>1162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1079</v>
      </c>
      <c r="C57" s="64" t="s">
        <v>195</v>
      </c>
      <c r="D57" s="23" t="s">
        <v>1199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1080</v>
      </c>
      <c r="C58" s="23" t="s">
        <v>983</v>
      </c>
      <c r="D58" s="23" t="s">
        <v>862</v>
      </c>
      <c r="E58" s="22" t="s">
        <v>1189</v>
      </c>
      <c r="F58" s="24">
        <v>38938</v>
      </c>
    </row>
    <row r="59" spans="1:6" x14ac:dyDescent="0.2">
      <c r="A59" s="31">
        <v>5206</v>
      </c>
      <c r="B59" s="23" t="s">
        <v>1081</v>
      </c>
      <c r="C59" s="22" t="s">
        <v>1670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1082</v>
      </c>
      <c r="C60" s="23" t="s">
        <v>1163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1083</v>
      </c>
      <c r="C61" s="23" t="s">
        <v>1163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1084</v>
      </c>
      <c r="C62" s="23" t="s">
        <v>1163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1085</v>
      </c>
      <c r="C63" s="23" t="s">
        <v>1164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1086</v>
      </c>
      <c r="C64" s="23" t="s">
        <v>1160</v>
      </c>
      <c r="D64" s="23" t="s">
        <v>1027</v>
      </c>
      <c r="E64" s="23" t="s">
        <v>1190</v>
      </c>
      <c r="F64" s="24">
        <v>38943</v>
      </c>
    </row>
    <row r="65" spans="1:6" x14ac:dyDescent="0.2">
      <c r="A65" s="31">
        <v>5806</v>
      </c>
      <c r="B65" s="23" t="s">
        <v>1087</v>
      </c>
      <c r="C65" s="1" t="s">
        <v>848</v>
      </c>
      <c r="D65" s="24" t="s">
        <v>863</v>
      </c>
      <c r="E65" s="22" t="s">
        <v>1722</v>
      </c>
      <c r="F65" s="24">
        <v>38954</v>
      </c>
    </row>
    <row r="66" spans="1:6" x14ac:dyDescent="0.2">
      <c r="A66" s="31">
        <v>5906</v>
      </c>
      <c r="B66" s="23" t="s">
        <v>1088</v>
      </c>
      <c r="C66" s="1" t="s">
        <v>848</v>
      </c>
      <c r="D66" s="23" t="s">
        <v>1027</v>
      </c>
      <c r="E66" s="22" t="s">
        <v>1722</v>
      </c>
      <c r="F66" s="24">
        <v>38965</v>
      </c>
    </row>
    <row r="67" spans="1:6" x14ac:dyDescent="0.2">
      <c r="A67" s="31">
        <v>6006</v>
      </c>
      <c r="B67" s="23" t="s">
        <v>1089</v>
      </c>
      <c r="C67" s="22" t="s">
        <v>1678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1090</v>
      </c>
      <c r="C68" s="79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1091</v>
      </c>
      <c r="C69" s="23" t="s">
        <v>1166</v>
      </c>
      <c r="D69" s="23" t="s">
        <v>1027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1092</v>
      </c>
      <c r="C70" s="79" t="s">
        <v>2211</v>
      </c>
      <c r="D70" s="23" t="s">
        <v>863</v>
      </c>
      <c r="E70" s="88" t="s">
        <v>805</v>
      </c>
      <c r="F70" s="24">
        <v>38989</v>
      </c>
    </row>
    <row r="71" spans="1:6" x14ac:dyDescent="0.2">
      <c r="A71" s="31">
        <v>6506</v>
      </c>
      <c r="B71" s="23" t="s">
        <v>1093</v>
      </c>
      <c r="C71" s="23" t="s">
        <v>1167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1094</v>
      </c>
      <c r="C72" s="23" t="s">
        <v>330</v>
      </c>
      <c r="D72" s="23" t="s">
        <v>863</v>
      </c>
      <c r="E72" s="88" t="s">
        <v>805</v>
      </c>
      <c r="F72" s="24">
        <v>38999</v>
      </c>
    </row>
    <row r="73" spans="1:6" ht="25.5" x14ac:dyDescent="0.2">
      <c r="A73" s="31">
        <v>6706</v>
      </c>
      <c r="B73" s="23" t="s">
        <v>1095</v>
      </c>
      <c r="C73" s="23" t="s">
        <v>1168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1096</v>
      </c>
      <c r="C74" s="23" t="s">
        <v>1169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1097</v>
      </c>
      <c r="C75" s="23" t="s">
        <v>851</v>
      </c>
      <c r="D75" s="23" t="s">
        <v>862</v>
      </c>
      <c r="E75" s="1" t="s">
        <v>1717</v>
      </c>
      <c r="F75" s="24">
        <v>39008</v>
      </c>
    </row>
    <row r="76" spans="1:6" x14ac:dyDescent="0.2">
      <c r="A76" s="31">
        <v>7006</v>
      </c>
      <c r="B76" s="23" t="s">
        <v>1098</v>
      </c>
      <c r="C76" s="23" t="s">
        <v>1170</v>
      </c>
      <c r="D76" s="23" t="s">
        <v>1027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1099</v>
      </c>
      <c r="C77" s="23" t="s">
        <v>839</v>
      </c>
      <c r="D77" s="23" t="s">
        <v>862</v>
      </c>
      <c r="E77" s="22" t="s">
        <v>1189</v>
      </c>
      <c r="F77" s="24">
        <v>39008</v>
      </c>
    </row>
    <row r="78" spans="1:6" x14ac:dyDescent="0.2">
      <c r="A78" s="31">
        <v>7206</v>
      </c>
      <c r="B78" s="23" t="s">
        <v>1100</v>
      </c>
      <c r="C78" s="23" t="s">
        <v>1170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1101</v>
      </c>
      <c r="C79" s="22" t="s">
        <v>1670</v>
      </c>
      <c r="D79" s="23" t="s">
        <v>1199</v>
      </c>
      <c r="E79" s="1" t="s">
        <v>1717</v>
      </c>
      <c r="F79" s="24">
        <v>39022</v>
      </c>
    </row>
    <row r="80" spans="1:6" x14ac:dyDescent="0.2">
      <c r="A80" s="31">
        <v>7406</v>
      </c>
      <c r="B80" s="23" t="s">
        <v>1102</v>
      </c>
      <c r="C80" s="22" t="s">
        <v>1670</v>
      </c>
      <c r="D80" s="23" t="s">
        <v>1199</v>
      </c>
      <c r="E80" s="1" t="s">
        <v>1717</v>
      </c>
      <c r="F80" s="24">
        <v>39022</v>
      </c>
    </row>
    <row r="81" spans="1:6" x14ac:dyDescent="0.2">
      <c r="A81" s="31">
        <v>7506</v>
      </c>
      <c r="B81" s="23" t="s">
        <v>1103</v>
      </c>
      <c r="C81" s="23" t="s">
        <v>636</v>
      </c>
      <c r="D81" s="23" t="s">
        <v>1027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1104</v>
      </c>
      <c r="C82" s="23" t="s">
        <v>1172</v>
      </c>
      <c r="D82" s="23" t="s">
        <v>1027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1105</v>
      </c>
      <c r="C83" s="23" t="s">
        <v>1436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1106</v>
      </c>
      <c r="C84" s="23" t="s">
        <v>1436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1107</v>
      </c>
      <c r="C85" s="23" t="s">
        <v>1436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1108</v>
      </c>
      <c r="C86" s="23" t="s">
        <v>1173</v>
      </c>
      <c r="D86" s="23" t="s">
        <v>863</v>
      </c>
      <c r="E86" s="1" t="s">
        <v>1724</v>
      </c>
      <c r="F86" s="24">
        <v>39037</v>
      </c>
    </row>
    <row r="87" spans="1:6" x14ac:dyDescent="0.2">
      <c r="A87" s="31">
        <v>8106</v>
      </c>
      <c r="B87" s="23" t="s">
        <v>1109</v>
      </c>
      <c r="C87" s="23" t="s">
        <v>1154</v>
      </c>
      <c r="D87" s="23" t="s">
        <v>863</v>
      </c>
      <c r="E87" s="23" t="s">
        <v>1192</v>
      </c>
      <c r="F87" s="24">
        <v>39038</v>
      </c>
    </row>
    <row r="88" spans="1:6" x14ac:dyDescent="0.2">
      <c r="A88" s="31">
        <v>8206</v>
      </c>
      <c r="B88" s="23" t="s">
        <v>1110</v>
      </c>
      <c r="C88" s="22" t="s">
        <v>843</v>
      </c>
      <c r="D88" s="23" t="s">
        <v>863</v>
      </c>
      <c r="E88" s="64" t="s">
        <v>877</v>
      </c>
      <c r="F88" s="24">
        <v>39038</v>
      </c>
    </row>
    <row r="89" spans="1:6" x14ac:dyDescent="0.2">
      <c r="A89" s="31">
        <v>8306</v>
      </c>
      <c r="B89" s="23" t="s">
        <v>1111</v>
      </c>
      <c r="C89" s="23" t="s">
        <v>1166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1112</v>
      </c>
      <c r="C90" s="79" t="s">
        <v>2246</v>
      </c>
      <c r="D90" s="23" t="s">
        <v>1199</v>
      </c>
      <c r="E90" s="1" t="s">
        <v>1717</v>
      </c>
      <c r="F90" s="24">
        <v>39055</v>
      </c>
    </row>
    <row r="91" spans="1:6" x14ac:dyDescent="0.2">
      <c r="A91" s="31">
        <v>8506</v>
      </c>
      <c r="B91" s="23" t="s">
        <v>1113</v>
      </c>
      <c r="C91" s="104" t="s">
        <v>1139</v>
      </c>
      <c r="D91" s="23" t="s">
        <v>1199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1114</v>
      </c>
      <c r="C92" s="22" t="s">
        <v>1668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1115</v>
      </c>
      <c r="C93" s="23" t="s">
        <v>1154</v>
      </c>
      <c r="D93" s="23" t="s">
        <v>863</v>
      </c>
      <c r="E93" s="23" t="s">
        <v>1192</v>
      </c>
      <c r="F93" s="24">
        <v>39063</v>
      </c>
    </row>
    <row r="94" spans="1:6" x14ac:dyDescent="0.2">
      <c r="A94" s="31">
        <v>8806</v>
      </c>
      <c r="B94" s="23" t="s">
        <v>1116</v>
      </c>
      <c r="C94" s="79" t="s">
        <v>2234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1117</v>
      </c>
      <c r="C95" s="23" t="s">
        <v>1138</v>
      </c>
      <c r="D95" s="23" t="s">
        <v>862</v>
      </c>
      <c r="E95" s="22" t="s">
        <v>1735</v>
      </c>
      <c r="F95" s="24">
        <v>39071</v>
      </c>
    </row>
    <row r="96" spans="1:6" x14ac:dyDescent="0.2">
      <c r="A96" s="31">
        <v>9006</v>
      </c>
      <c r="B96" s="23" t="s">
        <v>1118</v>
      </c>
      <c r="C96" s="23" t="s">
        <v>1174</v>
      </c>
      <c r="D96" s="23" t="s">
        <v>862</v>
      </c>
      <c r="E96" s="88" t="s">
        <v>1723</v>
      </c>
      <c r="F96" s="24">
        <v>39071</v>
      </c>
    </row>
    <row r="97" spans="1:6" x14ac:dyDescent="0.2">
      <c r="A97" s="31">
        <v>9106</v>
      </c>
      <c r="B97" s="23" t="s">
        <v>1119</v>
      </c>
      <c r="C97" s="104" t="s">
        <v>1139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1120</v>
      </c>
      <c r="C98" s="64" t="s">
        <v>196</v>
      </c>
      <c r="D98" s="23" t="s">
        <v>1027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1121</v>
      </c>
      <c r="C99" s="104" t="s">
        <v>1139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1122</v>
      </c>
      <c r="C100" s="23" t="s">
        <v>1158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1123</v>
      </c>
      <c r="C101" s="23" t="s">
        <v>1175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1124</v>
      </c>
      <c r="C102" s="79" t="s">
        <v>2212</v>
      </c>
      <c r="D102" s="23" t="s">
        <v>863</v>
      </c>
      <c r="E102" s="88" t="s">
        <v>825</v>
      </c>
      <c r="F102" s="24">
        <v>39072</v>
      </c>
    </row>
    <row r="103" spans="1:6" x14ac:dyDescent="0.2">
      <c r="A103" s="31">
        <v>9806</v>
      </c>
      <c r="B103" s="23" t="s">
        <v>1125</v>
      </c>
      <c r="C103" s="23" t="s">
        <v>1176</v>
      </c>
      <c r="D103" s="23" t="s">
        <v>862</v>
      </c>
      <c r="E103" s="23" t="s">
        <v>1194</v>
      </c>
      <c r="F103" s="24">
        <v>39072</v>
      </c>
    </row>
    <row r="104" spans="1:6" x14ac:dyDescent="0.2">
      <c r="A104" s="31">
        <v>9906</v>
      </c>
      <c r="B104" s="23" t="s">
        <v>1126</v>
      </c>
      <c r="C104" s="79" t="s">
        <v>2245</v>
      </c>
      <c r="D104" s="23" t="s">
        <v>863</v>
      </c>
      <c r="E104" s="88" t="s">
        <v>1723</v>
      </c>
      <c r="F104" s="24">
        <v>39072</v>
      </c>
    </row>
    <row r="105" spans="1:6" x14ac:dyDescent="0.2">
      <c r="A105" s="31">
        <v>10006</v>
      </c>
      <c r="B105" s="23" t="s">
        <v>1127</v>
      </c>
      <c r="C105" s="23" t="s">
        <v>1177</v>
      </c>
      <c r="D105" s="23" t="s">
        <v>863</v>
      </c>
      <c r="E105" s="88" t="s">
        <v>805</v>
      </c>
      <c r="F105" s="24">
        <v>39072</v>
      </c>
    </row>
    <row r="106" spans="1:6" x14ac:dyDescent="0.2">
      <c r="A106" s="31">
        <v>10106</v>
      </c>
      <c r="B106" s="23" t="s">
        <v>1128</v>
      </c>
      <c r="C106" s="23" t="s">
        <v>1178</v>
      </c>
      <c r="D106" s="23" t="s">
        <v>1027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1129</v>
      </c>
      <c r="C107" s="22" t="s">
        <v>864</v>
      </c>
      <c r="D107" s="23" t="s">
        <v>862</v>
      </c>
      <c r="E107" s="22" t="s">
        <v>1195</v>
      </c>
      <c r="F107" s="24">
        <v>39073</v>
      </c>
    </row>
    <row r="108" spans="1:6" x14ac:dyDescent="0.2">
      <c r="A108" s="31">
        <v>10306</v>
      </c>
      <c r="B108" s="23" t="s">
        <v>1130</v>
      </c>
      <c r="C108" s="23" t="s">
        <v>1436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1131</v>
      </c>
      <c r="C109" s="104" t="s">
        <v>1139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1132</v>
      </c>
      <c r="C110" s="23" t="s">
        <v>1180</v>
      </c>
      <c r="D110" s="23" t="s">
        <v>1027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1133</v>
      </c>
      <c r="C111" s="22" t="s">
        <v>843</v>
      </c>
      <c r="D111" s="23" t="s">
        <v>863</v>
      </c>
      <c r="E111" s="22" t="s">
        <v>1729</v>
      </c>
      <c r="F111" s="24">
        <v>39077</v>
      </c>
    </row>
    <row r="112" spans="1:6" x14ac:dyDescent="0.2">
      <c r="A112" s="31">
        <v>10706</v>
      </c>
      <c r="B112" s="23" t="s">
        <v>1134</v>
      </c>
      <c r="C112" s="23" t="s">
        <v>1436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1135</v>
      </c>
      <c r="C113" s="23" t="s">
        <v>1178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1136</v>
      </c>
      <c r="C114" s="22" t="s">
        <v>843</v>
      </c>
      <c r="D114" s="23" t="s">
        <v>863</v>
      </c>
      <c r="E114" s="22" t="s">
        <v>1729</v>
      </c>
      <c r="F114" s="24">
        <v>39080</v>
      </c>
    </row>
    <row r="115" spans="1:6" x14ac:dyDescent="0.2">
      <c r="A115" s="31">
        <v>11006</v>
      </c>
      <c r="B115" s="23" t="s">
        <v>1137</v>
      </c>
      <c r="C115" s="104" t="s">
        <v>1139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1135</v>
      </c>
      <c r="C116" s="23" t="s">
        <v>1181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1136</v>
      </c>
      <c r="C117" s="23" t="s">
        <v>988</v>
      </c>
      <c r="D117" s="23" t="s">
        <v>863</v>
      </c>
      <c r="E117" s="23" t="s">
        <v>1197</v>
      </c>
      <c r="F117" s="24">
        <v>39080</v>
      </c>
    </row>
    <row r="118" spans="1:6" x14ac:dyDescent="0.2">
      <c r="A118" s="31">
        <v>11006</v>
      </c>
      <c r="B118" s="23" t="s">
        <v>1137</v>
      </c>
      <c r="C118" s="23" t="s">
        <v>1012</v>
      </c>
      <c r="D118" s="23" t="s">
        <v>863</v>
      </c>
      <c r="E118" s="23" t="s">
        <v>1198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I10" sqref="I10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983</v>
      </c>
      <c r="D8" s="23" t="s">
        <v>1027</v>
      </c>
      <c r="E8" s="22" t="s">
        <v>1729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984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1673</v>
      </c>
      <c r="D10" s="23" t="s">
        <v>863</v>
      </c>
      <c r="E10" s="22" t="s">
        <v>1722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985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8" t="s">
        <v>1723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986</v>
      </c>
      <c r="D14" s="23" t="s">
        <v>863</v>
      </c>
      <c r="E14" s="22" t="s">
        <v>1731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986</v>
      </c>
      <c r="D15" s="23" t="s">
        <v>863</v>
      </c>
      <c r="E15" s="22" t="s">
        <v>1731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986</v>
      </c>
      <c r="D16" s="23" t="s">
        <v>863</v>
      </c>
      <c r="E16" s="22" t="s">
        <v>1731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987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1027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989</v>
      </c>
      <c r="D19" s="23" t="s">
        <v>863</v>
      </c>
      <c r="E19" s="88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8" t="s">
        <v>1723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990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990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990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991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991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1140</v>
      </c>
      <c r="D26" s="23" t="s">
        <v>1027</v>
      </c>
      <c r="E26" s="22" t="s">
        <v>1183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992</v>
      </c>
      <c r="D27" s="23" t="s">
        <v>863</v>
      </c>
      <c r="E27" s="64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992</v>
      </c>
      <c r="D28" s="23" t="s">
        <v>863</v>
      </c>
      <c r="E28" s="64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992</v>
      </c>
      <c r="D29" s="23" t="s">
        <v>863</v>
      </c>
      <c r="E29" s="64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1140</v>
      </c>
      <c r="D30" s="23" t="s">
        <v>1027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9" t="s">
        <v>2214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993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9" t="s">
        <v>2228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994</v>
      </c>
      <c r="D34" s="23" t="s">
        <v>1027</v>
      </c>
      <c r="E34" s="88" t="s">
        <v>1723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995</v>
      </c>
      <c r="D35" s="23" t="s">
        <v>1027</v>
      </c>
      <c r="E35" s="88" t="s">
        <v>1723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1666</v>
      </c>
      <c r="D36" s="23" t="s">
        <v>1027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997</v>
      </c>
      <c r="D37" s="23" t="s">
        <v>1027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4" t="s">
        <v>1807</v>
      </c>
      <c r="D38" s="23" t="s">
        <v>863</v>
      </c>
      <c r="E38" s="88" t="s">
        <v>1723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998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1156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1060</v>
      </c>
      <c r="C41" s="23" t="s">
        <v>1151</v>
      </c>
      <c r="D41" s="23" t="s">
        <v>863</v>
      </c>
      <c r="E41" s="64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999</v>
      </c>
      <c r="D42" s="23" t="s">
        <v>863</v>
      </c>
      <c r="E42" s="23" t="s">
        <v>1219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1000</v>
      </c>
      <c r="D43" s="23" t="s">
        <v>1027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1001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1002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1003</v>
      </c>
      <c r="D46" s="23" t="s">
        <v>1027</v>
      </c>
      <c r="E46" s="88" t="s">
        <v>1723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1004</v>
      </c>
      <c r="D47" s="23" t="s">
        <v>1027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1005</v>
      </c>
      <c r="D48" s="23" t="s">
        <v>1027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1006</v>
      </c>
      <c r="D49" s="23" t="s">
        <v>1027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1007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1005</v>
      </c>
      <c r="D51" s="23" t="s">
        <v>1027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1014</v>
      </c>
      <c r="D52" s="23" t="s">
        <v>1027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1014</v>
      </c>
      <c r="D53" s="23" t="s">
        <v>1027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1008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983</v>
      </c>
      <c r="D55" s="23" t="s">
        <v>863</v>
      </c>
      <c r="E55" s="22" t="s">
        <v>1729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9" t="s">
        <v>2221</v>
      </c>
      <c r="D57" s="23" t="s">
        <v>863</v>
      </c>
      <c r="E57" s="64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9" t="s">
        <v>2221</v>
      </c>
      <c r="D58" s="23" t="s">
        <v>863</v>
      </c>
      <c r="E58" s="64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1009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8" t="s">
        <v>2072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1011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104" t="s">
        <v>1139</v>
      </c>
      <c r="D62" s="23" t="s">
        <v>1027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1013</v>
      </c>
      <c r="D63" s="23" t="s">
        <v>1027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104" t="s">
        <v>1139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1014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1014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1172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1015</v>
      </c>
      <c r="D68" s="23" t="s">
        <v>863</v>
      </c>
      <c r="E68" s="64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9" t="s">
        <v>2240</v>
      </c>
      <c r="D69" s="23" t="s">
        <v>863</v>
      </c>
      <c r="E69" s="88" t="s">
        <v>1723</v>
      </c>
      <c r="F69" s="24">
        <v>38611</v>
      </c>
    </row>
    <row r="70" spans="1:6" x14ac:dyDescent="0.2">
      <c r="A70" s="31">
        <v>6205</v>
      </c>
      <c r="B70" s="23" t="s">
        <v>954</v>
      </c>
      <c r="C70" s="104" t="s">
        <v>1139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8" t="s">
        <v>1430</v>
      </c>
      <c r="D71" s="23" t="s">
        <v>1027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1016</v>
      </c>
      <c r="D72" s="23" t="s">
        <v>863</v>
      </c>
      <c r="E72" s="1" t="s">
        <v>1724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1017</v>
      </c>
      <c r="D73" s="23" t="s">
        <v>1027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4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1670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1019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1008</v>
      </c>
      <c r="D77" s="25" t="s">
        <v>863</v>
      </c>
      <c r="E77" s="22" t="s">
        <v>1718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1668</v>
      </c>
      <c r="D78" s="25" t="s">
        <v>863</v>
      </c>
      <c r="E78" s="22" t="s">
        <v>1718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1668</v>
      </c>
      <c r="D79" s="25" t="s">
        <v>863</v>
      </c>
      <c r="E79" s="22" t="s">
        <v>1718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1020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104" t="s">
        <v>1139</v>
      </c>
      <c r="D81" s="25" t="s">
        <v>1027</v>
      </c>
      <c r="E81" s="22" t="s">
        <v>1729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1003</v>
      </c>
      <c r="D82" s="25" t="s">
        <v>863</v>
      </c>
      <c r="E82" s="88" t="s">
        <v>1723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1" t="s">
        <v>2216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1021</v>
      </c>
      <c r="D85" s="25" t="s">
        <v>1027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1022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25" t="s">
        <v>971</v>
      </c>
      <c r="C87" s="23" t="s">
        <v>1148</v>
      </c>
      <c r="D87" s="25" t="s">
        <v>1027</v>
      </c>
      <c r="E87" s="88" t="s">
        <v>1723</v>
      </c>
      <c r="F87" s="26">
        <v>38702</v>
      </c>
    </row>
    <row r="88" spans="1:6" x14ac:dyDescent="0.2">
      <c r="A88" s="49">
        <v>8005</v>
      </c>
      <c r="B88" s="25" t="s">
        <v>972</v>
      </c>
      <c r="C88" s="23" t="s">
        <v>1140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973</v>
      </c>
      <c r="C89" s="25" t="s">
        <v>1023</v>
      </c>
      <c r="D89" s="25" t="s">
        <v>863</v>
      </c>
      <c r="E89" s="23" t="s">
        <v>1219</v>
      </c>
      <c r="F89" s="26">
        <v>38705</v>
      </c>
    </row>
    <row r="90" spans="1:6" x14ac:dyDescent="0.2">
      <c r="A90" s="49">
        <v>8205</v>
      </c>
      <c r="B90" s="25" t="s">
        <v>974</v>
      </c>
      <c r="C90" s="25" t="s">
        <v>1024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975</v>
      </c>
      <c r="C91" s="25" t="s">
        <v>1024</v>
      </c>
      <c r="D91" s="25" t="s">
        <v>1027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976</v>
      </c>
      <c r="C92" s="25" t="s">
        <v>1026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977</v>
      </c>
      <c r="C93" s="1" t="s">
        <v>590</v>
      </c>
      <c r="D93" s="25" t="s">
        <v>1027</v>
      </c>
      <c r="E93" s="88" t="s">
        <v>1723</v>
      </c>
      <c r="F93" s="26">
        <v>38706</v>
      </c>
    </row>
    <row r="94" spans="1:6" x14ac:dyDescent="0.2">
      <c r="A94" s="49">
        <v>8705</v>
      </c>
      <c r="B94" s="25" t="s">
        <v>978</v>
      </c>
      <c r="C94" s="22" t="s">
        <v>1678</v>
      </c>
      <c r="D94" s="25" t="s">
        <v>1027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979</v>
      </c>
      <c r="C95" s="25" t="s">
        <v>2248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980</v>
      </c>
      <c r="C96" s="23" t="s">
        <v>990</v>
      </c>
      <c r="D96" s="25" t="s">
        <v>1027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981</v>
      </c>
      <c r="C97" s="25" t="s">
        <v>1025</v>
      </c>
      <c r="D97" s="25" t="s">
        <v>863</v>
      </c>
      <c r="E97" s="22" t="s">
        <v>1195</v>
      </c>
      <c r="F97" s="26">
        <v>38713</v>
      </c>
    </row>
    <row r="98" spans="1:6" x14ac:dyDescent="0.2">
      <c r="A98" s="49">
        <v>9105</v>
      </c>
      <c r="B98" s="25" t="s">
        <v>982</v>
      </c>
      <c r="C98" s="25" t="s">
        <v>1026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7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E36" sqref="E36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9" ht="15.75" x14ac:dyDescent="0.25">
      <c r="A1" s="1"/>
      <c r="B1" s="169" t="s">
        <v>833</v>
      </c>
      <c r="C1" s="169"/>
      <c r="D1" s="169"/>
      <c r="E1" s="169"/>
      <c r="F1" s="10"/>
      <c r="G1" s="10"/>
      <c r="H1" s="10"/>
      <c r="I1" s="5"/>
    </row>
    <row r="2" spans="1:9" ht="15" x14ac:dyDescent="0.25">
      <c r="A2" s="1"/>
      <c r="B2" s="169" t="s">
        <v>834</v>
      </c>
      <c r="C2" s="169"/>
      <c r="D2" s="169"/>
      <c r="E2" s="169"/>
      <c r="F2" s="10"/>
      <c r="G2" s="10"/>
      <c r="H2" s="10"/>
      <c r="I2" s="6"/>
    </row>
    <row r="3" spans="1:9" ht="15" x14ac:dyDescent="0.25">
      <c r="A3" s="1"/>
      <c r="B3" s="169" t="s">
        <v>835</v>
      </c>
      <c r="C3" s="169"/>
      <c r="D3" s="169"/>
      <c r="E3" s="169"/>
      <c r="F3" s="10"/>
      <c r="G3" s="10"/>
      <c r="H3" s="10"/>
      <c r="I3" s="7"/>
    </row>
    <row r="4" spans="1:9" x14ac:dyDescent="0.2">
      <c r="A4" s="1"/>
      <c r="B4" s="169" t="s">
        <v>2497</v>
      </c>
      <c r="C4" s="169"/>
      <c r="D4" s="169"/>
      <c r="E4" s="169"/>
      <c r="F4" s="10"/>
      <c r="G4" s="10"/>
      <c r="H4" s="10"/>
      <c r="I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9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</row>
    <row r="7" spans="1:9" x14ac:dyDescent="0.2">
      <c r="A7" s="89">
        <v>2798</v>
      </c>
      <c r="B7" s="9" t="s">
        <v>1966</v>
      </c>
      <c r="C7" s="79" t="s">
        <v>1947</v>
      </c>
      <c r="D7" s="88" t="s">
        <v>1968</v>
      </c>
      <c r="E7" s="9" t="s">
        <v>1959</v>
      </c>
      <c r="F7" s="91">
        <v>41635</v>
      </c>
      <c r="G7" s="90" t="s">
        <v>2373</v>
      </c>
      <c r="H7" s="1" t="s">
        <v>1955</v>
      </c>
      <c r="I7" s="1" t="s">
        <v>1971</v>
      </c>
    </row>
    <row r="8" spans="1:9" x14ac:dyDescent="0.2">
      <c r="A8" s="89">
        <v>699</v>
      </c>
      <c r="B8" s="9" t="s">
        <v>1969</v>
      </c>
      <c r="C8" s="88" t="s">
        <v>1970</v>
      </c>
      <c r="D8" s="88" t="s">
        <v>1968</v>
      </c>
      <c r="E8" s="9" t="s">
        <v>795</v>
      </c>
      <c r="F8" s="91">
        <v>41486</v>
      </c>
      <c r="G8" s="90" t="s">
        <v>2373</v>
      </c>
      <c r="H8" s="1" t="s">
        <v>1955</v>
      </c>
      <c r="I8" s="1" t="s">
        <v>1971</v>
      </c>
    </row>
    <row r="9" spans="1:9" x14ac:dyDescent="0.2">
      <c r="A9" s="89">
        <v>16812</v>
      </c>
      <c r="B9" s="88" t="s">
        <v>241</v>
      </c>
      <c r="C9" s="88" t="s">
        <v>1972</v>
      </c>
      <c r="D9" s="88" t="s">
        <v>1968</v>
      </c>
      <c r="E9" s="88" t="s">
        <v>812</v>
      </c>
      <c r="F9" s="91">
        <v>41486</v>
      </c>
      <c r="G9" s="90" t="s">
        <v>2373</v>
      </c>
      <c r="H9" s="1" t="s">
        <v>1955</v>
      </c>
      <c r="I9" s="1" t="s">
        <v>1973</v>
      </c>
    </row>
    <row r="10" spans="1:9" x14ac:dyDescent="0.2">
      <c r="A10" s="89">
        <v>6107</v>
      </c>
      <c r="B10" s="88" t="s">
        <v>1974</v>
      </c>
      <c r="C10" s="88" t="s">
        <v>1458</v>
      </c>
      <c r="D10" s="88" t="s">
        <v>1968</v>
      </c>
      <c r="E10" s="88" t="s">
        <v>812</v>
      </c>
      <c r="F10" s="91">
        <v>41568</v>
      </c>
      <c r="G10" s="90" t="s">
        <v>2373</v>
      </c>
      <c r="H10" s="1" t="s">
        <v>1955</v>
      </c>
      <c r="I10" s="1" t="s">
        <v>1975</v>
      </c>
    </row>
    <row r="11" spans="1:9" x14ac:dyDescent="0.2">
      <c r="A11" s="89">
        <v>6107</v>
      </c>
      <c r="B11" s="88" t="s">
        <v>1974</v>
      </c>
      <c r="C11" s="88" t="s">
        <v>1458</v>
      </c>
      <c r="D11" s="88" t="s">
        <v>1968</v>
      </c>
      <c r="E11" s="88" t="s">
        <v>812</v>
      </c>
      <c r="F11" s="91">
        <v>41508</v>
      </c>
      <c r="G11" s="90" t="s">
        <v>2373</v>
      </c>
      <c r="H11" s="1" t="s">
        <v>1955</v>
      </c>
      <c r="I11" s="1" t="s">
        <v>1971</v>
      </c>
    </row>
    <row r="12" spans="1:9" x14ac:dyDescent="0.2">
      <c r="A12" s="89">
        <v>1578899</v>
      </c>
      <c r="B12" s="88" t="s">
        <v>1976</v>
      </c>
      <c r="C12" s="88" t="s">
        <v>636</v>
      </c>
      <c r="D12" s="88" t="s">
        <v>1968</v>
      </c>
      <c r="E12" s="88" t="s">
        <v>812</v>
      </c>
      <c r="F12" s="91">
        <v>41486</v>
      </c>
      <c r="G12" s="90" t="s">
        <v>2373</v>
      </c>
      <c r="H12" s="1" t="s">
        <v>1955</v>
      </c>
      <c r="I12" s="1" t="s">
        <v>1977</v>
      </c>
    </row>
    <row r="13" spans="1:9" x14ac:dyDescent="0.2">
      <c r="A13" s="89">
        <v>18107</v>
      </c>
      <c r="B13" s="88" t="s">
        <v>1978</v>
      </c>
      <c r="C13" s="88" t="s">
        <v>1979</v>
      </c>
      <c r="D13" s="88" t="s">
        <v>1968</v>
      </c>
      <c r="E13" s="88" t="s">
        <v>812</v>
      </c>
      <c r="F13" s="91">
        <v>41486</v>
      </c>
      <c r="G13" s="90" t="s">
        <v>2373</v>
      </c>
      <c r="H13" s="1" t="s">
        <v>1955</v>
      </c>
      <c r="I13" s="1" t="s">
        <v>1980</v>
      </c>
    </row>
    <row r="14" spans="1:9" x14ac:dyDescent="0.2">
      <c r="A14" s="89">
        <v>858901</v>
      </c>
      <c r="B14" s="88" t="s">
        <v>1273</v>
      </c>
      <c r="C14" s="79" t="s">
        <v>1947</v>
      </c>
      <c r="D14" s="88" t="s">
        <v>1968</v>
      </c>
      <c r="E14" s="88" t="s">
        <v>178</v>
      </c>
      <c r="F14" s="91">
        <v>41450</v>
      </c>
      <c r="G14" s="90" t="s">
        <v>2373</v>
      </c>
      <c r="H14" s="1" t="s">
        <v>1955</v>
      </c>
      <c r="I14" s="1" t="s">
        <v>1971</v>
      </c>
    </row>
    <row r="15" spans="1:9" x14ac:dyDescent="0.2">
      <c r="A15" s="89">
        <v>7798</v>
      </c>
      <c r="B15" s="88" t="s">
        <v>1981</v>
      </c>
      <c r="C15" s="88" t="s">
        <v>1164</v>
      </c>
      <c r="D15" s="88" t="s">
        <v>1968</v>
      </c>
      <c r="E15" s="88" t="s">
        <v>795</v>
      </c>
      <c r="F15" s="91">
        <v>41533</v>
      </c>
      <c r="G15" s="90" t="s">
        <v>2373</v>
      </c>
      <c r="H15" s="1" t="s">
        <v>1955</v>
      </c>
      <c r="I15" s="1" t="s">
        <v>1982</v>
      </c>
    </row>
    <row r="16" spans="1:9" x14ac:dyDescent="0.2">
      <c r="A16" s="89">
        <v>9109</v>
      </c>
      <c r="B16" s="88" t="s">
        <v>60</v>
      </c>
      <c r="C16" s="88" t="s">
        <v>732</v>
      </c>
      <c r="D16" s="88" t="s">
        <v>1968</v>
      </c>
      <c r="E16" s="88" t="s">
        <v>1722</v>
      </c>
      <c r="F16" s="91">
        <v>41486</v>
      </c>
      <c r="G16" s="90" t="s">
        <v>2373</v>
      </c>
      <c r="H16" s="1" t="s">
        <v>1955</v>
      </c>
      <c r="I16" s="1" t="s">
        <v>1982</v>
      </c>
    </row>
    <row r="17" spans="1:9" x14ac:dyDescent="0.2">
      <c r="A17" s="89">
        <v>2506</v>
      </c>
      <c r="B17" s="88" t="s">
        <v>1983</v>
      </c>
      <c r="C17" s="88" t="s">
        <v>1984</v>
      </c>
      <c r="D17" s="88" t="s">
        <v>1968</v>
      </c>
      <c r="E17" s="88" t="s">
        <v>803</v>
      </c>
      <c r="F17" s="91">
        <v>41450</v>
      </c>
      <c r="G17" s="90" t="s">
        <v>2373</v>
      </c>
      <c r="H17" s="1" t="s">
        <v>1955</v>
      </c>
      <c r="I17" s="1" t="s">
        <v>1982</v>
      </c>
    </row>
    <row r="18" spans="1:9" x14ac:dyDescent="0.2">
      <c r="A18" s="89">
        <v>6095</v>
      </c>
      <c r="B18" s="88" t="s">
        <v>1985</v>
      </c>
      <c r="C18" s="88" t="s">
        <v>1947</v>
      </c>
      <c r="D18" s="88" t="s">
        <v>1968</v>
      </c>
      <c r="E18" s="88" t="s">
        <v>874</v>
      </c>
      <c r="F18" s="91"/>
      <c r="G18" s="90" t="s">
        <v>2373</v>
      </c>
      <c r="H18" s="1" t="s">
        <v>1955</v>
      </c>
      <c r="I18" s="1" t="s">
        <v>1982</v>
      </c>
    </row>
    <row r="19" spans="1:9" x14ac:dyDescent="0.2">
      <c r="A19" s="89">
        <v>1608491</v>
      </c>
      <c r="B19" s="88" t="s">
        <v>1986</v>
      </c>
      <c r="C19" s="88" t="s">
        <v>1947</v>
      </c>
      <c r="D19" s="88" t="s">
        <v>1968</v>
      </c>
      <c r="E19" s="88" t="s">
        <v>874</v>
      </c>
      <c r="F19" s="91"/>
      <c r="G19" s="90" t="s">
        <v>2373</v>
      </c>
      <c r="H19" s="1" t="s">
        <v>1955</v>
      </c>
      <c r="I19" s="1" t="s">
        <v>1982</v>
      </c>
    </row>
    <row r="20" spans="1:9" x14ac:dyDescent="0.2">
      <c r="A20" s="89">
        <v>458791</v>
      </c>
      <c r="B20" s="88" t="s">
        <v>1997</v>
      </c>
      <c r="C20" s="88" t="s">
        <v>1947</v>
      </c>
      <c r="D20" s="88" t="s">
        <v>1968</v>
      </c>
      <c r="E20" s="88" t="s">
        <v>1987</v>
      </c>
      <c r="F20" s="91"/>
      <c r="G20" s="90" t="s">
        <v>2373</v>
      </c>
      <c r="H20" s="1" t="s">
        <v>1955</v>
      </c>
      <c r="I20" s="1" t="s">
        <v>1982</v>
      </c>
    </row>
    <row r="21" spans="1:9" x14ac:dyDescent="0.2">
      <c r="A21" s="89">
        <v>610</v>
      </c>
      <c r="B21" s="88" t="s">
        <v>1988</v>
      </c>
      <c r="C21" s="88" t="s">
        <v>1989</v>
      </c>
      <c r="D21" s="88" t="s">
        <v>1968</v>
      </c>
      <c r="E21" s="88" t="s">
        <v>1722</v>
      </c>
      <c r="F21" s="91">
        <v>41449</v>
      </c>
      <c r="G21" s="90" t="s">
        <v>2373</v>
      </c>
      <c r="H21" s="1" t="s">
        <v>1955</v>
      </c>
      <c r="I21" s="64" t="s">
        <v>1990</v>
      </c>
    </row>
    <row r="22" spans="1:9" x14ac:dyDescent="0.2">
      <c r="A22" s="89">
        <v>5898</v>
      </c>
      <c r="B22" s="88" t="s">
        <v>1991</v>
      </c>
      <c r="C22" s="88" t="s">
        <v>1992</v>
      </c>
      <c r="D22" s="88" t="s">
        <v>1968</v>
      </c>
      <c r="E22" s="88" t="s">
        <v>878</v>
      </c>
      <c r="F22" s="91" t="s">
        <v>2010</v>
      </c>
      <c r="G22" s="90" t="s">
        <v>2373</v>
      </c>
      <c r="H22" s="1" t="s">
        <v>1955</v>
      </c>
      <c r="I22" s="1" t="s">
        <v>1982</v>
      </c>
    </row>
    <row r="23" spans="1:9" x14ac:dyDescent="0.2">
      <c r="A23" s="89">
        <v>291</v>
      </c>
      <c r="B23" s="88" t="s">
        <v>1993</v>
      </c>
      <c r="C23" s="88" t="s">
        <v>1947</v>
      </c>
      <c r="D23" s="88" t="s">
        <v>1968</v>
      </c>
      <c r="E23" s="88" t="s">
        <v>178</v>
      </c>
      <c r="F23" s="91">
        <v>41458</v>
      </c>
      <c r="G23" s="90" t="s">
        <v>2373</v>
      </c>
      <c r="H23" s="1" t="s">
        <v>1955</v>
      </c>
      <c r="I23" s="1" t="s">
        <v>1982</v>
      </c>
    </row>
    <row r="24" spans="1:9" x14ac:dyDescent="0.2">
      <c r="A24" s="89">
        <v>3013</v>
      </c>
      <c r="B24" s="88" t="s">
        <v>1788</v>
      </c>
      <c r="C24" s="88" t="s">
        <v>732</v>
      </c>
      <c r="D24" s="88" t="s">
        <v>1968</v>
      </c>
      <c r="E24" s="88" t="s">
        <v>1722</v>
      </c>
      <c r="F24" s="91">
        <v>41564</v>
      </c>
      <c r="G24" s="90" t="s">
        <v>2373</v>
      </c>
      <c r="H24" s="1" t="s">
        <v>1955</v>
      </c>
      <c r="I24" s="1" t="s">
        <v>1982</v>
      </c>
    </row>
    <row r="25" spans="1:9" x14ac:dyDescent="0.2">
      <c r="A25" s="89">
        <v>6894</v>
      </c>
      <c r="B25" s="88" t="s">
        <v>2009</v>
      </c>
      <c r="C25" s="88" t="s">
        <v>1994</v>
      </c>
      <c r="D25" s="88" t="s">
        <v>1968</v>
      </c>
      <c r="E25" s="88" t="s">
        <v>1856</v>
      </c>
      <c r="F25" s="91">
        <v>41628</v>
      </c>
      <c r="G25" s="90" t="s">
        <v>2373</v>
      </c>
      <c r="H25" s="1" t="s">
        <v>1955</v>
      </c>
      <c r="I25" s="1" t="s">
        <v>1982</v>
      </c>
    </row>
    <row r="26" spans="1:9" x14ac:dyDescent="0.2">
      <c r="A26" s="89"/>
    </row>
    <row r="27" spans="1:9" x14ac:dyDescent="0.2">
      <c r="A27" s="89"/>
    </row>
    <row r="28" spans="1:9" x14ac:dyDescent="0.2">
      <c r="A28" s="89"/>
    </row>
    <row r="29" spans="1:9" x14ac:dyDescent="0.2">
      <c r="A29" s="89"/>
      <c r="B29" s="170" t="s">
        <v>2374</v>
      </c>
      <c r="C29" s="170"/>
    </row>
    <row r="30" spans="1:9" x14ac:dyDescent="0.2">
      <c r="A30" s="89"/>
    </row>
    <row r="31" spans="1:9" x14ac:dyDescent="0.2">
      <c r="A31" s="89"/>
    </row>
    <row r="32" spans="1:9" x14ac:dyDescent="0.2">
      <c r="A32" s="89"/>
    </row>
    <row r="33" spans="1:7" x14ac:dyDescent="0.2">
      <c r="A33" s="89"/>
    </row>
    <row r="34" spans="1:7" x14ac:dyDescent="0.2">
      <c r="A34" s="89"/>
    </row>
    <row r="35" spans="1:7" x14ac:dyDescent="0.2">
      <c r="A35" s="89"/>
    </row>
    <row r="36" spans="1:7" x14ac:dyDescent="0.2">
      <c r="A36" s="89"/>
      <c r="B36" s="88"/>
      <c r="C36" s="88"/>
      <c r="D36" s="88"/>
      <c r="E36" s="88"/>
      <c r="F36" s="91"/>
      <c r="G36" s="91"/>
    </row>
    <row r="37" spans="1:7" x14ac:dyDescent="0.2">
      <c r="A37" s="89"/>
      <c r="B37" s="88"/>
      <c r="C37" s="88"/>
      <c r="D37" s="88"/>
      <c r="E37" s="88"/>
      <c r="F37" s="91"/>
      <c r="G37" s="91"/>
    </row>
    <row r="38" spans="1:7" x14ac:dyDescent="0.2">
      <c r="A38" s="89"/>
      <c r="B38" s="88"/>
      <c r="C38" s="88"/>
      <c r="D38" s="88"/>
      <c r="E38" s="88"/>
      <c r="F38" s="91"/>
      <c r="G38" s="91"/>
    </row>
    <row r="39" spans="1:7" x14ac:dyDescent="0.2">
      <c r="A39" s="89"/>
      <c r="B39" s="88"/>
      <c r="C39" s="9"/>
      <c r="D39" s="88"/>
      <c r="E39" s="88"/>
      <c r="F39" s="90"/>
      <c r="G39" s="90"/>
    </row>
    <row r="40" spans="1:7" x14ac:dyDescent="0.2">
      <c r="A40" s="89"/>
      <c r="B40" s="88"/>
      <c r="C40" s="9"/>
      <c r="D40" s="88"/>
      <c r="E40" s="88"/>
      <c r="F40" s="90"/>
      <c r="G40" s="90"/>
    </row>
    <row r="41" spans="1:7" x14ac:dyDescent="0.2">
      <c r="A41" s="89"/>
      <c r="B41" s="88"/>
      <c r="C41" s="88"/>
      <c r="D41" s="88"/>
      <c r="E41" s="88"/>
      <c r="F41" s="91"/>
      <c r="G41" s="91"/>
    </row>
    <row r="42" spans="1:7" x14ac:dyDescent="0.2">
      <c r="A42" s="89"/>
      <c r="B42" s="88"/>
      <c r="C42" s="88"/>
      <c r="D42" s="88"/>
      <c r="E42" s="88"/>
      <c r="F42" s="91"/>
      <c r="G42" s="91"/>
    </row>
    <row r="43" spans="1:7" x14ac:dyDescent="0.2">
      <c r="A43" s="89"/>
      <c r="B43" s="88"/>
      <c r="C43" s="88"/>
      <c r="D43" s="88"/>
      <c r="E43" s="90"/>
      <c r="F43" s="91"/>
      <c r="G43" s="91"/>
    </row>
    <row r="44" spans="1:7" x14ac:dyDescent="0.2">
      <c r="A44" s="89"/>
      <c r="B44" s="88"/>
      <c r="C44" s="88"/>
      <c r="D44" s="88"/>
      <c r="E44" s="88"/>
      <c r="F44" s="91"/>
      <c r="G44" s="91"/>
    </row>
    <row r="45" spans="1:7" x14ac:dyDescent="0.2">
      <c r="A45" s="89"/>
      <c r="B45" s="88"/>
      <c r="C45" s="88"/>
      <c r="D45" s="88"/>
      <c r="E45" s="88"/>
      <c r="F45" s="91"/>
      <c r="G45" s="91"/>
    </row>
    <row r="46" spans="1:7" x14ac:dyDescent="0.2">
      <c r="A46" s="89"/>
      <c r="B46" s="9"/>
      <c r="C46" s="9"/>
      <c r="D46" s="9"/>
      <c r="E46" s="9"/>
      <c r="F46" s="91"/>
      <c r="G46" s="91"/>
    </row>
    <row r="47" spans="1:7" x14ac:dyDescent="0.2">
      <c r="A47" s="89"/>
      <c r="B47" s="9"/>
      <c r="C47" s="9"/>
      <c r="D47" s="9"/>
      <c r="E47" s="9"/>
      <c r="F47" s="91"/>
      <c r="G47" s="91"/>
    </row>
    <row r="48" spans="1:7" x14ac:dyDescent="0.2">
      <c r="A48" s="89"/>
      <c r="B48" s="9"/>
      <c r="C48" s="91"/>
      <c r="D48" s="9"/>
      <c r="E48" s="9"/>
      <c r="F48" s="91"/>
      <c r="G48" s="91"/>
    </row>
    <row r="49" spans="1:7" x14ac:dyDescent="0.2">
      <c r="A49" s="89"/>
      <c r="B49" s="9"/>
      <c r="C49" s="91"/>
      <c r="D49" s="9"/>
      <c r="E49" s="9"/>
      <c r="F49" s="91"/>
      <c r="G49" s="91"/>
    </row>
    <row r="50" spans="1:7" x14ac:dyDescent="0.2">
      <c r="A50" s="89"/>
      <c r="B50" s="9"/>
      <c r="C50" s="9"/>
      <c r="D50" s="9"/>
      <c r="E50" s="9"/>
      <c r="F50" s="91"/>
      <c r="G50" s="91"/>
    </row>
    <row r="51" spans="1:7" x14ac:dyDescent="0.2">
      <c r="A51" s="89"/>
      <c r="B51" s="9"/>
      <c r="C51" s="9"/>
      <c r="D51" s="9"/>
      <c r="E51" s="9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88"/>
      <c r="D53" s="88"/>
      <c r="E53" s="88"/>
      <c r="F53" s="91"/>
      <c r="G53" s="91"/>
    </row>
    <row r="54" spans="1:7" x14ac:dyDescent="0.2">
      <c r="A54" s="89"/>
      <c r="B54" s="88"/>
      <c r="C54" s="88"/>
      <c r="D54" s="88"/>
      <c r="E54" s="88"/>
      <c r="F54" s="91"/>
      <c r="G54" s="91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88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88"/>
      <c r="C60" s="88"/>
      <c r="D60" s="88"/>
      <c r="E60" s="88"/>
      <c r="F60" s="91"/>
      <c r="G60" s="91"/>
    </row>
    <row r="61" spans="1:7" x14ac:dyDescent="0.2">
      <c r="A61" s="89"/>
      <c r="B61" s="88"/>
      <c r="C61" s="88"/>
      <c r="D61" s="88"/>
      <c r="E61" s="88"/>
      <c r="F61" s="91"/>
      <c r="G61" s="91"/>
    </row>
    <row r="62" spans="1:7" x14ac:dyDescent="0.2">
      <c r="A62" s="89"/>
      <c r="B62" s="88"/>
      <c r="C62" s="88"/>
      <c r="D62" s="88"/>
      <c r="E62" s="88"/>
      <c r="F62" s="91"/>
      <c r="G62" s="91"/>
    </row>
    <row r="63" spans="1:7" x14ac:dyDescent="0.2">
      <c r="A63" s="89"/>
      <c r="B63" s="88"/>
      <c r="C63" s="88"/>
      <c r="D63" s="88"/>
      <c r="E63" s="88"/>
      <c r="F63" s="91"/>
      <c r="G63" s="91"/>
    </row>
    <row r="64" spans="1:7" x14ac:dyDescent="0.2">
      <c r="A64" s="89"/>
      <c r="B64" s="88"/>
      <c r="C64" s="88"/>
      <c r="D64" s="88"/>
      <c r="E64" s="88"/>
      <c r="F64" s="91"/>
      <c r="G64" s="91"/>
    </row>
    <row r="65" spans="1:7" x14ac:dyDescent="0.2">
      <c r="A65" s="89"/>
      <c r="B65" s="88"/>
      <c r="C65" s="88"/>
      <c r="D65" s="88"/>
      <c r="E65" s="88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F67" s="62"/>
      <c r="G67" s="62"/>
    </row>
    <row r="68" spans="1:7" x14ac:dyDescent="0.2">
      <c r="F68" s="62"/>
      <c r="G68" s="62"/>
    </row>
    <row r="69" spans="1:7" x14ac:dyDescent="0.2">
      <c r="F69" s="62"/>
      <c r="G69" s="62"/>
    </row>
    <row r="70" spans="1:7" x14ac:dyDescent="0.2">
      <c r="F70" s="62"/>
      <c r="G70" s="62"/>
    </row>
    <row r="71" spans="1:7" x14ac:dyDescent="0.2">
      <c r="F71" s="62"/>
      <c r="G71" s="62"/>
    </row>
    <row r="72" spans="1:7" x14ac:dyDescent="0.2">
      <c r="F72" s="62"/>
      <c r="G72" s="62"/>
    </row>
    <row r="73" spans="1:7" x14ac:dyDescent="0.2">
      <c r="F73" s="62"/>
      <c r="G73" s="62"/>
    </row>
    <row r="74" spans="1:7" x14ac:dyDescent="0.2">
      <c r="F74" s="62"/>
      <c r="G74" s="62"/>
    </row>
    <row r="75" spans="1:7" x14ac:dyDescent="0.2">
      <c r="F75" s="62"/>
      <c r="G75" s="62"/>
    </row>
    <row r="76" spans="1:7" x14ac:dyDescent="0.2">
      <c r="F76" s="62"/>
      <c r="G76" s="62"/>
    </row>
    <row r="77" spans="1:7" x14ac:dyDescent="0.2">
      <c r="F77" s="62"/>
      <c r="G77" s="62"/>
    </row>
    <row r="78" spans="1:7" x14ac:dyDescent="0.2">
      <c r="F78" s="62"/>
      <c r="G78" s="62"/>
    </row>
    <row r="79" spans="1:7" x14ac:dyDescent="0.2">
      <c r="F79" s="62"/>
      <c r="G79" s="62"/>
    </row>
    <row r="80" spans="1:7" x14ac:dyDescent="0.2">
      <c r="F80" s="62"/>
      <c r="G80" s="62"/>
    </row>
    <row r="81" spans="1:9" x14ac:dyDescent="0.2">
      <c r="B81" s="64"/>
      <c r="C81" s="64"/>
      <c r="E81" s="64"/>
      <c r="F81" s="62"/>
      <c r="G81" s="62"/>
    </row>
    <row r="82" spans="1:9" x14ac:dyDescent="0.2">
      <c r="B82" s="64"/>
      <c r="C82" s="64"/>
      <c r="D82" s="64"/>
      <c r="E82" s="64"/>
      <c r="F82" s="62"/>
      <c r="G82" s="62"/>
    </row>
    <row r="83" spans="1:9" x14ac:dyDescent="0.2">
      <c r="B83" s="64"/>
      <c r="C83" s="64"/>
      <c r="D83" s="64"/>
      <c r="E83" s="64"/>
      <c r="F83" s="62"/>
      <c r="G83" s="62"/>
    </row>
    <row r="84" spans="1:9" x14ac:dyDescent="0.2">
      <c r="B84" s="64"/>
      <c r="C84" s="64"/>
      <c r="D84" s="64"/>
      <c r="E84" s="64"/>
      <c r="F84" s="62"/>
      <c r="G84" s="62"/>
    </row>
    <row r="85" spans="1:9" x14ac:dyDescent="0.2">
      <c r="B85" s="64"/>
      <c r="C85" s="64"/>
      <c r="E85" s="64"/>
      <c r="F85" s="62"/>
      <c r="G85" s="62"/>
    </row>
    <row r="86" spans="1:9" x14ac:dyDescent="0.2">
      <c r="B86" s="64"/>
      <c r="C86" s="64"/>
      <c r="E86" s="64"/>
      <c r="F86" s="62"/>
      <c r="G86" s="62"/>
    </row>
    <row r="87" spans="1:9" x14ac:dyDescent="0.2">
      <c r="B87" s="64"/>
      <c r="C87" s="64"/>
      <c r="E87" s="64"/>
      <c r="F87" s="62"/>
      <c r="G87" s="62"/>
    </row>
    <row r="88" spans="1:9" x14ac:dyDescent="0.2">
      <c r="A88" s="65"/>
      <c r="B88" s="66"/>
      <c r="C88" s="66"/>
      <c r="D88" s="66"/>
      <c r="E88" s="66"/>
      <c r="F88" s="67"/>
      <c r="G88" s="67"/>
      <c r="H88" s="66"/>
      <c r="I88" s="66"/>
    </row>
    <row r="89" spans="1:9" x14ac:dyDescent="0.2">
      <c r="A89" s="65"/>
      <c r="B89" s="66"/>
      <c r="C89" s="66"/>
      <c r="D89" s="66"/>
      <c r="E89" s="66"/>
      <c r="F89" s="67"/>
      <c r="G89" s="67"/>
      <c r="H89" s="66"/>
      <c r="I89" s="66"/>
    </row>
    <row r="90" spans="1:9" x14ac:dyDescent="0.2">
      <c r="A90" s="65"/>
      <c r="B90" s="66"/>
      <c r="C90" s="66"/>
      <c r="D90" s="66"/>
      <c r="E90" s="66"/>
      <c r="F90" s="67"/>
      <c r="G90" s="67"/>
      <c r="H90" s="66"/>
      <c r="I90" s="66"/>
    </row>
    <row r="91" spans="1:9" x14ac:dyDescent="0.2">
      <c r="A91" s="65"/>
      <c r="B91" s="66"/>
      <c r="C91" s="66"/>
      <c r="D91" s="66"/>
      <c r="E91" s="66"/>
      <c r="F91" s="67"/>
      <c r="G91" s="67"/>
      <c r="H91" s="66"/>
      <c r="I91" s="66"/>
    </row>
    <row r="92" spans="1:9" x14ac:dyDescent="0.2">
      <c r="A92" s="65"/>
      <c r="B92" s="66"/>
      <c r="C92" s="66"/>
      <c r="D92" s="66"/>
      <c r="E92" s="66"/>
      <c r="F92" s="67"/>
      <c r="G92" s="67"/>
      <c r="H92" s="66"/>
      <c r="I92" s="66"/>
    </row>
    <row r="93" spans="1:9" x14ac:dyDescent="0.2">
      <c r="A93" s="65"/>
      <c r="B93" s="66"/>
      <c r="C93" s="66"/>
      <c r="D93" s="66"/>
      <c r="E93" s="66"/>
      <c r="F93" s="67"/>
      <c r="G93" s="67"/>
      <c r="H93" s="66"/>
      <c r="I93" s="66"/>
    </row>
    <row r="94" spans="1:9" x14ac:dyDescent="0.2">
      <c r="A94" s="65"/>
      <c r="B94" s="66"/>
      <c r="C94" s="66"/>
      <c r="D94" s="66"/>
      <c r="E94" s="66"/>
      <c r="F94" s="67"/>
      <c r="G94" s="67"/>
      <c r="H94" s="66"/>
      <c r="I94" s="66"/>
    </row>
    <row r="95" spans="1:9" x14ac:dyDescent="0.2">
      <c r="A95" s="65"/>
      <c r="B95" s="66"/>
      <c r="C95" s="66"/>
      <c r="D95" s="66"/>
      <c r="E95" s="66"/>
      <c r="F95" s="67"/>
      <c r="G95" s="67"/>
      <c r="H95" s="66"/>
      <c r="I95" s="66"/>
    </row>
    <row r="96" spans="1:9" x14ac:dyDescent="0.2">
      <c r="A96" s="65"/>
      <c r="B96" s="66"/>
      <c r="C96" s="66"/>
      <c r="D96" s="66"/>
      <c r="E96" s="66"/>
      <c r="F96" s="67"/>
      <c r="G96" s="67"/>
      <c r="H96" s="66"/>
      <c r="I96" s="66"/>
    </row>
    <row r="97" spans="1:9" x14ac:dyDescent="0.2">
      <c r="A97" s="65"/>
      <c r="B97" s="66"/>
      <c r="C97" s="66"/>
      <c r="D97" s="66"/>
      <c r="E97" s="66"/>
      <c r="F97" s="67"/>
      <c r="G97" s="67"/>
      <c r="H97" s="66"/>
      <c r="I97" s="66"/>
    </row>
    <row r="98" spans="1:9" x14ac:dyDescent="0.2">
      <c r="A98" s="65"/>
      <c r="B98" s="66"/>
      <c r="C98" s="66"/>
      <c r="D98" s="66"/>
      <c r="E98" s="66"/>
      <c r="F98" s="67"/>
      <c r="G98" s="67"/>
      <c r="H98" s="66"/>
      <c r="I98" s="66"/>
    </row>
    <row r="99" spans="1:9" x14ac:dyDescent="0.2">
      <c r="A99" s="65"/>
      <c r="B99" s="66"/>
      <c r="C99" s="66"/>
      <c r="D99" s="66"/>
      <c r="E99" s="66"/>
      <c r="F99" s="67"/>
      <c r="G99" s="67"/>
      <c r="H99" s="66"/>
      <c r="I99" s="66"/>
    </row>
    <row r="100" spans="1:9" x14ac:dyDescent="0.2">
      <c r="A100" s="65"/>
      <c r="B100" s="66"/>
      <c r="C100" s="66"/>
      <c r="D100" s="66"/>
      <c r="E100" s="66"/>
      <c r="F100" s="67"/>
      <c r="G100" s="67"/>
      <c r="H100" s="66"/>
      <c r="I100" s="66"/>
    </row>
    <row r="101" spans="1:9" x14ac:dyDescent="0.2">
      <c r="A101" s="65"/>
      <c r="B101" s="66"/>
      <c r="C101" s="66"/>
      <c r="D101" s="66"/>
      <c r="E101" s="66"/>
      <c r="F101" s="67"/>
      <c r="G101" s="67"/>
      <c r="H101" s="66"/>
      <c r="I101" s="66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7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4"/>
      <c r="C111" s="64"/>
      <c r="D111" s="64"/>
      <c r="E111" s="64"/>
      <c r="F111" s="62"/>
      <c r="G111" s="62"/>
    </row>
    <row r="112" spans="1:9" x14ac:dyDescent="0.2">
      <c r="A112" s="65"/>
      <c r="B112" s="64"/>
      <c r="C112" s="64"/>
      <c r="D112" s="64"/>
      <c r="E112" s="64"/>
      <c r="F112" s="62"/>
      <c r="G112" s="62"/>
    </row>
    <row r="113" spans="1:7" x14ac:dyDescent="0.2">
      <c r="A113" s="65"/>
      <c r="B113" s="64"/>
      <c r="C113" s="64"/>
      <c r="D113" s="64"/>
      <c r="E113" s="64"/>
      <c r="F113" s="62"/>
      <c r="G113" s="62"/>
    </row>
    <row r="114" spans="1:7" x14ac:dyDescent="0.2">
      <c r="A114" s="65"/>
      <c r="B114" s="64"/>
      <c r="C114" s="64"/>
      <c r="D114" s="64"/>
      <c r="E114" s="64"/>
      <c r="F114" s="62"/>
      <c r="G114" s="62"/>
    </row>
    <row r="115" spans="1:7" x14ac:dyDescent="0.2">
      <c r="A115" s="65"/>
      <c r="B115" s="64"/>
      <c r="C115" s="64"/>
      <c r="D115" s="64"/>
      <c r="E115" s="64"/>
      <c r="F115" s="62"/>
      <c r="G115" s="62"/>
    </row>
    <row r="116" spans="1:7" x14ac:dyDescent="0.2">
      <c r="A116" s="65"/>
      <c r="B116" s="64"/>
      <c r="C116" s="64"/>
      <c r="D116" s="64"/>
      <c r="E116" s="64"/>
      <c r="F116" s="62"/>
      <c r="G116" s="62"/>
    </row>
    <row r="117" spans="1:7" x14ac:dyDescent="0.2">
      <c r="A117" s="65"/>
      <c r="B117" s="64"/>
      <c r="D117" s="64"/>
      <c r="E117" s="64"/>
      <c r="F117" s="62"/>
      <c r="G117" s="62"/>
    </row>
    <row r="118" spans="1:7" x14ac:dyDescent="0.2">
      <c r="A118" s="65"/>
      <c r="B118" s="64"/>
      <c r="D118" s="64"/>
      <c r="F118" s="62"/>
      <c r="G118" s="62"/>
    </row>
    <row r="119" spans="1:7" x14ac:dyDescent="0.2">
      <c r="A119" s="65"/>
      <c r="B119" s="64"/>
      <c r="D119" s="64"/>
      <c r="F119" s="62"/>
      <c r="G119" s="62"/>
    </row>
    <row r="120" spans="1:7" x14ac:dyDescent="0.2">
      <c r="A120" s="65"/>
      <c r="B120" s="64"/>
      <c r="C120" s="64"/>
      <c r="D120" s="64"/>
      <c r="E120" s="64"/>
      <c r="F120" s="62"/>
      <c r="G120" s="62"/>
    </row>
    <row r="121" spans="1:7" x14ac:dyDescent="0.2">
      <c r="A121" s="65"/>
      <c r="B121" s="64"/>
      <c r="C121" s="64"/>
      <c r="D121" s="66"/>
      <c r="E121" s="64"/>
      <c r="F121" s="62"/>
      <c r="G121" s="62"/>
    </row>
    <row r="122" spans="1:7" x14ac:dyDescent="0.2">
      <c r="A122" s="65"/>
      <c r="C122" s="64"/>
      <c r="D122" s="66"/>
      <c r="F122" s="62"/>
      <c r="G122" s="62"/>
    </row>
    <row r="123" spans="1:7" x14ac:dyDescent="0.2">
      <c r="A123" s="65"/>
      <c r="D123" s="64"/>
      <c r="F123" s="62"/>
      <c r="G123" s="62"/>
    </row>
    <row r="124" spans="1:7" x14ac:dyDescent="0.2">
      <c r="A124" s="65"/>
      <c r="D124" s="64"/>
      <c r="F124" s="62"/>
      <c r="G124" s="62"/>
    </row>
    <row r="125" spans="1:7" x14ac:dyDescent="0.2">
      <c r="A125" s="65"/>
      <c r="D125" s="64"/>
      <c r="F125" s="62"/>
      <c r="G125" s="62"/>
    </row>
    <row r="126" spans="1:7" x14ac:dyDescent="0.2">
      <c r="A126" s="65"/>
      <c r="D126" s="64"/>
      <c r="F126" s="62"/>
      <c r="G126" s="62"/>
    </row>
    <row r="127" spans="1:7" x14ac:dyDescent="0.2">
      <c r="A127" s="65"/>
      <c r="D127" s="64"/>
      <c r="F127" s="62"/>
      <c r="G127" s="62"/>
    </row>
    <row r="128" spans="1:7" x14ac:dyDescent="0.2">
      <c r="A128" s="65"/>
      <c r="D128" s="64"/>
      <c r="F128" s="62"/>
      <c r="G128" s="62"/>
    </row>
    <row r="129" spans="1:8" x14ac:dyDescent="0.2">
      <c r="A129" s="65"/>
      <c r="D129" s="64"/>
      <c r="F129" s="62"/>
      <c r="G129" s="62"/>
    </row>
    <row r="130" spans="1:8" x14ac:dyDescent="0.2">
      <c r="A130" s="65"/>
      <c r="D130" s="64"/>
      <c r="F130" s="62"/>
      <c r="G130" s="62"/>
    </row>
    <row r="131" spans="1:8" x14ac:dyDescent="0.2">
      <c r="A131" s="65"/>
      <c r="D131" s="64"/>
      <c r="F131" s="62"/>
      <c r="G131" s="62"/>
    </row>
    <row r="132" spans="1:8" x14ac:dyDescent="0.2">
      <c r="A132" s="65"/>
      <c r="F132" s="62"/>
      <c r="G132" s="62"/>
    </row>
    <row r="133" spans="1:8" x14ac:dyDescent="0.2">
      <c r="A133" s="65"/>
      <c r="D133" s="64"/>
      <c r="F133" s="62"/>
      <c r="G133" s="62"/>
    </row>
    <row r="134" spans="1:8" x14ac:dyDescent="0.2">
      <c r="A134" s="65"/>
      <c r="D134" s="64"/>
      <c r="F134" s="62"/>
      <c r="G134" s="62"/>
    </row>
    <row r="135" spans="1:8" x14ac:dyDescent="0.2">
      <c r="A135" s="65"/>
      <c r="F135" s="62"/>
      <c r="G135" s="62"/>
    </row>
    <row r="136" spans="1:8" x14ac:dyDescent="0.2">
      <c r="A136" s="65"/>
      <c r="D136" s="64"/>
      <c r="F136" s="62"/>
      <c r="G136" s="62"/>
    </row>
    <row r="137" spans="1:8" x14ac:dyDescent="0.2">
      <c r="A137" s="65"/>
      <c r="D137" s="66"/>
      <c r="F137" s="62"/>
      <c r="G137" s="62"/>
      <c r="H137" s="62"/>
    </row>
    <row r="138" spans="1:8" x14ac:dyDescent="0.2">
      <c r="A138" s="65"/>
      <c r="D138" s="66"/>
      <c r="F138" s="62"/>
      <c r="G138" s="62"/>
    </row>
    <row r="139" spans="1:8" x14ac:dyDescent="0.2">
      <c r="A139" s="65"/>
      <c r="F139" s="62"/>
      <c r="G139" s="62"/>
    </row>
  </sheetData>
  <mergeCells count="5">
    <mergeCell ref="B1:E1"/>
    <mergeCell ref="B2:E2"/>
    <mergeCell ref="B3:E3"/>
    <mergeCell ref="B4:E4"/>
    <mergeCell ref="B29:C29"/>
  </mergeCells>
  <dataValidations count="3">
    <dataValidation type="list" allowBlank="1" showInputMessage="1" showErrorMessage="1" errorTitle="ERRO!" sqref="I1:I5">
      <formula1>$O$14:$O$57</formula1>
    </dataValidation>
    <dataValidation type="list" allowBlank="1" showInputMessage="1" showErrorMessage="1" sqref="A1:A5">
      <formula1>$M$14:$M$136</formula1>
    </dataValidation>
    <dataValidation type="list" allowBlank="1" showInputMessage="1" showErrorMessage="1" sqref="F1:G5">
      <formula1>$N$14:$N$91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workbookViewId="0">
      <selection activeCell="E39" sqref="E3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69" t="s">
        <v>833</v>
      </c>
      <c r="C1" s="169"/>
      <c r="D1" s="169"/>
      <c r="E1" s="169"/>
      <c r="F1" s="10"/>
      <c r="G1" s="10"/>
      <c r="H1" s="10"/>
      <c r="I1" s="5"/>
    </row>
    <row r="2" spans="1:10" ht="15" x14ac:dyDescent="0.25">
      <c r="A2" s="1"/>
      <c r="B2" s="169" t="s">
        <v>834</v>
      </c>
      <c r="C2" s="169"/>
      <c r="D2" s="169"/>
      <c r="E2" s="169"/>
      <c r="F2" s="10"/>
      <c r="G2" s="10"/>
      <c r="H2" s="10"/>
      <c r="I2" s="6"/>
    </row>
    <row r="3" spans="1:10" ht="15" x14ac:dyDescent="0.25">
      <c r="A3" s="1"/>
      <c r="B3" s="169" t="s">
        <v>835</v>
      </c>
      <c r="C3" s="169"/>
      <c r="D3" s="169"/>
      <c r="E3" s="169"/>
      <c r="F3" s="10"/>
      <c r="G3" s="10"/>
      <c r="H3" s="10"/>
      <c r="I3" s="7"/>
    </row>
    <row r="4" spans="1:10" x14ac:dyDescent="0.2">
      <c r="A4" s="1"/>
      <c r="B4" s="169" t="s">
        <v>2497</v>
      </c>
      <c r="C4" s="169"/>
      <c r="D4" s="169"/>
      <c r="E4" s="169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89" t="s">
        <v>1962</v>
      </c>
      <c r="B7" s="88" t="s">
        <v>1963</v>
      </c>
      <c r="C7" s="64" t="s">
        <v>1834</v>
      </c>
      <c r="D7" s="64" t="s">
        <v>1967</v>
      </c>
      <c r="E7" s="88" t="s">
        <v>812</v>
      </c>
      <c r="F7" s="91">
        <v>41677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ht="14.25" x14ac:dyDescent="0.2">
      <c r="A8" s="89" t="s">
        <v>2043</v>
      </c>
      <c r="B8" s="88" t="s">
        <v>2001</v>
      </c>
      <c r="C8" s="64" t="s">
        <v>1834</v>
      </c>
      <c r="D8" s="64" t="s">
        <v>1967</v>
      </c>
      <c r="E8" s="92" t="s">
        <v>2004</v>
      </c>
      <c r="F8" s="91">
        <v>41698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ht="14.25" x14ac:dyDescent="0.2">
      <c r="A9" s="89" t="s">
        <v>2044</v>
      </c>
      <c r="B9" s="88" t="s">
        <v>2002</v>
      </c>
      <c r="C9" s="64" t="s">
        <v>1834</v>
      </c>
      <c r="D9" s="64" t="s">
        <v>1967</v>
      </c>
      <c r="E9" s="92" t="s">
        <v>2004</v>
      </c>
      <c r="F9" s="91">
        <v>41698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89" t="s">
        <v>2045</v>
      </c>
      <c r="B10" s="88" t="s">
        <v>1998</v>
      </c>
      <c r="C10" s="88" t="s">
        <v>1947</v>
      </c>
      <c r="D10" s="64" t="s">
        <v>1967</v>
      </c>
      <c r="E10" s="88" t="s">
        <v>2133</v>
      </c>
      <c r="F10" s="91">
        <v>41698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89" t="s">
        <v>2046</v>
      </c>
      <c r="B11" s="88" t="s">
        <v>1999</v>
      </c>
      <c r="C11" s="88" t="s">
        <v>1947</v>
      </c>
      <c r="D11" s="64" t="s">
        <v>1967</v>
      </c>
      <c r="E11" s="88" t="s">
        <v>2133</v>
      </c>
      <c r="F11" s="91">
        <v>41698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89" t="s">
        <v>2047</v>
      </c>
      <c r="B12" s="88" t="s">
        <v>1995</v>
      </c>
      <c r="C12" s="88" t="s">
        <v>1947</v>
      </c>
      <c r="D12" s="64" t="s">
        <v>1967</v>
      </c>
      <c r="E12" s="88" t="s">
        <v>2133</v>
      </c>
      <c r="F12" s="91">
        <v>41698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89" t="s">
        <v>2048</v>
      </c>
      <c r="B13" s="88" t="s">
        <v>1996</v>
      </c>
      <c r="C13" s="88" t="s">
        <v>1947</v>
      </c>
      <c r="D13" s="64" t="s">
        <v>1967</v>
      </c>
      <c r="E13" s="88" t="s">
        <v>2133</v>
      </c>
      <c r="F13" s="91">
        <v>41698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89" t="s">
        <v>2049</v>
      </c>
      <c r="B14" s="88" t="s">
        <v>2003</v>
      </c>
      <c r="C14" s="88" t="s">
        <v>1947</v>
      </c>
      <c r="D14" s="64" t="s">
        <v>1967</v>
      </c>
      <c r="E14" s="88" t="s">
        <v>2005</v>
      </c>
      <c r="F14" s="91">
        <v>41698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89" t="s">
        <v>2050</v>
      </c>
      <c r="B15" s="9" t="s">
        <v>2053</v>
      </c>
      <c r="C15" s="1" t="s">
        <v>2054</v>
      </c>
      <c r="D15" s="64" t="s">
        <v>1967</v>
      </c>
      <c r="E15" s="1" t="s">
        <v>2055</v>
      </c>
      <c r="F15" s="62">
        <v>41698</v>
      </c>
      <c r="G15" s="62">
        <v>42270</v>
      </c>
      <c r="H15" s="1" t="s">
        <v>2056</v>
      </c>
      <c r="I15" s="64" t="s">
        <v>2057</v>
      </c>
      <c r="J15" s="1" t="s">
        <v>2372</v>
      </c>
    </row>
    <row r="16" spans="1:10" ht="14.25" x14ac:dyDescent="0.2">
      <c r="A16" s="89" t="s">
        <v>2051</v>
      </c>
      <c r="B16" s="88" t="s">
        <v>2058</v>
      </c>
      <c r="C16" s="88" t="s">
        <v>1947</v>
      </c>
      <c r="D16" s="64" t="s">
        <v>1967</v>
      </c>
      <c r="E16" s="92" t="s">
        <v>2004</v>
      </c>
      <c r="F16" s="62">
        <v>41703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89" t="s">
        <v>2052</v>
      </c>
      <c r="B17" s="88" t="s">
        <v>2000</v>
      </c>
      <c r="C17" s="88" t="s">
        <v>1947</v>
      </c>
      <c r="D17" s="64" t="s">
        <v>1967</v>
      </c>
      <c r="E17" s="88" t="s">
        <v>2133</v>
      </c>
      <c r="F17" s="91">
        <v>41708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89" t="s">
        <v>2104</v>
      </c>
      <c r="B18" s="88" t="s">
        <v>2118</v>
      </c>
      <c r="C18" s="88" t="s">
        <v>1947</v>
      </c>
      <c r="D18" s="64" t="s">
        <v>1967</v>
      </c>
      <c r="E18" s="9" t="s">
        <v>2133</v>
      </c>
      <c r="F18" s="91">
        <v>41796</v>
      </c>
      <c r="G18" s="90" t="s">
        <v>2373</v>
      </c>
      <c r="H18" s="1" t="s">
        <v>1955</v>
      </c>
      <c r="I18" s="1" t="s">
        <v>2135</v>
      </c>
      <c r="J18" s="1" t="s">
        <v>2371</v>
      </c>
    </row>
    <row r="19" spans="1:10" x14ac:dyDescent="0.2">
      <c r="A19" s="89" t="s">
        <v>2105</v>
      </c>
      <c r="B19" s="88" t="s">
        <v>2119</v>
      </c>
      <c r="C19" s="88" t="s">
        <v>1947</v>
      </c>
      <c r="D19" s="64" t="s">
        <v>1967</v>
      </c>
      <c r="E19" s="9" t="s">
        <v>2133</v>
      </c>
      <c r="F19" s="91">
        <v>41799</v>
      </c>
      <c r="G19" s="90" t="s">
        <v>2373</v>
      </c>
      <c r="H19" s="1" t="s">
        <v>1955</v>
      </c>
      <c r="I19" s="1" t="s">
        <v>2136</v>
      </c>
      <c r="J19" s="1" t="s">
        <v>2371</v>
      </c>
    </row>
    <row r="20" spans="1:10" x14ac:dyDescent="0.2">
      <c r="A20" s="89" t="s">
        <v>2106</v>
      </c>
      <c r="B20" s="9" t="s">
        <v>2120</v>
      </c>
      <c r="C20" s="88" t="s">
        <v>1947</v>
      </c>
      <c r="D20" s="64" t="s">
        <v>1967</v>
      </c>
      <c r="E20" s="9" t="s">
        <v>2133</v>
      </c>
      <c r="F20" s="91">
        <v>41799</v>
      </c>
      <c r="G20" s="90" t="s">
        <v>2373</v>
      </c>
      <c r="H20" s="1" t="s">
        <v>1955</v>
      </c>
      <c r="I20" s="1" t="s">
        <v>2137</v>
      </c>
      <c r="J20" s="1" t="s">
        <v>2371</v>
      </c>
    </row>
    <row r="21" spans="1:10" x14ac:dyDescent="0.2">
      <c r="A21" s="89" t="s">
        <v>2107</v>
      </c>
      <c r="B21" s="9" t="s">
        <v>2134</v>
      </c>
      <c r="C21" s="88" t="s">
        <v>1947</v>
      </c>
      <c r="D21" s="64" t="s">
        <v>1967</v>
      </c>
      <c r="E21" s="9" t="s">
        <v>2133</v>
      </c>
      <c r="F21" s="91">
        <v>41796</v>
      </c>
      <c r="G21" s="90" t="s">
        <v>2373</v>
      </c>
      <c r="H21" s="1" t="s">
        <v>1955</v>
      </c>
      <c r="I21" s="1" t="s">
        <v>2138</v>
      </c>
      <c r="J21" s="1" t="s">
        <v>2371</v>
      </c>
    </row>
    <row r="22" spans="1:10" x14ac:dyDescent="0.2">
      <c r="A22" s="89" t="s">
        <v>2111</v>
      </c>
      <c r="B22" s="9" t="s">
        <v>2121</v>
      </c>
      <c r="C22" s="88" t="s">
        <v>1947</v>
      </c>
      <c r="D22" s="64" t="s">
        <v>1967</v>
      </c>
      <c r="E22" s="9" t="s">
        <v>2133</v>
      </c>
      <c r="F22" s="91">
        <v>41799</v>
      </c>
      <c r="G22" s="90" t="s">
        <v>2373</v>
      </c>
      <c r="H22" s="1" t="s">
        <v>1955</v>
      </c>
      <c r="I22" s="1" t="s">
        <v>2139</v>
      </c>
      <c r="J22" s="1" t="s">
        <v>2371</v>
      </c>
    </row>
    <row r="23" spans="1:10" x14ac:dyDescent="0.2">
      <c r="A23" s="89" t="s">
        <v>2108</v>
      </c>
      <c r="B23" s="88" t="s">
        <v>2122</v>
      </c>
      <c r="C23" s="64" t="s">
        <v>1834</v>
      </c>
      <c r="D23" s="64" t="s">
        <v>1967</v>
      </c>
      <c r="E23" s="88" t="s">
        <v>2132</v>
      </c>
      <c r="F23" s="91">
        <v>41796</v>
      </c>
      <c r="G23" s="90" t="s">
        <v>2373</v>
      </c>
      <c r="H23" s="1" t="s">
        <v>1955</v>
      </c>
      <c r="I23" s="1" t="s">
        <v>2140</v>
      </c>
      <c r="J23" s="1" t="s">
        <v>2371</v>
      </c>
    </row>
    <row r="24" spans="1:10" x14ac:dyDescent="0.2">
      <c r="A24" s="89" t="s">
        <v>2109</v>
      </c>
      <c r="B24" s="88" t="s">
        <v>2123</v>
      </c>
      <c r="C24" s="64" t="s">
        <v>1834</v>
      </c>
      <c r="D24" s="64" t="s">
        <v>1967</v>
      </c>
      <c r="E24" s="88" t="s">
        <v>2132</v>
      </c>
      <c r="F24" s="91">
        <v>41796</v>
      </c>
      <c r="G24" s="90" t="s">
        <v>2373</v>
      </c>
      <c r="H24" s="1" t="s">
        <v>1955</v>
      </c>
      <c r="I24" s="1" t="s">
        <v>2141</v>
      </c>
      <c r="J24" s="1" t="s">
        <v>2371</v>
      </c>
    </row>
    <row r="25" spans="1:10" x14ac:dyDescent="0.2">
      <c r="A25" s="89" t="s">
        <v>2110</v>
      </c>
      <c r="B25" s="88" t="s">
        <v>2124</v>
      </c>
      <c r="C25" s="88" t="s">
        <v>1947</v>
      </c>
      <c r="D25" s="64" t="s">
        <v>1967</v>
      </c>
      <c r="E25" s="88" t="s">
        <v>2133</v>
      </c>
      <c r="F25" s="91">
        <v>41799</v>
      </c>
      <c r="G25" s="90" t="s">
        <v>2373</v>
      </c>
      <c r="H25" s="1" t="s">
        <v>1955</v>
      </c>
      <c r="I25" s="1" t="s">
        <v>2142</v>
      </c>
      <c r="J25" s="1" t="s">
        <v>2371</v>
      </c>
    </row>
    <row r="26" spans="1:10" x14ac:dyDescent="0.2">
      <c r="A26" s="89" t="s">
        <v>2112</v>
      </c>
      <c r="B26" s="88" t="s">
        <v>2131</v>
      </c>
      <c r="C26" s="64" t="s">
        <v>1834</v>
      </c>
      <c r="D26" s="64" t="s">
        <v>1967</v>
      </c>
      <c r="E26" s="88" t="s">
        <v>2132</v>
      </c>
      <c r="F26" s="91">
        <v>41796</v>
      </c>
      <c r="G26" s="90" t="s">
        <v>2373</v>
      </c>
      <c r="H26" s="1" t="s">
        <v>1955</v>
      </c>
      <c r="I26" s="1" t="s">
        <v>2143</v>
      </c>
      <c r="J26" s="1" t="s">
        <v>2371</v>
      </c>
    </row>
    <row r="27" spans="1:10" x14ac:dyDescent="0.2">
      <c r="A27" s="89" t="s">
        <v>2113</v>
      </c>
      <c r="B27" s="88" t="s">
        <v>2130</v>
      </c>
      <c r="C27" s="88" t="s">
        <v>2054</v>
      </c>
      <c r="D27" s="64" t="s">
        <v>1967</v>
      </c>
      <c r="E27" s="88" t="s">
        <v>2055</v>
      </c>
      <c r="F27" s="91">
        <v>41799</v>
      </c>
      <c r="G27" s="90">
        <v>42270</v>
      </c>
      <c r="H27" s="1" t="s">
        <v>2056</v>
      </c>
      <c r="I27" s="64" t="s">
        <v>2057</v>
      </c>
      <c r="J27" s="1" t="s">
        <v>2372</v>
      </c>
    </row>
    <row r="28" spans="1:10" x14ac:dyDescent="0.2">
      <c r="A28" s="89" t="s">
        <v>2114</v>
      </c>
      <c r="B28" s="88" t="s">
        <v>2129</v>
      </c>
      <c r="C28" s="64" t="s">
        <v>1834</v>
      </c>
      <c r="D28" s="64" t="s">
        <v>1967</v>
      </c>
      <c r="E28" s="88" t="s">
        <v>2004</v>
      </c>
      <c r="F28" s="91">
        <v>41801</v>
      </c>
      <c r="G28" s="90" t="s">
        <v>2373</v>
      </c>
      <c r="H28" s="1" t="s">
        <v>1955</v>
      </c>
      <c r="I28" s="1" t="s">
        <v>2143</v>
      </c>
      <c r="J28" s="1" t="s">
        <v>2371</v>
      </c>
    </row>
    <row r="29" spans="1:10" x14ac:dyDescent="0.2">
      <c r="A29" s="89" t="s">
        <v>2115</v>
      </c>
      <c r="B29" s="88" t="s">
        <v>2128</v>
      </c>
      <c r="C29" s="88" t="s">
        <v>1947</v>
      </c>
      <c r="D29" s="64" t="s">
        <v>1967</v>
      </c>
      <c r="E29" s="88" t="s">
        <v>2004</v>
      </c>
      <c r="F29" s="91">
        <v>41801</v>
      </c>
      <c r="G29" s="90" t="s">
        <v>2373</v>
      </c>
      <c r="H29" s="1" t="s">
        <v>1955</v>
      </c>
      <c r="I29" s="1" t="s">
        <v>2143</v>
      </c>
      <c r="J29" s="1" t="s">
        <v>2371</v>
      </c>
    </row>
    <row r="30" spans="1:10" x14ac:dyDescent="0.2">
      <c r="A30" s="89" t="s">
        <v>2116</v>
      </c>
      <c r="B30" s="88" t="s">
        <v>2126</v>
      </c>
      <c r="C30" s="88" t="s">
        <v>1947</v>
      </c>
      <c r="D30" s="64" t="s">
        <v>1967</v>
      </c>
      <c r="E30" s="88" t="s">
        <v>2004</v>
      </c>
      <c r="F30" s="91">
        <v>41801</v>
      </c>
      <c r="G30" s="90" t="s">
        <v>2373</v>
      </c>
      <c r="H30" s="1" t="s">
        <v>1955</v>
      </c>
      <c r="I30" s="1" t="s">
        <v>2143</v>
      </c>
      <c r="J30" s="1" t="s">
        <v>2371</v>
      </c>
    </row>
    <row r="31" spans="1:10" x14ac:dyDescent="0.2">
      <c r="A31" s="89" t="s">
        <v>2117</v>
      </c>
      <c r="B31" s="88" t="s">
        <v>2125</v>
      </c>
      <c r="C31" s="88" t="s">
        <v>1947</v>
      </c>
      <c r="D31" s="64" t="s">
        <v>1967</v>
      </c>
      <c r="E31" s="88" t="s">
        <v>2127</v>
      </c>
      <c r="F31" s="91">
        <v>41801</v>
      </c>
      <c r="G31" s="90" t="s">
        <v>2373</v>
      </c>
      <c r="H31" s="1" t="s">
        <v>1955</v>
      </c>
      <c r="I31" s="1" t="s">
        <v>2143</v>
      </c>
      <c r="J31" s="1" t="s">
        <v>2371</v>
      </c>
    </row>
    <row r="32" spans="1:10" x14ac:dyDescent="0.2">
      <c r="A32" s="89"/>
      <c r="B32" s="88"/>
      <c r="C32" s="88"/>
      <c r="D32" s="88"/>
      <c r="E32" s="88"/>
      <c r="F32" s="91"/>
      <c r="G32" s="90"/>
    </row>
    <row r="33" spans="1:9" x14ac:dyDescent="0.2">
      <c r="A33" s="89"/>
      <c r="B33" s="88"/>
      <c r="C33" s="88"/>
      <c r="D33" s="88"/>
      <c r="E33" s="88"/>
      <c r="F33" s="91"/>
      <c r="G33" s="90"/>
    </row>
    <row r="34" spans="1:9" x14ac:dyDescent="0.2">
      <c r="A34" s="89"/>
      <c r="B34" s="88"/>
      <c r="C34" s="88"/>
      <c r="D34" s="88"/>
      <c r="E34" s="88"/>
      <c r="F34" s="91"/>
      <c r="G34" s="90"/>
    </row>
    <row r="35" spans="1:9" x14ac:dyDescent="0.2">
      <c r="A35" s="89"/>
      <c r="B35" s="170" t="s">
        <v>2374</v>
      </c>
      <c r="C35" s="170"/>
      <c r="D35" s="88"/>
      <c r="E35" s="88"/>
      <c r="F35" s="91"/>
      <c r="G35" s="90"/>
      <c r="I35" s="64"/>
    </row>
    <row r="36" spans="1:9" ht="13.5" thickBot="1" x14ac:dyDescent="0.25">
      <c r="A36" s="89"/>
      <c r="B36" s="88"/>
      <c r="C36" s="88"/>
      <c r="D36" s="88"/>
      <c r="E36" s="88"/>
      <c r="F36" s="91"/>
      <c r="G36" s="90"/>
    </row>
    <row r="37" spans="1:9" x14ac:dyDescent="0.2">
      <c r="A37" s="89"/>
      <c r="B37" s="52" t="s">
        <v>2368</v>
      </c>
      <c r="C37" s="53">
        <f>COUNTIF($J$7:$J$31,"Q")</f>
        <v>2</v>
      </c>
      <c r="D37" s="88"/>
      <c r="E37" s="88"/>
      <c r="F37" s="91"/>
      <c r="G37" s="90"/>
    </row>
    <row r="38" spans="1:9" ht="13.5" thickBot="1" x14ac:dyDescent="0.25">
      <c r="A38" s="89"/>
      <c r="B38" s="56" t="s">
        <v>2369</v>
      </c>
      <c r="C38" s="57">
        <f>COUNTIF($J$7:$J$31,"B")</f>
        <v>23</v>
      </c>
      <c r="D38" s="88"/>
      <c r="E38" s="88"/>
      <c r="F38" s="91"/>
      <c r="G38" s="90"/>
    </row>
    <row r="39" spans="1:9" x14ac:dyDescent="0.2">
      <c r="A39" s="89"/>
      <c r="B39" s="88"/>
      <c r="C39" s="88"/>
      <c r="D39" s="88"/>
      <c r="E39" s="88"/>
      <c r="F39" s="91"/>
      <c r="G39" s="90"/>
    </row>
    <row r="40" spans="1:9" x14ac:dyDescent="0.2">
      <c r="A40" s="89"/>
    </row>
    <row r="41" spans="1:9" x14ac:dyDescent="0.2">
      <c r="A41" s="89"/>
    </row>
    <row r="42" spans="1:9" x14ac:dyDescent="0.2">
      <c r="A42" s="89"/>
    </row>
    <row r="43" spans="1:9" x14ac:dyDescent="0.2">
      <c r="A43" s="89"/>
    </row>
    <row r="44" spans="1:9" x14ac:dyDescent="0.2">
      <c r="A44" s="89"/>
    </row>
    <row r="45" spans="1:9" x14ac:dyDescent="0.2">
      <c r="A45" s="89"/>
    </row>
    <row r="46" spans="1:9" x14ac:dyDescent="0.2">
      <c r="A46" s="89"/>
    </row>
    <row r="47" spans="1:9" x14ac:dyDescent="0.2">
      <c r="A47" s="89"/>
    </row>
    <row r="48" spans="1:9" x14ac:dyDescent="0.2">
      <c r="A48" s="89"/>
    </row>
    <row r="49" spans="1:7" x14ac:dyDescent="0.2">
      <c r="A49" s="89"/>
    </row>
    <row r="50" spans="1:7" x14ac:dyDescent="0.2">
      <c r="A50" s="89"/>
      <c r="B50" s="88"/>
      <c r="C50" s="88"/>
      <c r="D50" s="88"/>
      <c r="E50" s="88"/>
      <c r="F50" s="91"/>
      <c r="G50" s="91"/>
    </row>
    <row r="51" spans="1:7" x14ac:dyDescent="0.2">
      <c r="A51" s="89"/>
      <c r="B51" s="88"/>
      <c r="C51" s="88"/>
      <c r="D51" s="88"/>
      <c r="E51" s="88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9"/>
      <c r="D53" s="88"/>
      <c r="E53" s="88"/>
      <c r="F53" s="90"/>
      <c r="G53" s="90"/>
    </row>
    <row r="54" spans="1:7" x14ac:dyDescent="0.2">
      <c r="A54" s="89"/>
      <c r="B54" s="88"/>
      <c r="C54" s="9"/>
      <c r="D54" s="88"/>
      <c r="E54" s="88"/>
      <c r="F54" s="90"/>
      <c r="G54" s="90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90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9"/>
      <c r="C60" s="9"/>
      <c r="D60" s="9"/>
      <c r="E60" s="9"/>
      <c r="F60" s="91"/>
      <c r="G60" s="91"/>
    </row>
    <row r="61" spans="1:7" x14ac:dyDescent="0.2">
      <c r="A61" s="89"/>
      <c r="B61" s="9"/>
      <c r="C61" s="9"/>
      <c r="D61" s="9"/>
      <c r="E61" s="9"/>
      <c r="F61" s="91"/>
      <c r="G61" s="91"/>
    </row>
    <row r="62" spans="1:7" x14ac:dyDescent="0.2">
      <c r="A62" s="89"/>
      <c r="B62" s="9"/>
      <c r="C62" s="91"/>
      <c r="D62" s="9"/>
      <c r="E62" s="9"/>
      <c r="F62" s="91"/>
      <c r="G62" s="91"/>
    </row>
    <row r="63" spans="1:7" x14ac:dyDescent="0.2">
      <c r="A63" s="89"/>
      <c r="B63" s="9"/>
      <c r="C63" s="91"/>
      <c r="D63" s="9"/>
      <c r="E63" s="9"/>
      <c r="F63" s="91"/>
      <c r="G63" s="91"/>
    </row>
    <row r="64" spans="1:7" x14ac:dyDescent="0.2">
      <c r="A64" s="89"/>
      <c r="B64" s="9"/>
      <c r="C64" s="9"/>
      <c r="D64" s="9"/>
      <c r="E64" s="9"/>
      <c r="F64" s="91"/>
      <c r="G64" s="91"/>
    </row>
    <row r="65" spans="1:7" x14ac:dyDescent="0.2">
      <c r="A65" s="89"/>
      <c r="B65" s="9"/>
      <c r="C65" s="9"/>
      <c r="D65" s="9"/>
      <c r="E65" s="9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A67" s="89"/>
      <c r="B67" s="88"/>
      <c r="C67" s="88"/>
      <c r="D67" s="88"/>
      <c r="E67" s="88"/>
      <c r="F67" s="91"/>
      <c r="G67" s="91"/>
    </row>
    <row r="68" spans="1:7" x14ac:dyDescent="0.2">
      <c r="A68" s="89"/>
      <c r="B68" s="88"/>
      <c r="C68" s="88"/>
      <c r="D68" s="88"/>
      <c r="E68" s="88"/>
      <c r="F68" s="91"/>
      <c r="G68" s="91"/>
    </row>
    <row r="69" spans="1:7" x14ac:dyDescent="0.2">
      <c r="A69" s="89"/>
      <c r="B69" s="88"/>
      <c r="C69" s="88"/>
      <c r="D69" s="88"/>
      <c r="E69" s="88"/>
      <c r="F69" s="91"/>
      <c r="G69" s="91"/>
    </row>
    <row r="70" spans="1:7" x14ac:dyDescent="0.2">
      <c r="A70" s="89"/>
      <c r="B70" s="88"/>
      <c r="C70" s="88"/>
      <c r="D70" s="88"/>
      <c r="E70" s="88"/>
      <c r="F70" s="91"/>
      <c r="G70" s="91"/>
    </row>
    <row r="71" spans="1:7" x14ac:dyDescent="0.2">
      <c r="A71" s="89"/>
      <c r="B71" s="88"/>
      <c r="C71" s="88"/>
      <c r="D71" s="88"/>
      <c r="E71" s="88"/>
      <c r="F71" s="91"/>
      <c r="G71" s="91"/>
    </row>
    <row r="72" spans="1:7" x14ac:dyDescent="0.2">
      <c r="A72" s="89"/>
      <c r="B72" s="88"/>
      <c r="C72" s="88"/>
      <c r="D72" s="88"/>
      <c r="E72" s="88"/>
      <c r="F72" s="91"/>
      <c r="G72" s="91"/>
    </row>
    <row r="73" spans="1:7" x14ac:dyDescent="0.2">
      <c r="A73" s="89"/>
      <c r="B73" s="88"/>
      <c r="C73" s="88"/>
      <c r="D73" s="88"/>
      <c r="E73" s="88"/>
      <c r="F73" s="91"/>
      <c r="G73" s="91"/>
    </row>
    <row r="74" spans="1:7" x14ac:dyDescent="0.2">
      <c r="A74" s="89"/>
      <c r="B74" s="88"/>
      <c r="C74" s="88"/>
      <c r="D74" s="88"/>
      <c r="E74" s="88"/>
      <c r="F74" s="91"/>
      <c r="G74" s="91"/>
    </row>
    <row r="75" spans="1:7" x14ac:dyDescent="0.2">
      <c r="A75" s="89"/>
      <c r="B75" s="88"/>
      <c r="C75" s="88"/>
      <c r="D75" s="88"/>
      <c r="E75" s="88"/>
      <c r="F75" s="91"/>
      <c r="G75" s="91"/>
    </row>
    <row r="76" spans="1:7" x14ac:dyDescent="0.2">
      <c r="A76" s="89"/>
      <c r="B76" s="88"/>
      <c r="C76" s="88"/>
      <c r="D76" s="88"/>
      <c r="E76" s="88"/>
      <c r="F76" s="91"/>
      <c r="G76" s="91"/>
    </row>
    <row r="77" spans="1:7" x14ac:dyDescent="0.2">
      <c r="A77" s="89"/>
      <c r="B77" s="88"/>
      <c r="C77" s="88"/>
      <c r="D77" s="88"/>
      <c r="E77" s="88"/>
      <c r="F77" s="91"/>
      <c r="G77" s="91"/>
    </row>
    <row r="78" spans="1:7" x14ac:dyDescent="0.2">
      <c r="A78" s="89"/>
      <c r="B78" s="88"/>
      <c r="C78" s="88"/>
      <c r="D78" s="88"/>
      <c r="E78" s="88"/>
      <c r="F78" s="91"/>
      <c r="G78" s="91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2:7" x14ac:dyDescent="0.2">
      <c r="F81" s="62"/>
      <c r="G81" s="62"/>
    </row>
    <row r="82" spans="2:7" x14ac:dyDescent="0.2">
      <c r="F82" s="62"/>
      <c r="G82" s="62"/>
    </row>
    <row r="83" spans="2:7" x14ac:dyDescent="0.2">
      <c r="F83" s="62"/>
      <c r="G83" s="62"/>
    </row>
    <row r="84" spans="2:7" x14ac:dyDescent="0.2">
      <c r="F84" s="62"/>
      <c r="G84" s="62"/>
    </row>
    <row r="85" spans="2:7" x14ac:dyDescent="0.2">
      <c r="F85" s="62"/>
      <c r="G85" s="62"/>
    </row>
    <row r="86" spans="2:7" x14ac:dyDescent="0.2">
      <c r="F86" s="62"/>
      <c r="G86" s="62"/>
    </row>
    <row r="87" spans="2:7" x14ac:dyDescent="0.2">
      <c r="F87" s="62"/>
      <c r="G87" s="62"/>
    </row>
    <row r="88" spans="2:7" x14ac:dyDescent="0.2">
      <c r="F88" s="62"/>
      <c r="G88" s="62"/>
    </row>
    <row r="89" spans="2:7" x14ac:dyDescent="0.2">
      <c r="F89" s="62"/>
      <c r="G89" s="62"/>
    </row>
    <row r="90" spans="2:7" x14ac:dyDescent="0.2">
      <c r="F90" s="62"/>
      <c r="G90" s="62"/>
    </row>
    <row r="91" spans="2:7" x14ac:dyDescent="0.2">
      <c r="F91" s="62"/>
      <c r="G91" s="62"/>
    </row>
    <row r="92" spans="2:7" x14ac:dyDescent="0.2">
      <c r="F92" s="62"/>
      <c r="G92" s="62"/>
    </row>
    <row r="93" spans="2:7" x14ac:dyDescent="0.2">
      <c r="F93" s="62"/>
      <c r="G93" s="62"/>
    </row>
    <row r="94" spans="2:7" x14ac:dyDescent="0.2">
      <c r="F94" s="62"/>
      <c r="G94" s="62"/>
    </row>
    <row r="95" spans="2:7" x14ac:dyDescent="0.2">
      <c r="B95" s="64"/>
      <c r="C95" s="64"/>
      <c r="E95" s="64"/>
      <c r="F95" s="62"/>
      <c r="G95" s="62"/>
    </row>
    <row r="96" spans="2:7" x14ac:dyDescent="0.2">
      <c r="B96" s="64"/>
      <c r="C96" s="64"/>
      <c r="D96" s="64"/>
      <c r="E96" s="64"/>
      <c r="F96" s="62"/>
      <c r="G96" s="62"/>
    </row>
    <row r="97" spans="1:9" x14ac:dyDescent="0.2">
      <c r="B97" s="64"/>
      <c r="C97" s="64"/>
      <c r="D97" s="64"/>
      <c r="E97" s="64"/>
      <c r="F97" s="62"/>
      <c r="G97" s="62"/>
    </row>
    <row r="98" spans="1:9" x14ac:dyDescent="0.2">
      <c r="B98" s="64"/>
      <c r="C98" s="64"/>
      <c r="D98" s="64"/>
      <c r="E98" s="64"/>
      <c r="F98" s="62"/>
      <c r="G98" s="62"/>
    </row>
    <row r="99" spans="1:9" x14ac:dyDescent="0.2">
      <c r="B99" s="64"/>
      <c r="C99" s="64"/>
      <c r="E99" s="64"/>
      <c r="F99" s="62"/>
      <c r="G99" s="62"/>
    </row>
    <row r="100" spans="1:9" x14ac:dyDescent="0.2">
      <c r="B100" s="64"/>
      <c r="C100" s="64"/>
      <c r="E100" s="64"/>
      <c r="F100" s="62"/>
      <c r="G100" s="62"/>
    </row>
    <row r="101" spans="1:9" x14ac:dyDescent="0.2">
      <c r="B101" s="64"/>
      <c r="C101" s="64"/>
      <c r="E101" s="64"/>
      <c r="F101" s="62"/>
      <c r="G101" s="62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6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6"/>
      <c r="C111" s="66"/>
      <c r="D111" s="66"/>
      <c r="E111" s="66"/>
      <c r="F111" s="67"/>
      <c r="G111" s="67"/>
      <c r="H111" s="66"/>
      <c r="I111" s="66"/>
    </row>
    <row r="112" spans="1:9" x14ac:dyDescent="0.2">
      <c r="A112" s="65"/>
      <c r="B112" s="66"/>
      <c r="C112" s="66"/>
      <c r="D112" s="66"/>
      <c r="E112" s="66"/>
      <c r="F112" s="67"/>
      <c r="G112" s="67"/>
      <c r="H112" s="66"/>
      <c r="I112" s="66"/>
    </row>
    <row r="113" spans="1:9" x14ac:dyDescent="0.2">
      <c r="A113" s="65"/>
      <c r="B113" s="66"/>
      <c r="C113" s="66"/>
      <c r="D113" s="66"/>
      <c r="E113" s="66"/>
      <c r="F113" s="67"/>
      <c r="G113" s="67"/>
      <c r="H113" s="66"/>
      <c r="I113" s="66"/>
    </row>
    <row r="114" spans="1:9" x14ac:dyDescent="0.2">
      <c r="A114" s="65"/>
      <c r="B114" s="66"/>
      <c r="C114" s="66"/>
      <c r="D114" s="66"/>
      <c r="E114" s="66"/>
      <c r="F114" s="67"/>
      <c r="G114" s="67"/>
      <c r="H114" s="66"/>
      <c r="I114" s="66"/>
    </row>
    <row r="115" spans="1:9" x14ac:dyDescent="0.2">
      <c r="A115" s="65"/>
      <c r="B115" s="66"/>
      <c r="C115" s="66"/>
      <c r="D115" s="66"/>
      <c r="E115" s="66"/>
      <c r="F115" s="67"/>
      <c r="G115" s="67"/>
      <c r="H115" s="66"/>
      <c r="I115" s="66"/>
    </row>
    <row r="116" spans="1:9" x14ac:dyDescent="0.2">
      <c r="A116" s="65"/>
      <c r="B116" s="66"/>
      <c r="C116" s="66"/>
      <c r="D116" s="66"/>
      <c r="E116" s="66"/>
      <c r="F116" s="67"/>
      <c r="G116" s="67"/>
      <c r="H116" s="66"/>
      <c r="I116" s="66"/>
    </row>
    <row r="117" spans="1:9" x14ac:dyDescent="0.2">
      <c r="A117" s="65"/>
      <c r="B117" s="66"/>
      <c r="C117" s="66"/>
      <c r="D117" s="66"/>
      <c r="E117" s="66"/>
      <c r="F117" s="67"/>
      <c r="G117" s="67"/>
      <c r="H117" s="66"/>
      <c r="I117" s="66"/>
    </row>
    <row r="118" spans="1:9" x14ac:dyDescent="0.2">
      <c r="A118" s="65"/>
      <c r="B118" s="66"/>
      <c r="C118" s="66"/>
      <c r="D118" s="66"/>
      <c r="E118" s="66"/>
      <c r="F118" s="67"/>
      <c r="G118" s="67"/>
      <c r="H118" s="66"/>
      <c r="I118" s="66"/>
    </row>
    <row r="119" spans="1:9" x14ac:dyDescent="0.2">
      <c r="A119" s="65"/>
      <c r="B119" s="66"/>
      <c r="C119" s="66"/>
      <c r="D119" s="66"/>
      <c r="E119" s="66"/>
      <c r="F119" s="67"/>
      <c r="G119" s="67"/>
      <c r="H119" s="66"/>
      <c r="I119" s="66"/>
    </row>
    <row r="120" spans="1:9" x14ac:dyDescent="0.2">
      <c r="A120" s="65"/>
      <c r="B120" s="67"/>
      <c r="C120" s="66"/>
      <c r="D120" s="66"/>
      <c r="E120" s="66"/>
      <c r="F120" s="67"/>
      <c r="G120" s="67"/>
      <c r="H120" s="66"/>
      <c r="I120" s="66"/>
    </row>
    <row r="121" spans="1:9" x14ac:dyDescent="0.2">
      <c r="A121" s="65"/>
      <c r="B121" s="66"/>
      <c r="C121" s="66"/>
      <c r="D121" s="66"/>
      <c r="E121" s="66"/>
      <c r="F121" s="67"/>
      <c r="G121" s="67"/>
      <c r="H121" s="66"/>
      <c r="I121" s="66"/>
    </row>
    <row r="122" spans="1:9" x14ac:dyDescent="0.2">
      <c r="A122" s="65"/>
      <c r="B122" s="66"/>
      <c r="C122" s="66"/>
      <c r="D122" s="66"/>
      <c r="E122" s="66"/>
      <c r="F122" s="67"/>
      <c r="G122" s="67"/>
      <c r="H122" s="66"/>
      <c r="I122" s="66"/>
    </row>
    <row r="123" spans="1:9" x14ac:dyDescent="0.2">
      <c r="A123" s="65"/>
      <c r="B123" s="66"/>
      <c r="C123" s="66"/>
      <c r="D123" s="66"/>
      <c r="E123" s="66"/>
      <c r="F123" s="67"/>
      <c r="G123" s="67"/>
      <c r="H123" s="66"/>
      <c r="I123" s="66"/>
    </row>
    <row r="124" spans="1:9" x14ac:dyDescent="0.2">
      <c r="A124" s="65"/>
      <c r="B124" s="66"/>
      <c r="C124" s="66"/>
      <c r="D124" s="66"/>
      <c r="E124" s="66"/>
      <c r="F124" s="67"/>
      <c r="G124" s="67"/>
      <c r="H124" s="66"/>
      <c r="I124" s="66"/>
    </row>
    <row r="125" spans="1:9" x14ac:dyDescent="0.2">
      <c r="A125" s="65"/>
      <c r="B125" s="64"/>
      <c r="C125" s="64"/>
      <c r="D125" s="64"/>
      <c r="E125" s="64"/>
      <c r="F125" s="62"/>
      <c r="G125" s="62"/>
    </row>
    <row r="126" spans="1:9" x14ac:dyDescent="0.2">
      <c r="A126" s="65"/>
      <c r="B126" s="64"/>
      <c r="C126" s="64"/>
      <c r="D126" s="64"/>
      <c r="E126" s="64"/>
      <c r="F126" s="62"/>
      <c r="G126" s="62"/>
    </row>
    <row r="127" spans="1:9" x14ac:dyDescent="0.2">
      <c r="A127" s="65"/>
      <c r="B127" s="64"/>
      <c r="C127" s="64"/>
      <c r="D127" s="64"/>
      <c r="E127" s="64"/>
      <c r="F127" s="62"/>
      <c r="G127" s="62"/>
    </row>
    <row r="128" spans="1:9" x14ac:dyDescent="0.2">
      <c r="A128" s="65"/>
      <c r="B128" s="64"/>
      <c r="C128" s="64"/>
      <c r="D128" s="64"/>
      <c r="E128" s="64"/>
      <c r="F128" s="62"/>
      <c r="G128" s="62"/>
    </row>
    <row r="129" spans="1:7" x14ac:dyDescent="0.2">
      <c r="A129" s="65"/>
      <c r="B129" s="64"/>
      <c r="C129" s="64"/>
      <c r="D129" s="64"/>
      <c r="E129" s="64"/>
      <c r="F129" s="62"/>
      <c r="G129" s="62"/>
    </row>
    <row r="130" spans="1:7" x14ac:dyDescent="0.2">
      <c r="A130" s="65"/>
      <c r="B130" s="64"/>
      <c r="C130" s="64"/>
      <c r="D130" s="64"/>
      <c r="E130" s="64"/>
      <c r="F130" s="62"/>
      <c r="G130" s="62"/>
    </row>
    <row r="131" spans="1:7" x14ac:dyDescent="0.2">
      <c r="A131" s="65"/>
      <c r="B131" s="64"/>
      <c r="D131" s="64"/>
      <c r="E131" s="64"/>
      <c r="F131" s="62"/>
      <c r="G131" s="62"/>
    </row>
    <row r="132" spans="1:7" x14ac:dyDescent="0.2">
      <c r="A132" s="65"/>
      <c r="B132" s="64"/>
      <c r="D132" s="64"/>
      <c r="F132" s="62"/>
      <c r="G132" s="62"/>
    </row>
    <row r="133" spans="1:7" x14ac:dyDescent="0.2">
      <c r="A133" s="65"/>
      <c r="B133" s="64"/>
      <c r="D133" s="64"/>
      <c r="F133" s="62"/>
      <c r="G133" s="62"/>
    </row>
    <row r="134" spans="1:7" x14ac:dyDescent="0.2">
      <c r="A134" s="65"/>
      <c r="B134" s="64"/>
      <c r="C134" s="64"/>
      <c r="D134" s="64"/>
      <c r="E134" s="64"/>
      <c r="F134" s="62"/>
      <c r="G134" s="62"/>
    </row>
    <row r="135" spans="1:7" x14ac:dyDescent="0.2">
      <c r="A135" s="65"/>
      <c r="B135" s="64"/>
      <c r="C135" s="64"/>
      <c r="D135" s="66"/>
      <c r="E135" s="64"/>
      <c r="F135" s="62"/>
      <c r="G135" s="62"/>
    </row>
    <row r="136" spans="1:7" x14ac:dyDescent="0.2">
      <c r="A136" s="65"/>
      <c r="C136" s="64"/>
      <c r="D136" s="66"/>
      <c r="F136" s="62"/>
      <c r="G136" s="62"/>
    </row>
    <row r="137" spans="1:7" x14ac:dyDescent="0.2">
      <c r="A137" s="65"/>
      <c r="D137" s="64"/>
      <c r="F137" s="62"/>
      <c r="G137" s="62"/>
    </row>
    <row r="138" spans="1:7" x14ac:dyDescent="0.2">
      <c r="A138" s="65"/>
      <c r="D138" s="64"/>
      <c r="F138" s="62"/>
      <c r="G138" s="62"/>
    </row>
    <row r="139" spans="1:7" x14ac:dyDescent="0.2">
      <c r="A139" s="65"/>
      <c r="D139" s="64"/>
      <c r="F139" s="62"/>
      <c r="G139" s="62"/>
    </row>
    <row r="140" spans="1:7" x14ac:dyDescent="0.2">
      <c r="A140" s="65"/>
      <c r="D140" s="64"/>
      <c r="F140" s="62"/>
      <c r="G140" s="62"/>
    </row>
    <row r="141" spans="1:7" x14ac:dyDescent="0.2">
      <c r="A141" s="65"/>
      <c r="D141" s="64"/>
      <c r="F141" s="62"/>
      <c r="G141" s="62"/>
    </row>
    <row r="142" spans="1:7" x14ac:dyDescent="0.2">
      <c r="A142" s="65"/>
      <c r="D142" s="64"/>
      <c r="F142" s="62"/>
      <c r="G142" s="62"/>
    </row>
    <row r="143" spans="1:7" x14ac:dyDescent="0.2">
      <c r="A143" s="65"/>
      <c r="D143" s="64"/>
      <c r="F143" s="62"/>
      <c r="G143" s="62"/>
    </row>
    <row r="144" spans="1:7" x14ac:dyDescent="0.2">
      <c r="A144" s="65"/>
      <c r="D144" s="64"/>
      <c r="F144" s="62"/>
      <c r="G144" s="62"/>
    </row>
    <row r="145" spans="1:8" x14ac:dyDescent="0.2">
      <c r="A145" s="65"/>
      <c r="D145" s="64"/>
      <c r="F145" s="62"/>
      <c r="G145" s="62"/>
    </row>
    <row r="146" spans="1:8" x14ac:dyDescent="0.2">
      <c r="A146" s="65"/>
      <c r="F146" s="62"/>
      <c r="G146" s="62"/>
    </row>
    <row r="147" spans="1:8" x14ac:dyDescent="0.2">
      <c r="A147" s="65"/>
      <c r="D147" s="64"/>
      <c r="F147" s="62"/>
      <c r="G147" s="62"/>
    </row>
    <row r="148" spans="1:8" x14ac:dyDescent="0.2">
      <c r="A148" s="65"/>
      <c r="D148" s="64"/>
      <c r="F148" s="62"/>
      <c r="G148" s="62"/>
    </row>
    <row r="149" spans="1:8" x14ac:dyDescent="0.2">
      <c r="A149" s="65"/>
      <c r="F149" s="62"/>
      <c r="G149" s="62"/>
    </row>
    <row r="150" spans="1:8" x14ac:dyDescent="0.2">
      <c r="A150" s="65"/>
      <c r="D150" s="64"/>
      <c r="F150" s="62"/>
      <c r="G150" s="62"/>
    </row>
    <row r="151" spans="1:8" x14ac:dyDescent="0.2">
      <c r="A151" s="65"/>
      <c r="D151" s="66"/>
      <c r="F151" s="62"/>
      <c r="G151" s="62"/>
      <c r="H151" s="62"/>
    </row>
    <row r="152" spans="1:8" x14ac:dyDescent="0.2">
      <c r="A152" s="65"/>
      <c r="D152" s="66"/>
      <c r="F152" s="62"/>
      <c r="G152" s="62"/>
    </row>
    <row r="153" spans="1:8" x14ac:dyDescent="0.2">
      <c r="A153" s="65"/>
      <c r="F153" s="62"/>
      <c r="G153" s="62"/>
    </row>
  </sheetData>
  <mergeCells count="5">
    <mergeCell ref="B1:E1"/>
    <mergeCell ref="B2:E2"/>
    <mergeCell ref="B3:E3"/>
    <mergeCell ref="B4:E4"/>
    <mergeCell ref="B35:C35"/>
  </mergeCells>
  <dataValidations disablePrompts="1" count="3">
    <dataValidation type="list" allowBlank="1" showInputMessage="1" showErrorMessage="1" errorTitle="ERRO!" sqref="I1:I5">
      <formula1>$O$28:$O$71</formula1>
    </dataValidation>
    <dataValidation type="list" allowBlank="1" showInputMessage="1" showErrorMessage="1" sqref="A1:A5">
      <formula1>$M$28:$M$150</formula1>
    </dataValidation>
    <dataValidation type="list" allowBlank="1" showInputMessage="1" showErrorMessage="1" sqref="F1:G5">
      <formula1>$N$28:$N$105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B25" sqref="B25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69" t="s">
        <v>833</v>
      </c>
      <c r="C1" s="169"/>
      <c r="D1" s="169"/>
      <c r="E1" s="169"/>
      <c r="F1" s="10"/>
      <c r="G1" s="10"/>
      <c r="H1" s="10"/>
      <c r="I1" s="5"/>
    </row>
    <row r="2" spans="1:10" ht="15" x14ac:dyDescent="0.25">
      <c r="A2" s="1"/>
      <c r="B2" s="169" t="s">
        <v>834</v>
      </c>
      <c r="C2" s="169"/>
      <c r="D2" s="169"/>
      <c r="E2" s="169"/>
      <c r="F2" s="10"/>
      <c r="G2" s="10"/>
      <c r="H2" s="10"/>
      <c r="I2" s="6"/>
    </row>
    <row r="3" spans="1:10" ht="15" x14ac:dyDescent="0.25">
      <c r="A3" s="1"/>
      <c r="B3" s="169" t="s">
        <v>835</v>
      </c>
      <c r="C3" s="169"/>
      <c r="D3" s="169"/>
      <c r="E3" s="169"/>
      <c r="F3" s="10"/>
      <c r="G3" s="10"/>
      <c r="H3" s="10"/>
      <c r="I3" s="7"/>
    </row>
    <row r="4" spans="1:10" x14ac:dyDescent="0.2">
      <c r="A4" s="1"/>
      <c r="B4" s="169" t="s">
        <v>2497</v>
      </c>
      <c r="C4" s="169"/>
      <c r="D4" s="169"/>
      <c r="E4" s="169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101" t="s">
        <v>1894</v>
      </c>
      <c r="B7" s="64" t="s">
        <v>1921</v>
      </c>
      <c r="C7" s="64" t="s">
        <v>1834</v>
      </c>
      <c r="D7" s="64" t="s">
        <v>1967</v>
      </c>
      <c r="E7" s="88" t="s">
        <v>874</v>
      </c>
      <c r="F7" s="90">
        <v>41389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x14ac:dyDescent="0.2">
      <c r="A8" s="94" t="s">
        <v>1895</v>
      </c>
      <c r="B8" s="88" t="s">
        <v>1922</v>
      </c>
      <c r="C8" s="66" t="s">
        <v>1948</v>
      </c>
      <c r="D8" s="64" t="s">
        <v>1967</v>
      </c>
      <c r="E8" s="88" t="s">
        <v>874</v>
      </c>
      <c r="F8" s="90">
        <v>41389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x14ac:dyDescent="0.2">
      <c r="A9" s="101" t="s">
        <v>1896</v>
      </c>
      <c r="B9" s="64" t="s">
        <v>1953</v>
      </c>
      <c r="C9" s="64" t="s">
        <v>1834</v>
      </c>
      <c r="D9" s="64" t="s">
        <v>1967</v>
      </c>
      <c r="E9" s="88" t="s">
        <v>814</v>
      </c>
      <c r="F9" s="90">
        <v>41390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94" t="s">
        <v>1897</v>
      </c>
      <c r="B10" s="64" t="s">
        <v>1926</v>
      </c>
      <c r="C10" s="79" t="s">
        <v>1947</v>
      </c>
      <c r="D10" s="64" t="s">
        <v>1967</v>
      </c>
      <c r="E10" s="9" t="s">
        <v>1954</v>
      </c>
      <c r="F10" s="90">
        <v>41498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94" t="s">
        <v>1898</v>
      </c>
      <c r="B11" s="64" t="s">
        <v>1927</v>
      </c>
      <c r="C11" s="79" t="s">
        <v>1947</v>
      </c>
      <c r="D11" s="64" t="s">
        <v>1967</v>
      </c>
      <c r="E11" s="9" t="s">
        <v>1954</v>
      </c>
      <c r="F11" s="90">
        <v>41498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101" t="s">
        <v>1899</v>
      </c>
      <c r="B12" s="64" t="s">
        <v>1928</v>
      </c>
      <c r="C12" s="64" t="s">
        <v>1834</v>
      </c>
      <c r="D12" s="64" t="s">
        <v>1967</v>
      </c>
      <c r="E12" s="88" t="s">
        <v>874</v>
      </c>
      <c r="F12" s="90">
        <v>41515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101" t="s">
        <v>1900</v>
      </c>
      <c r="B13" s="66" t="s">
        <v>1929</v>
      </c>
      <c r="C13" s="64" t="s">
        <v>1834</v>
      </c>
      <c r="D13" s="64" t="s">
        <v>1967</v>
      </c>
      <c r="E13" s="88" t="s">
        <v>814</v>
      </c>
      <c r="F13" s="90">
        <v>41528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101" t="s">
        <v>1901</v>
      </c>
      <c r="B14" s="66" t="s">
        <v>1930</v>
      </c>
      <c r="C14" s="64" t="s">
        <v>1834</v>
      </c>
      <c r="D14" s="64" t="s">
        <v>1967</v>
      </c>
      <c r="E14" s="9" t="s">
        <v>1954</v>
      </c>
      <c r="F14" s="90">
        <v>41536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94" t="s">
        <v>1902</v>
      </c>
      <c r="B15" s="66" t="s">
        <v>1931</v>
      </c>
      <c r="C15" s="66" t="s">
        <v>1948</v>
      </c>
      <c r="D15" s="64" t="s">
        <v>1967</v>
      </c>
      <c r="E15" s="9" t="s">
        <v>1954</v>
      </c>
      <c r="F15" s="90">
        <v>41536</v>
      </c>
      <c r="G15" s="90" t="s">
        <v>2373</v>
      </c>
      <c r="H15" s="1" t="s">
        <v>1955</v>
      </c>
      <c r="I15" s="1" t="s">
        <v>1957</v>
      </c>
      <c r="J15" s="1" t="s">
        <v>2371</v>
      </c>
    </row>
    <row r="16" spans="1:10" x14ac:dyDescent="0.2">
      <c r="A16" s="94" t="s">
        <v>1903</v>
      </c>
      <c r="B16" s="66" t="s">
        <v>1932</v>
      </c>
      <c r="C16" s="66" t="s">
        <v>1948</v>
      </c>
      <c r="D16" s="64" t="s">
        <v>1967</v>
      </c>
      <c r="E16" s="9" t="s">
        <v>1954</v>
      </c>
      <c r="F16" s="90">
        <v>41536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94" t="s">
        <v>1904</v>
      </c>
      <c r="B17" s="66" t="s">
        <v>1933</v>
      </c>
      <c r="C17" s="66" t="s">
        <v>1948</v>
      </c>
      <c r="D17" s="64" t="s">
        <v>1967</v>
      </c>
      <c r="E17" s="88" t="s">
        <v>1958</v>
      </c>
      <c r="F17" s="90">
        <v>41547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94" t="s">
        <v>1905</v>
      </c>
      <c r="B18" s="66" t="s">
        <v>1934</v>
      </c>
      <c r="C18" s="79" t="s">
        <v>1947</v>
      </c>
      <c r="D18" s="64" t="s">
        <v>1967</v>
      </c>
      <c r="E18" s="88" t="s">
        <v>1959</v>
      </c>
      <c r="F18" s="90">
        <v>41550</v>
      </c>
      <c r="G18" s="90" t="s">
        <v>2373</v>
      </c>
      <c r="H18" s="1" t="s">
        <v>1955</v>
      </c>
      <c r="I18" s="1" t="s">
        <v>1957</v>
      </c>
      <c r="J18" s="1" t="s">
        <v>2371</v>
      </c>
    </row>
    <row r="19" spans="1:10" x14ac:dyDescent="0.2">
      <c r="A19" s="94" t="s">
        <v>1906</v>
      </c>
      <c r="B19" s="66" t="s">
        <v>1935</v>
      </c>
      <c r="C19" s="79" t="s">
        <v>1947</v>
      </c>
      <c r="D19" s="64" t="s">
        <v>1967</v>
      </c>
      <c r="E19" s="88" t="s">
        <v>569</v>
      </c>
      <c r="F19" s="90">
        <v>41556</v>
      </c>
      <c r="G19" s="90" t="s">
        <v>2373</v>
      </c>
      <c r="H19" s="1" t="s">
        <v>1955</v>
      </c>
      <c r="I19" s="1" t="s">
        <v>1957</v>
      </c>
      <c r="J19" s="1" t="s">
        <v>2371</v>
      </c>
    </row>
    <row r="20" spans="1:10" x14ac:dyDescent="0.2">
      <c r="A20" s="94" t="s">
        <v>1907</v>
      </c>
      <c r="B20" s="66" t="s">
        <v>1936</v>
      </c>
      <c r="C20" s="79" t="s">
        <v>1947</v>
      </c>
      <c r="D20" s="64" t="s">
        <v>1967</v>
      </c>
      <c r="E20" s="88" t="s">
        <v>1960</v>
      </c>
      <c r="F20" s="90">
        <v>41557</v>
      </c>
      <c r="G20" s="90" t="s">
        <v>2373</v>
      </c>
      <c r="H20" s="1" t="s">
        <v>1955</v>
      </c>
      <c r="I20" s="1" t="s">
        <v>1957</v>
      </c>
      <c r="J20" s="1" t="s">
        <v>2371</v>
      </c>
    </row>
    <row r="21" spans="1:10" x14ac:dyDescent="0.2">
      <c r="A21" s="101" t="s">
        <v>1908</v>
      </c>
      <c r="B21" s="66" t="s">
        <v>1937</v>
      </c>
      <c r="C21" s="64" t="s">
        <v>1834</v>
      </c>
      <c r="D21" s="64" t="s">
        <v>1967</v>
      </c>
      <c r="E21" s="9" t="s">
        <v>194</v>
      </c>
      <c r="F21" s="90">
        <v>41565</v>
      </c>
      <c r="G21" s="90" t="s">
        <v>2373</v>
      </c>
      <c r="H21" s="1" t="s">
        <v>1955</v>
      </c>
      <c r="I21" s="1" t="s">
        <v>1957</v>
      </c>
      <c r="J21" s="1" t="s">
        <v>2371</v>
      </c>
    </row>
    <row r="22" spans="1:10" x14ac:dyDescent="0.2">
      <c r="A22" s="94" t="s">
        <v>1909</v>
      </c>
      <c r="B22" s="66" t="s">
        <v>1949</v>
      </c>
      <c r="C22" s="66" t="s">
        <v>1948</v>
      </c>
      <c r="D22" s="64" t="s">
        <v>1967</v>
      </c>
      <c r="E22" s="9" t="s">
        <v>194</v>
      </c>
      <c r="F22" s="90">
        <v>41568</v>
      </c>
      <c r="G22" s="90" t="s">
        <v>2373</v>
      </c>
      <c r="H22" s="1" t="s">
        <v>1955</v>
      </c>
      <c r="I22" s="1" t="s">
        <v>1957</v>
      </c>
      <c r="J22" s="1" t="s">
        <v>2371</v>
      </c>
    </row>
    <row r="23" spans="1:10" x14ac:dyDescent="0.2">
      <c r="A23" s="95" t="s">
        <v>1910</v>
      </c>
      <c r="B23" s="66" t="s">
        <v>1950</v>
      </c>
      <c r="C23" s="66" t="s">
        <v>1948</v>
      </c>
      <c r="D23" s="64" t="s">
        <v>1967</v>
      </c>
      <c r="E23" s="9" t="s">
        <v>194</v>
      </c>
      <c r="F23" s="90">
        <v>41568</v>
      </c>
      <c r="G23" s="90" t="s">
        <v>2373</v>
      </c>
      <c r="H23" s="1" t="s">
        <v>1955</v>
      </c>
      <c r="I23" s="1" t="s">
        <v>1957</v>
      </c>
      <c r="J23" s="1" t="s">
        <v>2371</v>
      </c>
    </row>
    <row r="24" spans="1:10" x14ac:dyDescent="0.2">
      <c r="A24" s="95" t="s">
        <v>1911</v>
      </c>
      <c r="B24" s="66" t="s">
        <v>1938</v>
      </c>
      <c r="C24" s="66" t="s">
        <v>1164</v>
      </c>
      <c r="D24" s="64" t="s">
        <v>1967</v>
      </c>
      <c r="E24" s="9" t="s">
        <v>1954</v>
      </c>
      <c r="F24" s="62">
        <v>41578</v>
      </c>
      <c r="G24" s="90">
        <v>41916</v>
      </c>
      <c r="H24" s="1" t="s">
        <v>1964</v>
      </c>
      <c r="I24" s="1" t="s">
        <v>1965</v>
      </c>
      <c r="J24" s="1" t="s">
        <v>2372</v>
      </c>
    </row>
    <row r="25" spans="1:10" x14ac:dyDescent="0.2">
      <c r="A25" s="95" t="s">
        <v>1912</v>
      </c>
      <c r="B25" s="66" t="s">
        <v>1939</v>
      </c>
      <c r="C25" s="66" t="s">
        <v>1948</v>
      </c>
      <c r="D25" s="64" t="s">
        <v>1967</v>
      </c>
      <c r="E25" s="9" t="s">
        <v>1954</v>
      </c>
      <c r="F25" s="90">
        <v>41582</v>
      </c>
      <c r="G25" s="90" t="s">
        <v>2373</v>
      </c>
      <c r="H25" s="1" t="s">
        <v>1955</v>
      </c>
      <c r="I25" s="1" t="s">
        <v>1957</v>
      </c>
      <c r="J25" s="1" t="s">
        <v>2371</v>
      </c>
    </row>
    <row r="26" spans="1:10" x14ac:dyDescent="0.2">
      <c r="A26" s="95" t="s">
        <v>1913</v>
      </c>
      <c r="B26" s="66" t="s">
        <v>1940</v>
      </c>
      <c r="C26" s="66" t="s">
        <v>298</v>
      </c>
      <c r="D26" s="64" t="s">
        <v>1967</v>
      </c>
      <c r="E26" s="9" t="s">
        <v>1722</v>
      </c>
      <c r="F26" s="90">
        <v>41582</v>
      </c>
      <c r="G26" s="90" t="s">
        <v>2373</v>
      </c>
      <c r="H26" s="1" t="s">
        <v>1955</v>
      </c>
      <c r="I26" s="1" t="s">
        <v>1957</v>
      </c>
      <c r="J26" s="1" t="s">
        <v>2372</v>
      </c>
    </row>
    <row r="27" spans="1:10" x14ac:dyDescent="0.2">
      <c r="A27" s="95" t="s">
        <v>1914</v>
      </c>
      <c r="B27" s="66" t="s">
        <v>1941</v>
      </c>
      <c r="C27" s="79" t="s">
        <v>1947</v>
      </c>
      <c r="D27" s="64" t="s">
        <v>1967</v>
      </c>
      <c r="E27" s="9" t="s">
        <v>1961</v>
      </c>
      <c r="F27" s="90">
        <v>41591</v>
      </c>
      <c r="G27" s="90" t="s">
        <v>2373</v>
      </c>
      <c r="H27" s="1" t="s">
        <v>1955</v>
      </c>
      <c r="I27" s="1" t="s">
        <v>1957</v>
      </c>
      <c r="J27" s="1" t="s">
        <v>2371</v>
      </c>
    </row>
    <row r="28" spans="1:10" x14ac:dyDescent="0.2">
      <c r="A28" s="95" t="s">
        <v>1915</v>
      </c>
      <c r="B28" s="66" t="s">
        <v>1952</v>
      </c>
      <c r="C28" s="66" t="s">
        <v>732</v>
      </c>
      <c r="D28" s="64" t="s">
        <v>1967</v>
      </c>
      <c r="E28" s="9" t="s">
        <v>1722</v>
      </c>
      <c r="F28" s="90">
        <v>41606</v>
      </c>
      <c r="G28" s="90" t="s">
        <v>2373</v>
      </c>
      <c r="H28" s="1" t="s">
        <v>1955</v>
      </c>
      <c r="I28" s="1" t="s">
        <v>1957</v>
      </c>
      <c r="J28" s="1" t="s">
        <v>2372</v>
      </c>
    </row>
    <row r="29" spans="1:10" x14ac:dyDescent="0.2">
      <c r="A29" s="95" t="s">
        <v>1916</v>
      </c>
      <c r="B29" s="66" t="s">
        <v>1942</v>
      </c>
      <c r="C29" s="66" t="s">
        <v>1947</v>
      </c>
      <c r="D29" s="64" t="s">
        <v>1967</v>
      </c>
      <c r="E29" s="9" t="s">
        <v>878</v>
      </c>
      <c r="F29" s="90">
        <v>41626</v>
      </c>
      <c r="G29" s="90" t="s">
        <v>2373</v>
      </c>
      <c r="H29" s="1" t="s">
        <v>1955</v>
      </c>
      <c r="I29" s="1" t="s">
        <v>1957</v>
      </c>
      <c r="J29" s="1" t="s">
        <v>2371</v>
      </c>
    </row>
    <row r="30" spans="1:10" x14ac:dyDescent="0.2">
      <c r="A30" s="95" t="s">
        <v>1917</v>
      </c>
      <c r="B30" s="67" t="s">
        <v>1943</v>
      </c>
      <c r="C30" s="66" t="s">
        <v>1948</v>
      </c>
      <c r="D30" s="64" t="s">
        <v>1967</v>
      </c>
      <c r="E30" s="9" t="s">
        <v>874</v>
      </c>
      <c r="F30" s="93">
        <v>41626</v>
      </c>
      <c r="G30" s="93">
        <v>42081</v>
      </c>
      <c r="H30" s="64" t="s">
        <v>2007</v>
      </c>
      <c r="I30" s="1" t="s">
        <v>2008</v>
      </c>
      <c r="J30" s="1" t="s">
        <v>2371</v>
      </c>
    </row>
    <row r="31" spans="1:10" x14ac:dyDescent="0.2">
      <c r="A31" s="95" t="s">
        <v>1918</v>
      </c>
      <c r="B31" s="66" t="s">
        <v>1944</v>
      </c>
      <c r="C31" s="66" t="s">
        <v>1948</v>
      </c>
      <c r="D31" s="64" t="s">
        <v>1967</v>
      </c>
      <c r="E31" s="88" t="s">
        <v>1954</v>
      </c>
      <c r="F31" s="93">
        <v>41627</v>
      </c>
      <c r="G31" s="93">
        <v>42081</v>
      </c>
      <c r="H31" s="64" t="s">
        <v>2007</v>
      </c>
      <c r="I31" s="1" t="s">
        <v>2008</v>
      </c>
      <c r="J31" s="1" t="s">
        <v>2371</v>
      </c>
    </row>
    <row r="32" spans="1:10" x14ac:dyDescent="0.2">
      <c r="A32" s="95" t="s">
        <v>1919</v>
      </c>
      <c r="B32" s="66" t="s">
        <v>1946</v>
      </c>
      <c r="C32" s="66" t="s">
        <v>1948</v>
      </c>
      <c r="D32" s="64" t="s">
        <v>1967</v>
      </c>
      <c r="E32" s="9" t="s">
        <v>1954</v>
      </c>
      <c r="F32" s="93">
        <v>41627</v>
      </c>
      <c r="G32" s="93">
        <v>42081</v>
      </c>
      <c r="H32" s="64" t="s">
        <v>2007</v>
      </c>
      <c r="I32" s="1" t="s">
        <v>2008</v>
      </c>
      <c r="J32" s="1" t="s">
        <v>2371</v>
      </c>
    </row>
    <row r="33" spans="1:10" x14ac:dyDescent="0.2">
      <c r="A33" s="95" t="s">
        <v>1920</v>
      </c>
      <c r="B33" s="88" t="s">
        <v>1945</v>
      </c>
      <c r="C33" s="66" t="s">
        <v>1948</v>
      </c>
      <c r="D33" s="64" t="s">
        <v>1967</v>
      </c>
      <c r="E33" s="9" t="s">
        <v>874</v>
      </c>
      <c r="F33" s="91">
        <v>41627</v>
      </c>
      <c r="G33" s="90" t="s">
        <v>2373</v>
      </c>
      <c r="H33" s="1" t="s">
        <v>1955</v>
      </c>
      <c r="I33" s="1" t="s">
        <v>1957</v>
      </c>
      <c r="J33" s="1" t="s">
        <v>2371</v>
      </c>
    </row>
    <row r="34" spans="1:10" x14ac:dyDescent="0.2">
      <c r="A34" s="95" t="s">
        <v>2006</v>
      </c>
      <c r="B34" s="66" t="s">
        <v>1951</v>
      </c>
      <c r="C34" s="66" t="s">
        <v>732</v>
      </c>
      <c r="D34" s="64" t="s">
        <v>1967</v>
      </c>
      <c r="E34" s="9" t="s">
        <v>1722</v>
      </c>
      <c r="F34" s="90">
        <v>41606</v>
      </c>
      <c r="G34" s="90" t="s">
        <v>2373</v>
      </c>
      <c r="H34" s="1" t="s">
        <v>1955</v>
      </c>
      <c r="I34" s="1" t="s">
        <v>1957</v>
      </c>
      <c r="J34" s="1" t="s">
        <v>2372</v>
      </c>
    </row>
    <row r="35" spans="1:10" x14ac:dyDescent="0.2">
      <c r="A35" s="89"/>
      <c r="B35" s="88"/>
      <c r="C35" s="88"/>
      <c r="D35" s="88"/>
      <c r="E35" s="9"/>
      <c r="F35" s="91"/>
      <c r="G35" s="91"/>
    </row>
    <row r="36" spans="1:10" x14ac:dyDescent="0.2">
      <c r="A36" s="89"/>
      <c r="B36" s="88"/>
      <c r="C36" s="64"/>
      <c r="D36" s="88"/>
      <c r="E36" s="91"/>
      <c r="F36" s="90"/>
    </row>
    <row r="37" spans="1:10" ht="14.25" x14ac:dyDescent="0.2">
      <c r="A37" s="89"/>
      <c r="B37" s="170" t="s">
        <v>2374</v>
      </c>
      <c r="C37" s="170"/>
      <c r="D37" s="92"/>
      <c r="E37" s="91"/>
      <c r="F37" s="90"/>
    </row>
    <row r="38" spans="1:10" ht="15" thickBot="1" x14ac:dyDescent="0.25">
      <c r="A38" s="89"/>
      <c r="B38" s="88"/>
      <c r="C38" s="64"/>
      <c r="D38" s="92"/>
      <c r="E38" s="91"/>
      <c r="F38" s="90"/>
    </row>
    <row r="39" spans="1:10" x14ac:dyDescent="0.2">
      <c r="A39" s="89"/>
      <c r="B39" s="52" t="s">
        <v>2368</v>
      </c>
      <c r="C39" s="53">
        <f>COUNTIF($J$7:$J$34,"Q")</f>
        <v>4</v>
      </c>
      <c r="D39" s="64"/>
      <c r="E39" s="88"/>
      <c r="F39" s="91"/>
      <c r="G39" s="90"/>
    </row>
    <row r="40" spans="1:10" ht="13.5" thickBot="1" x14ac:dyDescent="0.25">
      <c r="A40" s="89"/>
      <c r="B40" s="56" t="s">
        <v>2369</v>
      </c>
      <c r="C40" s="57">
        <f>COUNTIF($J$7:$J$34,"B")</f>
        <v>24</v>
      </c>
      <c r="D40" s="64"/>
      <c r="E40" s="88"/>
      <c r="F40" s="91"/>
      <c r="G40" s="90"/>
    </row>
    <row r="41" spans="1:10" x14ac:dyDescent="0.2">
      <c r="A41" s="89"/>
      <c r="B41" s="88"/>
      <c r="C41" s="88"/>
      <c r="D41" s="64"/>
      <c r="E41" s="88"/>
      <c r="F41" s="91"/>
      <c r="G41" s="90"/>
    </row>
    <row r="42" spans="1:10" x14ac:dyDescent="0.2">
      <c r="A42" s="89"/>
      <c r="B42" s="88"/>
      <c r="C42" s="88"/>
      <c r="D42" s="64"/>
      <c r="E42" s="88"/>
      <c r="F42" s="91"/>
      <c r="G42" s="90"/>
    </row>
    <row r="43" spans="1:10" x14ac:dyDescent="0.2">
      <c r="A43" s="89"/>
      <c r="B43" s="88"/>
      <c r="C43" s="88"/>
      <c r="D43" s="64"/>
      <c r="E43" s="88"/>
      <c r="F43" s="91"/>
      <c r="G43" s="90"/>
    </row>
    <row r="44" spans="1:10" x14ac:dyDescent="0.2">
      <c r="A44" s="89"/>
      <c r="B44" s="9"/>
      <c r="D44" s="64"/>
      <c r="F44" s="62"/>
      <c r="G44" s="62"/>
    </row>
    <row r="45" spans="1:10" ht="14.25" x14ac:dyDescent="0.2">
      <c r="A45" s="89"/>
      <c r="B45" s="9"/>
      <c r="E45" s="92"/>
    </row>
    <row r="46" spans="1:10" x14ac:dyDescent="0.2">
      <c r="A46" s="89"/>
      <c r="B46" s="88"/>
      <c r="C46" s="88"/>
      <c r="D46" s="88"/>
      <c r="E46" s="88"/>
      <c r="F46" s="91"/>
      <c r="G46" s="90"/>
    </row>
    <row r="47" spans="1:10" x14ac:dyDescent="0.2">
      <c r="A47" s="89"/>
      <c r="B47" s="88"/>
      <c r="C47" s="88"/>
      <c r="D47" s="88"/>
      <c r="E47" s="88"/>
      <c r="F47" s="91"/>
      <c r="G47" s="90"/>
    </row>
    <row r="48" spans="1:10" x14ac:dyDescent="0.2">
      <c r="A48" s="89"/>
      <c r="B48" s="88"/>
      <c r="C48" s="88"/>
      <c r="D48" s="88"/>
      <c r="E48" s="88"/>
      <c r="F48" s="91"/>
      <c r="G48" s="90"/>
    </row>
    <row r="49" spans="1:9" x14ac:dyDescent="0.2">
      <c r="A49" s="89"/>
      <c r="B49" s="9"/>
      <c r="C49" s="88"/>
      <c r="D49" s="88"/>
      <c r="E49" s="9"/>
      <c r="F49" s="91"/>
      <c r="G49" s="91"/>
    </row>
    <row r="50" spans="1:9" x14ac:dyDescent="0.2">
      <c r="A50" s="89"/>
      <c r="B50" s="9"/>
      <c r="C50" s="79"/>
      <c r="D50" s="88"/>
      <c r="E50" s="9"/>
      <c r="F50" s="91"/>
      <c r="G50" s="90"/>
    </row>
    <row r="51" spans="1:9" x14ac:dyDescent="0.2">
      <c r="A51" s="89"/>
      <c r="B51" s="9"/>
      <c r="C51" s="88"/>
      <c r="D51" s="88"/>
      <c r="E51" s="9"/>
      <c r="F51" s="91"/>
      <c r="G51" s="90"/>
    </row>
    <row r="52" spans="1:9" x14ac:dyDescent="0.2">
      <c r="A52" s="89"/>
      <c r="B52" s="88"/>
      <c r="C52" s="88"/>
      <c r="D52" s="88"/>
      <c r="E52" s="88"/>
      <c r="F52" s="91"/>
      <c r="G52" s="90"/>
    </row>
    <row r="53" spans="1:9" x14ac:dyDescent="0.2">
      <c r="A53" s="89"/>
      <c r="B53" s="88"/>
      <c r="C53" s="88"/>
      <c r="D53" s="88"/>
      <c r="E53" s="88"/>
      <c r="F53" s="91"/>
      <c r="G53" s="90"/>
    </row>
    <row r="54" spans="1:9" x14ac:dyDescent="0.2">
      <c r="A54" s="89"/>
      <c r="B54" s="88"/>
      <c r="C54" s="88"/>
      <c r="D54" s="88"/>
      <c r="E54" s="88"/>
      <c r="F54" s="91"/>
      <c r="G54" s="90"/>
    </row>
    <row r="55" spans="1:9" x14ac:dyDescent="0.2">
      <c r="A55" s="89"/>
      <c r="B55" s="88"/>
      <c r="C55" s="88"/>
      <c r="D55" s="88"/>
      <c r="E55" s="88"/>
      <c r="F55" s="91"/>
      <c r="G55" s="90"/>
    </row>
    <row r="56" spans="1:9" x14ac:dyDescent="0.2">
      <c r="A56" s="89"/>
      <c r="B56" s="88"/>
      <c r="C56" s="88"/>
      <c r="D56" s="88"/>
      <c r="E56" s="88"/>
      <c r="F56" s="91"/>
      <c r="G56" s="90"/>
    </row>
    <row r="57" spans="1:9" x14ac:dyDescent="0.2">
      <c r="A57" s="89"/>
      <c r="B57" s="88"/>
      <c r="C57" s="79"/>
      <c r="D57" s="88"/>
      <c r="E57" s="88"/>
      <c r="F57" s="91"/>
      <c r="G57" s="90"/>
    </row>
    <row r="58" spans="1:9" x14ac:dyDescent="0.2">
      <c r="A58" s="89"/>
      <c r="B58" s="88"/>
      <c r="C58" s="88"/>
      <c r="D58" s="88"/>
      <c r="E58" s="88"/>
      <c r="F58" s="91"/>
      <c r="G58" s="90"/>
    </row>
    <row r="59" spans="1:9" x14ac:dyDescent="0.2">
      <c r="A59" s="89"/>
      <c r="B59" s="88"/>
      <c r="C59" s="88"/>
      <c r="D59" s="88"/>
      <c r="E59" s="88"/>
      <c r="F59" s="91"/>
      <c r="G59" s="90"/>
    </row>
    <row r="60" spans="1:9" x14ac:dyDescent="0.2">
      <c r="A60" s="89"/>
      <c r="B60" s="88"/>
      <c r="C60" s="88"/>
      <c r="D60" s="88"/>
      <c r="E60" s="88"/>
      <c r="F60" s="91"/>
      <c r="G60" s="90"/>
    </row>
    <row r="61" spans="1:9" x14ac:dyDescent="0.2">
      <c r="A61" s="89"/>
      <c r="B61" s="88"/>
      <c r="C61" s="88"/>
      <c r="D61" s="88"/>
      <c r="E61" s="88"/>
      <c r="F61" s="91"/>
      <c r="G61" s="90"/>
    </row>
    <row r="62" spans="1:9" x14ac:dyDescent="0.2">
      <c r="A62" s="89"/>
      <c r="B62" s="88"/>
      <c r="C62" s="88"/>
      <c r="D62" s="88"/>
      <c r="E62" s="88"/>
      <c r="F62" s="91"/>
      <c r="G62" s="90"/>
    </row>
    <row r="63" spans="1:9" x14ac:dyDescent="0.2">
      <c r="A63" s="89"/>
      <c r="B63" s="88"/>
      <c r="C63" s="88"/>
      <c r="D63" s="88"/>
      <c r="E63" s="88"/>
      <c r="F63" s="91"/>
      <c r="G63" s="90"/>
    </row>
    <row r="64" spans="1:9" x14ac:dyDescent="0.2">
      <c r="A64" s="89"/>
      <c r="B64" s="88"/>
      <c r="C64" s="88"/>
      <c r="D64" s="88"/>
      <c r="E64" s="88"/>
      <c r="F64" s="91"/>
      <c r="G64" s="90"/>
      <c r="I64" s="64"/>
    </row>
    <row r="65" spans="1:7" x14ac:dyDescent="0.2">
      <c r="A65" s="89"/>
      <c r="B65" s="88"/>
      <c r="C65" s="88"/>
      <c r="D65" s="88"/>
      <c r="E65" s="88"/>
      <c r="F65" s="91"/>
      <c r="G65" s="90"/>
    </row>
    <row r="66" spans="1:7" x14ac:dyDescent="0.2">
      <c r="A66" s="89"/>
      <c r="B66" s="88"/>
      <c r="C66" s="88"/>
      <c r="D66" s="88"/>
      <c r="E66" s="88"/>
      <c r="F66" s="91"/>
      <c r="G66" s="90"/>
    </row>
    <row r="67" spans="1:7" x14ac:dyDescent="0.2">
      <c r="A67" s="89"/>
      <c r="B67" s="88"/>
      <c r="C67" s="88"/>
      <c r="D67" s="88"/>
      <c r="E67" s="88"/>
      <c r="F67" s="91"/>
      <c r="G67" s="90"/>
    </row>
    <row r="68" spans="1:7" x14ac:dyDescent="0.2">
      <c r="A68" s="89"/>
      <c r="B68" s="88"/>
      <c r="C68" s="88"/>
      <c r="D68" s="88"/>
      <c r="E68" s="88"/>
      <c r="F68" s="91"/>
      <c r="G68" s="90"/>
    </row>
    <row r="69" spans="1:7" x14ac:dyDescent="0.2">
      <c r="A69" s="89"/>
    </row>
    <row r="70" spans="1:7" x14ac:dyDescent="0.2">
      <c r="A70" s="89"/>
    </row>
    <row r="71" spans="1:7" x14ac:dyDescent="0.2">
      <c r="A71" s="89"/>
    </row>
    <row r="72" spans="1:7" x14ac:dyDescent="0.2">
      <c r="A72" s="89"/>
    </row>
    <row r="73" spans="1:7" x14ac:dyDescent="0.2">
      <c r="A73" s="89"/>
    </row>
    <row r="74" spans="1:7" x14ac:dyDescent="0.2">
      <c r="A74" s="89"/>
    </row>
    <row r="75" spans="1:7" x14ac:dyDescent="0.2">
      <c r="A75" s="89"/>
    </row>
    <row r="76" spans="1:7" x14ac:dyDescent="0.2">
      <c r="A76" s="89"/>
    </row>
    <row r="77" spans="1:7" x14ac:dyDescent="0.2">
      <c r="A77" s="89"/>
    </row>
    <row r="78" spans="1:7" x14ac:dyDescent="0.2">
      <c r="A78" s="89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1:7" x14ac:dyDescent="0.2">
      <c r="A81" s="89"/>
      <c r="B81" s="88"/>
      <c r="C81" s="88"/>
      <c r="D81" s="88"/>
      <c r="E81" s="88"/>
      <c r="F81" s="91"/>
      <c r="G81" s="91"/>
    </row>
    <row r="82" spans="1:7" x14ac:dyDescent="0.2">
      <c r="A82" s="89"/>
      <c r="B82" s="88"/>
      <c r="C82" s="9"/>
      <c r="D82" s="88"/>
      <c r="E82" s="88"/>
      <c r="F82" s="90"/>
      <c r="G82" s="90"/>
    </row>
    <row r="83" spans="1:7" x14ac:dyDescent="0.2">
      <c r="A83" s="89"/>
      <c r="B83" s="88"/>
      <c r="C83" s="9"/>
      <c r="D83" s="88"/>
      <c r="E83" s="88"/>
      <c r="F83" s="90"/>
      <c r="G83" s="90"/>
    </row>
    <row r="84" spans="1:7" x14ac:dyDescent="0.2">
      <c r="A84" s="89"/>
      <c r="B84" s="88"/>
      <c r="C84" s="88"/>
      <c r="D84" s="88"/>
      <c r="E84" s="88"/>
      <c r="F84" s="91"/>
      <c r="G84" s="91"/>
    </row>
    <row r="85" spans="1:7" x14ac:dyDescent="0.2">
      <c r="A85" s="89"/>
      <c r="B85" s="88"/>
      <c r="C85" s="88"/>
      <c r="D85" s="88"/>
      <c r="E85" s="88"/>
      <c r="F85" s="91"/>
      <c r="G85" s="91"/>
    </row>
    <row r="86" spans="1:7" x14ac:dyDescent="0.2">
      <c r="A86" s="89"/>
      <c r="B86" s="88"/>
      <c r="C86" s="88"/>
      <c r="D86" s="88"/>
      <c r="E86" s="90"/>
      <c r="F86" s="91"/>
      <c r="G86" s="91"/>
    </row>
    <row r="87" spans="1:7" x14ac:dyDescent="0.2">
      <c r="A87" s="89"/>
      <c r="B87" s="88"/>
      <c r="C87" s="88"/>
      <c r="D87" s="88"/>
      <c r="E87" s="88"/>
      <c r="F87" s="91"/>
      <c r="G87" s="91"/>
    </row>
    <row r="88" spans="1:7" x14ac:dyDescent="0.2">
      <c r="A88" s="89"/>
      <c r="B88" s="88"/>
      <c r="C88" s="88"/>
      <c r="D88" s="88"/>
      <c r="E88" s="88"/>
      <c r="F88" s="91"/>
      <c r="G88" s="91"/>
    </row>
    <row r="89" spans="1:7" x14ac:dyDescent="0.2">
      <c r="A89" s="89"/>
      <c r="B89" s="9"/>
      <c r="C89" s="9"/>
      <c r="D89" s="9"/>
      <c r="E89" s="9"/>
      <c r="F89" s="91"/>
      <c r="G89" s="91"/>
    </row>
    <row r="90" spans="1:7" x14ac:dyDescent="0.2">
      <c r="A90" s="89"/>
      <c r="B90" s="9"/>
      <c r="C90" s="9"/>
      <c r="D90" s="9"/>
      <c r="E90" s="9"/>
      <c r="F90" s="91"/>
      <c r="G90" s="91"/>
    </row>
    <row r="91" spans="1:7" x14ac:dyDescent="0.2">
      <c r="A91" s="89"/>
      <c r="B91" s="9"/>
      <c r="C91" s="91"/>
      <c r="D91" s="9"/>
      <c r="E91" s="9"/>
      <c r="F91" s="91"/>
      <c r="G91" s="91"/>
    </row>
    <row r="92" spans="1:7" x14ac:dyDescent="0.2">
      <c r="A92" s="89"/>
      <c r="B92" s="9"/>
      <c r="C92" s="91"/>
      <c r="D92" s="9"/>
      <c r="E92" s="9"/>
      <c r="F92" s="91"/>
      <c r="G92" s="91"/>
    </row>
    <row r="93" spans="1:7" x14ac:dyDescent="0.2">
      <c r="A93" s="89"/>
      <c r="B93" s="9"/>
      <c r="C93" s="9"/>
      <c r="D93" s="9"/>
      <c r="E93" s="9"/>
      <c r="F93" s="91"/>
      <c r="G93" s="91"/>
    </row>
    <row r="94" spans="1:7" x14ac:dyDescent="0.2">
      <c r="A94" s="89"/>
      <c r="B94" s="9"/>
      <c r="C94" s="9"/>
      <c r="D94" s="9"/>
      <c r="E94" s="9"/>
      <c r="F94" s="91"/>
      <c r="G94" s="91"/>
    </row>
    <row r="95" spans="1:7" x14ac:dyDescent="0.2">
      <c r="A95" s="89"/>
      <c r="B95" s="88"/>
      <c r="C95" s="88"/>
      <c r="D95" s="88"/>
      <c r="E95" s="88"/>
      <c r="F95" s="91"/>
      <c r="G95" s="91"/>
    </row>
    <row r="96" spans="1:7" x14ac:dyDescent="0.2">
      <c r="A96" s="89"/>
      <c r="B96" s="88"/>
      <c r="C96" s="88"/>
      <c r="D96" s="88"/>
      <c r="E96" s="88"/>
      <c r="F96" s="91"/>
      <c r="G96" s="91"/>
    </row>
    <row r="97" spans="1:7" x14ac:dyDescent="0.2">
      <c r="A97" s="89"/>
      <c r="B97" s="88"/>
      <c r="C97" s="88"/>
      <c r="D97" s="88"/>
      <c r="E97" s="88"/>
      <c r="F97" s="91"/>
      <c r="G97" s="91"/>
    </row>
    <row r="98" spans="1:7" x14ac:dyDescent="0.2">
      <c r="A98" s="89"/>
      <c r="B98" s="88"/>
      <c r="C98" s="88"/>
      <c r="D98" s="88"/>
      <c r="E98" s="88"/>
      <c r="F98" s="91"/>
      <c r="G98" s="91"/>
    </row>
    <row r="99" spans="1:7" x14ac:dyDescent="0.2">
      <c r="A99" s="89"/>
      <c r="B99" s="88"/>
      <c r="C99" s="88"/>
      <c r="D99" s="88"/>
      <c r="E99" s="88"/>
      <c r="F99" s="91"/>
      <c r="G99" s="91"/>
    </row>
    <row r="100" spans="1:7" x14ac:dyDescent="0.2">
      <c r="A100" s="89"/>
      <c r="B100" s="88"/>
      <c r="C100" s="88"/>
      <c r="D100" s="88"/>
      <c r="E100" s="88"/>
      <c r="F100" s="91"/>
      <c r="G100" s="91"/>
    </row>
    <row r="101" spans="1:7" x14ac:dyDescent="0.2">
      <c r="A101" s="89"/>
      <c r="B101" s="88"/>
      <c r="C101" s="88"/>
      <c r="D101" s="88"/>
      <c r="E101" s="88"/>
      <c r="F101" s="91"/>
      <c r="G101" s="91"/>
    </row>
    <row r="102" spans="1:7" x14ac:dyDescent="0.2">
      <c r="A102" s="89"/>
      <c r="B102" s="88"/>
      <c r="C102" s="88"/>
      <c r="D102" s="88"/>
      <c r="E102" s="88"/>
      <c r="F102" s="91"/>
      <c r="G102" s="91"/>
    </row>
    <row r="103" spans="1:7" x14ac:dyDescent="0.2">
      <c r="A103" s="89"/>
      <c r="B103" s="88"/>
      <c r="C103" s="88"/>
      <c r="D103" s="88"/>
      <c r="E103" s="88"/>
      <c r="F103" s="91"/>
      <c r="G103" s="91"/>
    </row>
    <row r="104" spans="1:7" x14ac:dyDescent="0.2">
      <c r="A104" s="89"/>
      <c r="B104" s="88"/>
      <c r="C104" s="88"/>
      <c r="D104" s="88"/>
      <c r="E104" s="88"/>
      <c r="F104" s="91"/>
      <c r="G104" s="91"/>
    </row>
    <row r="105" spans="1:7" x14ac:dyDescent="0.2">
      <c r="A105" s="89"/>
      <c r="B105" s="88"/>
      <c r="C105" s="88"/>
      <c r="D105" s="88"/>
      <c r="E105" s="88"/>
      <c r="F105" s="91"/>
      <c r="G105" s="91"/>
    </row>
    <row r="106" spans="1:7" x14ac:dyDescent="0.2">
      <c r="A106" s="89"/>
      <c r="B106" s="88"/>
      <c r="C106" s="88"/>
      <c r="D106" s="88"/>
      <c r="E106" s="88"/>
      <c r="F106" s="91"/>
      <c r="G106" s="91"/>
    </row>
    <row r="107" spans="1:7" x14ac:dyDescent="0.2">
      <c r="A107" s="89"/>
      <c r="B107" s="88"/>
      <c r="C107" s="88"/>
      <c r="D107" s="88"/>
      <c r="E107" s="88"/>
      <c r="F107" s="91"/>
      <c r="G107" s="91"/>
    </row>
    <row r="108" spans="1:7" x14ac:dyDescent="0.2">
      <c r="A108" s="89"/>
      <c r="B108" s="88"/>
      <c r="C108" s="88"/>
      <c r="D108" s="88"/>
      <c r="E108" s="88"/>
      <c r="F108" s="91"/>
      <c r="G108" s="91"/>
    </row>
    <row r="109" spans="1:7" x14ac:dyDescent="0.2">
      <c r="A109" s="89"/>
      <c r="B109" s="88"/>
      <c r="C109" s="88"/>
      <c r="D109" s="88"/>
      <c r="E109" s="88"/>
      <c r="F109" s="91"/>
      <c r="G109" s="91"/>
    </row>
    <row r="110" spans="1:7" x14ac:dyDescent="0.2">
      <c r="F110" s="62"/>
      <c r="G110" s="62"/>
    </row>
    <row r="111" spans="1:7" x14ac:dyDescent="0.2">
      <c r="F111" s="62"/>
      <c r="G111" s="62"/>
    </row>
    <row r="112" spans="1:7" x14ac:dyDescent="0.2">
      <c r="F112" s="62"/>
      <c r="G112" s="62"/>
    </row>
    <row r="113" spans="2:7" x14ac:dyDescent="0.2">
      <c r="F113" s="62"/>
      <c r="G113" s="62"/>
    </row>
    <row r="114" spans="2:7" x14ac:dyDescent="0.2">
      <c r="F114" s="62"/>
      <c r="G114" s="62"/>
    </row>
    <row r="115" spans="2:7" x14ac:dyDescent="0.2">
      <c r="F115" s="62"/>
      <c r="G115" s="62"/>
    </row>
    <row r="116" spans="2:7" x14ac:dyDescent="0.2">
      <c r="F116" s="62"/>
      <c r="G116" s="62"/>
    </row>
    <row r="117" spans="2:7" x14ac:dyDescent="0.2">
      <c r="F117" s="62"/>
      <c r="G117" s="62"/>
    </row>
    <row r="118" spans="2:7" x14ac:dyDescent="0.2">
      <c r="F118" s="62"/>
      <c r="G118" s="62"/>
    </row>
    <row r="119" spans="2:7" x14ac:dyDescent="0.2">
      <c r="F119" s="62"/>
      <c r="G119" s="62"/>
    </row>
    <row r="120" spans="2:7" x14ac:dyDescent="0.2">
      <c r="F120" s="62"/>
      <c r="G120" s="62"/>
    </row>
    <row r="121" spans="2:7" x14ac:dyDescent="0.2">
      <c r="F121" s="62"/>
      <c r="G121" s="62"/>
    </row>
    <row r="122" spans="2:7" x14ac:dyDescent="0.2">
      <c r="F122" s="62"/>
      <c r="G122" s="62"/>
    </row>
    <row r="123" spans="2:7" x14ac:dyDescent="0.2">
      <c r="F123" s="62"/>
      <c r="G123" s="62"/>
    </row>
    <row r="124" spans="2:7" x14ac:dyDescent="0.2">
      <c r="B124" s="64"/>
      <c r="C124" s="64"/>
      <c r="E124" s="64"/>
      <c r="F124" s="62"/>
      <c r="G124" s="62"/>
    </row>
    <row r="125" spans="2:7" x14ac:dyDescent="0.2">
      <c r="B125" s="64"/>
      <c r="C125" s="64"/>
      <c r="D125" s="64"/>
      <c r="E125" s="64"/>
      <c r="F125" s="62"/>
      <c r="G125" s="62"/>
    </row>
    <row r="126" spans="2:7" x14ac:dyDescent="0.2">
      <c r="B126" s="64"/>
      <c r="C126" s="64"/>
      <c r="D126" s="64"/>
      <c r="E126" s="64"/>
      <c r="F126" s="62"/>
      <c r="G126" s="62"/>
    </row>
    <row r="127" spans="2:7" x14ac:dyDescent="0.2">
      <c r="B127" s="64"/>
      <c r="C127" s="64"/>
      <c r="D127" s="64"/>
      <c r="E127" s="64"/>
      <c r="F127" s="62"/>
      <c r="G127" s="62"/>
    </row>
    <row r="128" spans="2:7" x14ac:dyDescent="0.2">
      <c r="B128" s="64"/>
      <c r="C128" s="64"/>
      <c r="E128" s="64"/>
      <c r="F128" s="62"/>
      <c r="G128" s="62"/>
    </row>
    <row r="129" spans="1:9" x14ac:dyDescent="0.2">
      <c r="B129" s="64"/>
      <c r="C129" s="64"/>
      <c r="E129" s="64"/>
      <c r="F129" s="62"/>
      <c r="G129" s="62"/>
    </row>
    <row r="130" spans="1:9" x14ac:dyDescent="0.2">
      <c r="B130" s="64"/>
      <c r="C130" s="64"/>
      <c r="E130" s="64"/>
      <c r="F130" s="62"/>
      <c r="G130" s="62"/>
    </row>
    <row r="131" spans="1:9" x14ac:dyDescent="0.2">
      <c r="A131" s="65"/>
      <c r="B131" s="66"/>
      <c r="C131" s="66"/>
      <c r="D131" s="66"/>
      <c r="E131" s="66"/>
      <c r="F131" s="67"/>
      <c r="G131" s="67"/>
      <c r="H131" s="66"/>
      <c r="I131" s="66"/>
    </row>
    <row r="132" spans="1:9" x14ac:dyDescent="0.2">
      <c r="A132" s="65"/>
      <c r="B132" s="66"/>
      <c r="C132" s="66"/>
      <c r="D132" s="66"/>
      <c r="E132" s="66"/>
      <c r="F132" s="67"/>
      <c r="G132" s="67"/>
      <c r="H132" s="66"/>
      <c r="I132" s="66"/>
    </row>
    <row r="133" spans="1:9" x14ac:dyDescent="0.2">
      <c r="A133" s="65"/>
      <c r="B133" s="66"/>
      <c r="C133" s="66"/>
      <c r="D133" s="66"/>
      <c r="E133" s="66"/>
      <c r="F133" s="67"/>
      <c r="G133" s="67"/>
      <c r="H133" s="66"/>
      <c r="I133" s="66"/>
    </row>
    <row r="134" spans="1:9" x14ac:dyDescent="0.2">
      <c r="A134" s="65"/>
      <c r="B134" s="66"/>
      <c r="C134" s="66"/>
      <c r="D134" s="66"/>
      <c r="E134" s="66"/>
      <c r="F134" s="67"/>
      <c r="G134" s="67"/>
      <c r="H134" s="66"/>
      <c r="I134" s="66"/>
    </row>
    <row r="135" spans="1:9" x14ac:dyDescent="0.2">
      <c r="A135" s="65"/>
      <c r="B135" s="66"/>
      <c r="C135" s="66"/>
      <c r="D135" s="66"/>
      <c r="E135" s="66"/>
      <c r="F135" s="67"/>
      <c r="G135" s="67"/>
      <c r="H135" s="66"/>
      <c r="I135" s="66"/>
    </row>
    <row r="136" spans="1:9" x14ac:dyDescent="0.2">
      <c r="A136" s="65"/>
      <c r="B136" s="66"/>
      <c r="C136" s="66"/>
      <c r="D136" s="66"/>
      <c r="E136" s="66"/>
      <c r="F136" s="67"/>
      <c r="G136" s="67"/>
      <c r="H136" s="66"/>
      <c r="I136" s="66"/>
    </row>
    <row r="137" spans="1:9" x14ac:dyDescent="0.2">
      <c r="A137" s="65"/>
      <c r="B137" s="66"/>
      <c r="C137" s="66"/>
      <c r="D137" s="66"/>
      <c r="E137" s="66"/>
      <c r="F137" s="67"/>
      <c r="G137" s="67"/>
      <c r="H137" s="66"/>
      <c r="I137" s="66"/>
    </row>
    <row r="138" spans="1:9" x14ac:dyDescent="0.2">
      <c r="A138" s="65"/>
      <c r="B138" s="66"/>
      <c r="C138" s="66"/>
      <c r="D138" s="66"/>
      <c r="E138" s="66"/>
      <c r="F138" s="67"/>
      <c r="G138" s="67"/>
      <c r="H138" s="66"/>
      <c r="I138" s="66"/>
    </row>
    <row r="139" spans="1:9" x14ac:dyDescent="0.2">
      <c r="A139" s="65"/>
      <c r="B139" s="66"/>
      <c r="C139" s="66"/>
      <c r="D139" s="66"/>
      <c r="E139" s="66"/>
      <c r="F139" s="67"/>
      <c r="G139" s="67"/>
      <c r="H139" s="66"/>
      <c r="I139" s="66"/>
    </row>
    <row r="140" spans="1:9" x14ac:dyDescent="0.2">
      <c r="A140" s="65"/>
      <c r="B140" s="66"/>
      <c r="C140" s="66"/>
      <c r="D140" s="66"/>
      <c r="E140" s="66"/>
      <c r="F140" s="67"/>
      <c r="G140" s="67"/>
      <c r="H140" s="66"/>
      <c r="I140" s="66"/>
    </row>
    <row r="141" spans="1:9" x14ac:dyDescent="0.2">
      <c r="A141" s="65"/>
      <c r="B141" s="66"/>
      <c r="C141" s="66"/>
      <c r="D141" s="66"/>
      <c r="E141" s="66"/>
      <c r="F141" s="67"/>
      <c r="G141" s="67"/>
      <c r="H141" s="66"/>
      <c r="I141" s="66"/>
    </row>
    <row r="142" spans="1:9" x14ac:dyDescent="0.2">
      <c r="A142" s="65"/>
      <c r="B142" s="66"/>
      <c r="C142" s="66"/>
      <c r="D142" s="66"/>
      <c r="E142" s="66"/>
      <c r="F142" s="67"/>
      <c r="G142" s="67"/>
      <c r="H142" s="66"/>
      <c r="I142" s="66"/>
    </row>
    <row r="143" spans="1:9" x14ac:dyDescent="0.2">
      <c r="A143" s="65"/>
      <c r="B143" s="66"/>
      <c r="C143" s="66"/>
      <c r="D143" s="66"/>
      <c r="E143" s="66"/>
      <c r="F143" s="67"/>
      <c r="G143" s="67"/>
      <c r="H143" s="66"/>
      <c r="I143" s="66"/>
    </row>
    <row r="144" spans="1:9" x14ac:dyDescent="0.2">
      <c r="A144" s="65"/>
      <c r="B144" s="66"/>
      <c r="C144" s="66"/>
      <c r="D144" s="66"/>
      <c r="E144" s="66"/>
      <c r="F144" s="67"/>
      <c r="G144" s="67"/>
      <c r="H144" s="66"/>
      <c r="I144" s="66"/>
    </row>
    <row r="145" spans="1:9" x14ac:dyDescent="0.2">
      <c r="A145" s="65"/>
      <c r="B145" s="66"/>
      <c r="C145" s="66"/>
      <c r="D145" s="66"/>
      <c r="E145" s="66"/>
      <c r="F145" s="67"/>
      <c r="G145" s="67"/>
      <c r="H145" s="66"/>
      <c r="I145" s="66"/>
    </row>
    <row r="146" spans="1:9" x14ac:dyDescent="0.2">
      <c r="A146" s="65"/>
      <c r="B146" s="66"/>
      <c r="C146" s="66"/>
      <c r="D146" s="66"/>
      <c r="E146" s="66"/>
      <c r="F146" s="67"/>
      <c r="G146" s="67"/>
      <c r="H146" s="66"/>
      <c r="I146" s="66"/>
    </row>
    <row r="147" spans="1:9" x14ac:dyDescent="0.2">
      <c r="A147" s="65"/>
      <c r="B147" s="66"/>
      <c r="C147" s="66"/>
      <c r="D147" s="66"/>
      <c r="E147" s="66"/>
      <c r="F147" s="67"/>
      <c r="G147" s="67"/>
      <c r="H147" s="66"/>
      <c r="I147" s="66"/>
    </row>
    <row r="148" spans="1:9" x14ac:dyDescent="0.2">
      <c r="A148" s="65"/>
      <c r="B148" s="66"/>
      <c r="C148" s="66"/>
      <c r="D148" s="66"/>
      <c r="E148" s="66"/>
      <c r="F148" s="67"/>
      <c r="G148" s="67"/>
      <c r="H148" s="66"/>
      <c r="I148" s="66"/>
    </row>
    <row r="149" spans="1:9" x14ac:dyDescent="0.2">
      <c r="A149" s="65"/>
      <c r="B149" s="67"/>
      <c r="C149" s="66"/>
      <c r="D149" s="66"/>
      <c r="E149" s="66"/>
      <c r="F149" s="67"/>
      <c r="G149" s="67"/>
      <c r="H149" s="66"/>
      <c r="I149" s="66"/>
    </row>
    <row r="150" spans="1:9" x14ac:dyDescent="0.2">
      <c r="A150" s="65"/>
      <c r="B150" s="66"/>
      <c r="C150" s="66"/>
      <c r="D150" s="66"/>
      <c r="E150" s="66"/>
      <c r="F150" s="67"/>
      <c r="G150" s="67"/>
      <c r="H150" s="66"/>
      <c r="I150" s="66"/>
    </row>
    <row r="151" spans="1:9" x14ac:dyDescent="0.2">
      <c r="A151" s="65"/>
      <c r="B151" s="66"/>
      <c r="C151" s="66"/>
      <c r="D151" s="66"/>
      <c r="E151" s="66"/>
      <c r="F151" s="67"/>
      <c r="G151" s="67"/>
      <c r="H151" s="66"/>
      <c r="I151" s="66"/>
    </row>
    <row r="152" spans="1:9" x14ac:dyDescent="0.2">
      <c r="A152" s="65"/>
      <c r="B152" s="66"/>
      <c r="C152" s="66"/>
      <c r="D152" s="66"/>
      <c r="E152" s="66"/>
      <c r="F152" s="67"/>
      <c r="G152" s="67"/>
      <c r="H152" s="66"/>
      <c r="I152" s="66"/>
    </row>
    <row r="153" spans="1:9" x14ac:dyDescent="0.2">
      <c r="A153" s="65"/>
      <c r="B153" s="66"/>
      <c r="C153" s="66"/>
      <c r="D153" s="66"/>
      <c r="E153" s="66"/>
      <c r="F153" s="67"/>
      <c r="G153" s="67"/>
      <c r="H153" s="66"/>
      <c r="I153" s="66"/>
    </row>
    <row r="154" spans="1:9" x14ac:dyDescent="0.2">
      <c r="A154" s="65"/>
      <c r="B154" s="64"/>
      <c r="C154" s="64"/>
      <c r="D154" s="64"/>
      <c r="E154" s="64"/>
      <c r="F154" s="62"/>
      <c r="G154" s="62"/>
    </row>
    <row r="155" spans="1:9" x14ac:dyDescent="0.2">
      <c r="A155" s="65"/>
      <c r="B155" s="64"/>
      <c r="C155" s="64"/>
      <c r="D155" s="64"/>
      <c r="E155" s="64"/>
      <c r="F155" s="62"/>
      <c r="G155" s="62"/>
    </row>
    <row r="156" spans="1:9" x14ac:dyDescent="0.2">
      <c r="A156" s="65"/>
      <c r="B156" s="64"/>
      <c r="C156" s="64"/>
      <c r="D156" s="64"/>
      <c r="E156" s="64"/>
      <c r="F156" s="62"/>
      <c r="G156" s="62"/>
    </row>
    <row r="157" spans="1:9" x14ac:dyDescent="0.2">
      <c r="A157" s="65"/>
      <c r="B157" s="64"/>
      <c r="C157" s="64"/>
      <c r="D157" s="64"/>
      <c r="E157" s="64"/>
      <c r="F157" s="62"/>
      <c r="G157" s="62"/>
    </row>
    <row r="158" spans="1:9" x14ac:dyDescent="0.2">
      <c r="A158" s="65"/>
      <c r="B158" s="64"/>
      <c r="C158" s="64"/>
      <c r="D158" s="64"/>
      <c r="E158" s="64"/>
      <c r="F158" s="62"/>
      <c r="G158" s="62"/>
    </row>
    <row r="159" spans="1:9" x14ac:dyDescent="0.2">
      <c r="A159" s="65"/>
      <c r="B159" s="64"/>
      <c r="C159" s="64"/>
      <c r="D159" s="64"/>
      <c r="E159" s="64"/>
      <c r="F159" s="62"/>
      <c r="G159" s="62"/>
    </row>
    <row r="160" spans="1:9" x14ac:dyDescent="0.2">
      <c r="A160" s="65"/>
      <c r="B160" s="64"/>
      <c r="D160" s="64"/>
      <c r="E160" s="64"/>
      <c r="F160" s="62"/>
      <c r="G160" s="62"/>
    </row>
    <row r="161" spans="1:7" x14ac:dyDescent="0.2">
      <c r="A161" s="65"/>
      <c r="B161" s="64"/>
      <c r="D161" s="64"/>
      <c r="F161" s="62"/>
      <c r="G161" s="62"/>
    </row>
    <row r="162" spans="1:7" x14ac:dyDescent="0.2">
      <c r="A162" s="65"/>
      <c r="B162" s="64"/>
      <c r="D162" s="64"/>
      <c r="F162" s="62"/>
      <c r="G162" s="62"/>
    </row>
    <row r="163" spans="1:7" x14ac:dyDescent="0.2">
      <c r="A163" s="65"/>
      <c r="B163" s="64"/>
      <c r="C163" s="64"/>
      <c r="D163" s="64"/>
      <c r="E163" s="64"/>
      <c r="F163" s="62"/>
      <c r="G163" s="62"/>
    </row>
    <row r="164" spans="1:7" x14ac:dyDescent="0.2">
      <c r="A164" s="65"/>
      <c r="B164" s="64"/>
      <c r="C164" s="64"/>
      <c r="D164" s="66"/>
      <c r="E164" s="64"/>
      <c r="F164" s="62"/>
      <c r="G164" s="62"/>
    </row>
    <row r="165" spans="1:7" x14ac:dyDescent="0.2">
      <c r="A165" s="65"/>
      <c r="C165" s="64"/>
      <c r="D165" s="66"/>
      <c r="F165" s="62"/>
      <c r="G165" s="62"/>
    </row>
    <row r="166" spans="1:7" x14ac:dyDescent="0.2">
      <c r="A166" s="65"/>
      <c r="D166" s="64"/>
      <c r="F166" s="62"/>
      <c r="G166" s="62"/>
    </row>
    <row r="167" spans="1:7" x14ac:dyDescent="0.2">
      <c r="A167" s="65"/>
      <c r="D167" s="64"/>
      <c r="F167" s="62"/>
      <c r="G167" s="62"/>
    </row>
    <row r="168" spans="1:7" x14ac:dyDescent="0.2">
      <c r="A168" s="65"/>
      <c r="D168" s="64"/>
      <c r="F168" s="62"/>
      <c r="G168" s="62"/>
    </row>
    <row r="169" spans="1:7" x14ac:dyDescent="0.2">
      <c r="A169" s="65"/>
      <c r="D169" s="64"/>
      <c r="F169" s="62"/>
      <c r="G169" s="62"/>
    </row>
    <row r="170" spans="1:7" x14ac:dyDescent="0.2">
      <c r="A170" s="65"/>
      <c r="D170" s="64"/>
      <c r="F170" s="62"/>
      <c r="G170" s="62"/>
    </row>
    <row r="171" spans="1:7" x14ac:dyDescent="0.2">
      <c r="A171" s="65"/>
      <c r="D171" s="64"/>
      <c r="F171" s="62"/>
      <c r="G171" s="62"/>
    </row>
    <row r="172" spans="1:7" x14ac:dyDescent="0.2">
      <c r="A172" s="65"/>
      <c r="D172" s="64"/>
      <c r="F172" s="62"/>
      <c r="G172" s="62"/>
    </row>
    <row r="173" spans="1:7" x14ac:dyDescent="0.2">
      <c r="A173" s="65"/>
      <c r="D173" s="64"/>
      <c r="F173" s="62"/>
      <c r="G173" s="62"/>
    </row>
    <row r="174" spans="1:7" x14ac:dyDescent="0.2">
      <c r="A174" s="65"/>
      <c r="D174" s="64"/>
      <c r="F174" s="62"/>
      <c r="G174" s="62"/>
    </row>
    <row r="175" spans="1:7" x14ac:dyDescent="0.2">
      <c r="A175" s="65"/>
      <c r="F175" s="62"/>
      <c r="G175" s="62"/>
    </row>
    <row r="176" spans="1:7" x14ac:dyDescent="0.2">
      <c r="A176" s="65"/>
      <c r="D176" s="64"/>
      <c r="F176" s="62"/>
      <c r="G176" s="62"/>
    </row>
    <row r="177" spans="1:8" x14ac:dyDescent="0.2">
      <c r="A177" s="65"/>
      <c r="D177" s="64"/>
      <c r="F177" s="62"/>
      <c r="G177" s="62"/>
    </row>
    <row r="178" spans="1:8" x14ac:dyDescent="0.2">
      <c r="A178" s="65"/>
      <c r="F178" s="62"/>
      <c r="G178" s="62"/>
    </row>
    <row r="179" spans="1:8" x14ac:dyDescent="0.2">
      <c r="A179" s="65"/>
      <c r="D179" s="64"/>
      <c r="F179" s="62"/>
      <c r="G179" s="62"/>
    </row>
    <row r="180" spans="1:8" x14ac:dyDescent="0.2">
      <c r="A180" s="65"/>
      <c r="D180" s="66"/>
      <c r="F180" s="62"/>
      <c r="G180" s="62"/>
      <c r="H180" s="62"/>
    </row>
    <row r="181" spans="1:8" x14ac:dyDescent="0.2">
      <c r="A181" s="65"/>
      <c r="D181" s="66"/>
      <c r="F181" s="62"/>
      <c r="G181" s="62"/>
    </row>
    <row r="182" spans="1:8" x14ac:dyDescent="0.2">
      <c r="A182" s="65"/>
      <c r="F182" s="62"/>
      <c r="G182" s="62"/>
    </row>
  </sheetData>
  <mergeCells count="5">
    <mergeCell ref="B1:E1"/>
    <mergeCell ref="B2:E2"/>
    <mergeCell ref="B3:E3"/>
    <mergeCell ref="B4:E4"/>
    <mergeCell ref="B37:C37"/>
  </mergeCells>
  <dataValidations disablePrompts="1" count="3">
    <dataValidation type="list" allowBlank="1" showInputMessage="1" showErrorMessage="1" sqref="F1:G5">
      <formula1>$N$57:$N$134</formula1>
    </dataValidation>
    <dataValidation type="list" allowBlank="1" showInputMessage="1" showErrorMessage="1" sqref="A1:A5">
      <formula1>$M$57:$M$179</formula1>
    </dataValidation>
    <dataValidation type="list" allowBlank="1" showInputMessage="1" showErrorMessage="1" errorTitle="ERRO!" sqref="I1:I5">
      <formula1>$O$57:$O$100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300"/>
  <sheetViews>
    <sheetView tabSelected="1" zoomScale="90" zoomScaleNormal="90" workbookViewId="0">
      <pane xSplit="5" ySplit="24" topLeftCell="F173" activePane="bottomRight" state="frozen"/>
      <selection pane="topRight" activeCell="F1" sqref="F1"/>
      <selection pane="bottomLeft" activeCell="A25" sqref="A25"/>
      <selection pane="bottomRight" activeCell="G177" sqref="G177"/>
    </sheetView>
  </sheetViews>
  <sheetFormatPr defaultColWidth="9.140625" defaultRowHeight="12.75" x14ac:dyDescent="0.2"/>
  <cols>
    <col min="1" max="1" width="12.42578125" style="2" bestFit="1" customWidth="1"/>
    <col min="2" max="2" width="43.5703125" style="119" bestFit="1" customWidth="1"/>
    <col min="3" max="3" width="42.5703125" style="119" bestFit="1" customWidth="1"/>
    <col min="4" max="4" width="14" style="119" customWidth="1"/>
    <col min="5" max="5" width="40.28515625" style="119" bestFit="1" customWidth="1"/>
    <col min="6" max="6" width="24.7109375" style="119" customWidth="1"/>
    <col min="7" max="7" width="34.28515625" style="9" customWidth="1"/>
    <col min="8" max="8" width="7.7109375" style="9" customWidth="1"/>
    <col min="9" max="9" width="14.42578125" style="119" bestFit="1" customWidth="1"/>
    <col min="10" max="16384" width="9.140625" style="119"/>
  </cols>
  <sheetData>
    <row r="1" spans="1:13" ht="15.75" x14ac:dyDescent="0.25">
      <c r="A1" s="119"/>
      <c r="B1" s="169" t="s">
        <v>833</v>
      </c>
      <c r="C1" s="169"/>
      <c r="D1" s="169"/>
      <c r="E1" s="169"/>
      <c r="F1" s="10"/>
      <c r="G1" s="107"/>
      <c r="H1" s="107"/>
      <c r="I1" s="5"/>
    </row>
    <row r="2" spans="1:13" ht="15" x14ac:dyDescent="0.25">
      <c r="A2" s="119"/>
      <c r="B2" s="169" t="s">
        <v>834</v>
      </c>
      <c r="C2" s="169"/>
      <c r="D2" s="169"/>
      <c r="E2" s="169"/>
      <c r="F2" s="10"/>
      <c r="G2" s="107"/>
      <c r="H2" s="107"/>
      <c r="I2" s="6"/>
    </row>
    <row r="3" spans="1:13" ht="15" x14ac:dyDescent="0.25">
      <c r="A3" s="119"/>
      <c r="B3" s="169" t="s">
        <v>835</v>
      </c>
      <c r="C3" s="169"/>
      <c r="D3" s="169"/>
      <c r="E3" s="169"/>
      <c r="F3" s="10"/>
      <c r="G3" s="107"/>
      <c r="H3" s="107"/>
      <c r="I3" s="7"/>
    </row>
    <row r="4" spans="1:13" x14ac:dyDescent="0.2">
      <c r="A4" s="119"/>
      <c r="B4" s="169" t="s">
        <v>2497</v>
      </c>
      <c r="C4" s="169"/>
      <c r="D4" s="169"/>
      <c r="E4" s="169"/>
      <c r="F4" s="10"/>
      <c r="G4" s="107"/>
      <c r="H4" s="107"/>
      <c r="I4" s="8"/>
    </row>
    <row r="5" spans="1:13" ht="13.5" thickBot="1" x14ac:dyDescent="0.25">
      <c r="A5" s="119"/>
      <c r="B5" s="118"/>
      <c r="C5" s="118"/>
      <c r="D5" s="118"/>
      <c r="E5" s="118"/>
      <c r="F5" s="10"/>
      <c r="G5" s="107"/>
      <c r="H5" s="107"/>
      <c r="I5" s="8"/>
    </row>
    <row r="6" spans="1:13" ht="13.5" thickBot="1" x14ac:dyDescent="0.25">
      <c r="A6" s="171" t="s">
        <v>1028</v>
      </c>
      <c r="B6" s="120" t="s">
        <v>1029</v>
      </c>
      <c r="C6" s="120" t="s">
        <v>1030</v>
      </c>
      <c r="D6" s="173" t="s">
        <v>1031</v>
      </c>
      <c r="E6" s="173"/>
      <c r="F6" s="174"/>
    </row>
    <row r="7" spans="1:13" ht="13.5" thickBot="1" x14ac:dyDescent="0.25">
      <c r="A7" s="172"/>
      <c r="B7" s="175" t="s">
        <v>1205</v>
      </c>
      <c r="C7" s="173"/>
      <c r="D7" s="120" t="s">
        <v>1200</v>
      </c>
      <c r="E7" s="176" t="s">
        <v>250</v>
      </c>
      <c r="F7" s="177"/>
    </row>
    <row r="8" spans="1:13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</row>
    <row r="9" spans="1:13" x14ac:dyDescent="0.2">
      <c r="A9" s="141">
        <v>117</v>
      </c>
      <c r="B9" s="142" t="s">
        <v>2847</v>
      </c>
      <c r="C9" s="142" t="s">
        <v>2796</v>
      </c>
      <c r="D9" s="142" t="s">
        <v>862</v>
      </c>
      <c r="E9" s="142" t="s">
        <v>1214</v>
      </c>
      <c r="F9" s="143">
        <v>42746</v>
      </c>
      <c r="G9" s="110"/>
    </row>
    <row r="10" spans="1:13" ht="13.5" thickBot="1" x14ac:dyDescent="0.25">
      <c r="A10" s="141">
        <v>217</v>
      </c>
      <c r="B10" s="142" t="s">
        <v>2848</v>
      </c>
      <c r="C10" s="142" t="s">
        <v>1667</v>
      </c>
      <c r="D10" s="142" t="s">
        <v>1199</v>
      </c>
      <c r="E10" s="144" t="s">
        <v>1184</v>
      </c>
      <c r="F10" s="143">
        <v>42748</v>
      </c>
      <c r="G10" s="110"/>
    </row>
    <row r="11" spans="1:13" ht="13.5" thickBot="1" x14ac:dyDescent="0.25">
      <c r="A11" s="141">
        <v>317</v>
      </c>
      <c r="B11" s="142" t="s">
        <v>2849</v>
      </c>
      <c r="C11" s="145" t="s">
        <v>2851</v>
      </c>
      <c r="D11" s="142" t="s">
        <v>254</v>
      </c>
      <c r="E11" s="142" t="s">
        <v>812</v>
      </c>
      <c r="F11" s="143">
        <v>42755</v>
      </c>
      <c r="G11" s="110"/>
      <c r="I11" s="114" t="s">
        <v>1204</v>
      </c>
      <c r="J11" s="114">
        <f>COUNTIF($D$9:$D$4767,"PTE")</f>
        <v>93</v>
      </c>
      <c r="L11" s="119" t="s">
        <v>1027</v>
      </c>
      <c r="M11" s="119">
        <f>J11+J12+J15</f>
        <v>97</v>
      </c>
    </row>
    <row r="12" spans="1:13" ht="13.5" thickBot="1" x14ac:dyDescent="0.25">
      <c r="A12" s="141">
        <v>417</v>
      </c>
      <c r="B12" s="142" t="s">
        <v>2850</v>
      </c>
      <c r="C12" s="144" t="s">
        <v>854</v>
      </c>
      <c r="D12" s="142" t="s">
        <v>1199</v>
      </c>
      <c r="E12" s="142" t="s">
        <v>1190</v>
      </c>
      <c r="F12" s="143">
        <v>42759</v>
      </c>
      <c r="G12" s="110"/>
      <c r="I12" s="114" t="s">
        <v>1203</v>
      </c>
      <c r="J12" s="114">
        <f>COUNTIF($D$9:$D$4767,"PT")</f>
        <v>3</v>
      </c>
      <c r="L12" s="119" t="s">
        <v>863</v>
      </c>
      <c r="M12" s="119">
        <f>J13+J14+J16+J17+J18+J19</f>
        <v>86</v>
      </c>
    </row>
    <row r="13" spans="1:13" ht="15.75" thickBot="1" x14ac:dyDescent="0.3">
      <c r="A13" s="141">
        <v>517</v>
      </c>
      <c r="B13" s="146" t="s">
        <v>2852</v>
      </c>
      <c r="C13" s="142" t="s">
        <v>1147</v>
      </c>
      <c r="D13" s="142" t="s">
        <v>862</v>
      </c>
      <c r="E13" s="142" t="s">
        <v>881</v>
      </c>
      <c r="F13" s="143">
        <v>42765</v>
      </c>
      <c r="G13" s="110"/>
      <c r="H13" s="108"/>
      <c r="I13" s="114" t="s">
        <v>1202</v>
      </c>
      <c r="J13" s="114">
        <f>COUNTIF($D$9:$D$4767,"PF")</f>
        <v>19</v>
      </c>
    </row>
    <row r="14" spans="1:13" ht="13.5" thickBot="1" x14ac:dyDescent="0.25">
      <c r="A14" s="141">
        <v>617</v>
      </c>
      <c r="B14" s="146" t="s">
        <v>2853</v>
      </c>
      <c r="C14" s="142" t="s">
        <v>2854</v>
      </c>
      <c r="D14" s="142" t="s">
        <v>862</v>
      </c>
      <c r="E14" s="142" t="s">
        <v>2685</v>
      </c>
      <c r="F14" s="143">
        <v>42766</v>
      </c>
      <c r="G14" s="110"/>
      <c r="I14" s="114" t="s">
        <v>1201</v>
      </c>
      <c r="J14" s="114">
        <f>COUNTIF($D$9:$D$4767,"PF/PTE")</f>
        <v>52</v>
      </c>
    </row>
    <row r="15" spans="1:13" ht="13.5" thickBot="1" x14ac:dyDescent="0.25">
      <c r="A15" s="141">
        <v>717</v>
      </c>
      <c r="B15" s="146" t="s">
        <v>2855</v>
      </c>
      <c r="C15" s="142" t="s">
        <v>1676</v>
      </c>
      <c r="D15" s="142" t="s">
        <v>862</v>
      </c>
      <c r="E15" s="147" t="s">
        <v>2856</v>
      </c>
      <c r="F15" s="143">
        <v>42767</v>
      </c>
      <c r="G15" s="110"/>
      <c r="I15" s="114" t="s">
        <v>1200</v>
      </c>
      <c r="J15" s="114">
        <f>COUNTIF($D$9:$D$4767,"Pré-Mistura")</f>
        <v>1</v>
      </c>
    </row>
    <row r="16" spans="1:13" ht="13.5" thickBot="1" x14ac:dyDescent="0.25">
      <c r="A16" s="141">
        <v>817</v>
      </c>
      <c r="B16" s="142" t="s">
        <v>2857</v>
      </c>
      <c r="C16" s="142" t="s">
        <v>992</v>
      </c>
      <c r="D16" s="142" t="s">
        <v>862</v>
      </c>
      <c r="E16" s="142" t="s">
        <v>2858</v>
      </c>
      <c r="F16" s="143">
        <v>42767</v>
      </c>
      <c r="G16" s="110"/>
      <c r="I16" s="114" t="s">
        <v>254</v>
      </c>
      <c r="J16" s="114">
        <f>COUNTIF($D$9:$D$4767,"Biológicos")</f>
        <v>10</v>
      </c>
    </row>
    <row r="17" spans="1:10" ht="15.75" thickBot="1" x14ac:dyDescent="0.3">
      <c r="A17" s="141">
        <v>917</v>
      </c>
      <c r="B17" s="142" t="s">
        <v>2859</v>
      </c>
      <c r="C17" s="142" t="s">
        <v>992</v>
      </c>
      <c r="D17" s="142" t="s">
        <v>862</v>
      </c>
      <c r="E17" s="142" t="s">
        <v>2856</v>
      </c>
      <c r="F17" s="143">
        <v>42767</v>
      </c>
      <c r="G17" s="110"/>
      <c r="H17" s="108"/>
      <c r="I17" s="114" t="s">
        <v>2443</v>
      </c>
      <c r="J17" s="114">
        <f>COUNTIF($D$9:$D$4767,"Extrato/Org")</f>
        <v>0</v>
      </c>
    </row>
    <row r="18" spans="1:10" ht="13.5" thickBot="1" x14ac:dyDescent="0.25">
      <c r="A18" s="141">
        <v>1017</v>
      </c>
      <c r="B18" s="142" t="s">
        <v>2860</v>
      </c>
      <c r="C18" s="142" t="s">
        <v>992</v>
      </c>
      <c r="D18" s="142" t="s">
        <v>862</v>
      </c>
      <c r="E18" s="80" t="s">
        <v>2861</v>
      </c>
      <c r="F18" s="143">
        <v>42767</v>
      </c>
      <c r="G18" s="110"/>
      <c r="I18" s="113" t="s">
        <v>2783</v>
      </c>
      <c r="J18" s="113">
        <f>COUNTIF($D$9:$D$4767,"Extrato")</f>
        <v>0</v>
      </c>
    </row>
    <row r="19" spans="1:10" ht="13.5" thickBot="1" x14ac:dyDescent="0.25">
      <c r="A19" s="141">
        <v>1117</v>
      </c>
      <c r="B19" s="142" t="s">
        <v>2862</v>
      </c>
      <c r="C19" s="142" t="s">
        <v>992</v>
      </c>
      <c r="D19" s="142" t="s">
        <v>862</v>
      </c>
      <c r="E19" s="142" t="s">
        <v>2856</v>
      </c>
      <c r="F19" s="143">
        <v>42767</v>
      </c>
      <c r="G19" s="110"/>
      <c r="I19" s="114" t="s">
        <v>2362</v>
      </c>
      <c r="J19" s="114">
        <f>COUNTIF($D$9:$D$4767,"Biológicos/Org")</f>
        <v>5</v>
      </c>
    </row>
    <row r="20" spans="1:10" ht="13.5" thickBot="1" x14ac:dyDescent="0.25">
      <c r="A20" s="141">
        <v>1217</v>
      </c>
      <c r="B20" s="142" t="s">
        <v>2863</v>
      </c>
      <c r="C20" s="142" t="s">
        <v>992</v>
      </c>
      <c r="D20" s="142" t="s">
        <v>862</v>
      </c>
      <c r="E20" s="142" t="s">
        <v>2864</v>
      </c>
      <c r="F20" s="143">
        <v>42767</v>
      </c>
      <c r="G20" s="110"/>
      <c r="I20" s="117"/>
      <c r="J20" s="117"/>
    </row>
    <row r="21" spans="1:10" ht="13.5" thickBot="1" x14ac:dyDescent="0.25">
      <c r="A21" s="141">
        <v>1317</v>
      </c>
      <c r="B21" s="142" t="s">
        <v>2865</v>
      </c>
      <c r="C21" s="142" t="s">
        <v>992</v>
      </c>
      <c r="D21" s="142" t="s">
        <v>862</v>
      </c>
      <c r="E21" s="142" t="s">
        <v>2866</v>
      </c>
      <c r="F21" s="143">
        <v>42767</v>
      </c>
      <c r="G21" s="110"/>
      <c r="I21" s="115" t="s">
        <v>1206</v>
      </c>
      <c r="J21" s="116">
        <f>SUM(J11:J19)</f>
        <v>183</v>
      </c>
    </row>
    <row r="22" spans="1:10" x14ac:dyDescent="0.2">
      <c r="A22" s="141">
        <v>1417</v>
      </c>
      <c r="B22" s="142" t="s">
        <v>2867</v>
      </c>
      <c r="C22" s="142" t="s">
        <v>992</v>
      </c>
      <c r="D22" s="142" t="s">
        <v>862</v>
      </c>
      <c r="E22" s="142" t="s">
        <v>2868</v>
      </c>
      <c r="F22" s="143">
        <v>42767</v>
      </c>
      <c r="G22" s="110"/>
    </row>
    <row r="23" spans="1:10" x14ac:dyDescent="0.2">
      <c r="A23" s="141">
        <v>1517</v>
      </c>
      <c r="B23" s="142" t="s">
        <v>2869</v>
      </c>
      <c r="C23" s="142" t="s">
        <v>992</v>
      </c>
      <c r="D23" s="142" t="s">
        <v>862</v>
      </c>
      <c r="E23" s="142" t="s">
        <v>2870</v>
      </c>
      <c r="F23" s="143">
        <v>42767</v>
      </c>
      <c r="G23" s="110"/>
    </row>
    <row r="24" spans="1:10" x14ac:dyDescent="0.2">
      <c r="A24" s="141">
        <v>1617</v>
      </c>
      <c r="B24" s="142" t="s">
        <v>2871</v>
      </c>
      <c r="C24" s="142" t="s">
        <v>992</v>
      </c>
      <c r="D24" s="142" t="s">
        <v>862</v>
      </c>
      <c r="E24" s="142" t="s">
        <v>2872</v>
      </c>
      <c r="F24" s="143">
        <v>42767</v>
      </c>
      <c r="G24" s="110"/>
    </row>
    <row r="25" spans="1:10" x14ac:dyDescent="0.2">
      <c r="A25" s="141">
        <v>1717</v>
      </c>
      <c r="B25" s="142" t="s">
        <v>2873</v>
      </c>
      <c r="C25" s="142" t="s">
        <v>992</v>
      </c>
      <c r="D25" s="142" t="s">
        <v>862</v>
      </c>
      <c r="E25" s="146" t="s">
        <v>2874</v>
      </c>
      <c r="F25" s="143">
        <v>42767</v>
      </c>
      <c r="G25" s="110"/>
    </row>
    <row r="26" spans="1:10" x14ac:dyDescent="0.2">
      <c r="A26" s="141">
        <v>1817</v>
      </c>
      <c r="B26" s="142" t="s">
        <v>2875</v>
      </c>
      <c r="C26" s="145" t="s">
        <v>2851</v>
      </c>
      <c r="D26" s="142" t="s">
        <v>254</v>
      </c>
      <c r="E26" s="142" t="s">
        <v>812</v>
      </c>
      <c r="F26" s="148">
        <v>42768</v>
      </c>
      <c r="G26" s="110"/>
    </row>
    <row r="27" spans="1:10" ht="15.75" x14ac:dyDescent="0.25">
      <c r="A27" s="141">
        <v>1917</v>
      </c>
      <c r="B27" s="142" t="s">
        <v>2876</v>
      </c>
      <c r="C27" s="149" t="s">
        <v>2877</v>
      </c>
      <c r="D27" s="142" t="s">
        <v>254</v>
      </c>
      <c r="E27" s="150" t="s">
        <v>2878</v>
      </c>
      <c r="F27" s="148">
        <v>42772</v>
      </c>
      <c r="G27" s="110"/>
    </row>
    <row r="28" spans="1:10" x14ac:dyDescent="0.2">
      <c r="A28" s="141">
        <v>2017</v>
      </c>
      <c r="B28" s="142" t="s">
        <v>2879</v>
      </c>
      <c r="C28" s="142" t="s">
        <v>198</v>
      </c>
      <c r="D28" s="142" t="s">
        <v>862</v>
      </c>
      <c r="E28" s="142" t="s">
        <v>2880</v>
      </c>
      <c r="F28" s="148">
        <v>42774</v>
      </c>
      <c r="G28" s="110"/>
    </row>
    <row r="29" spans="1:10" x14ac:dyDescent="0.2">
      <c r="A29" s="141">
        <v>2117</v>
      </c>
      <c r="B29" s="142" t="s">
        <v>2881</v>
      </c>
      <c r="C29" s="142" t="s">
        <v>196</v>
      </c>
      <c r="D29" s="142" t="s">
        <v>862</v>
      </c>
      <c r="E29" s="142" t="s">
        <v>1858</v>
      </c>
      <c r="F29" s="148">
        <v>42774</v>
      </c>
      <c r="G29" s="110"/>
    </row>
    <row r="30" spans="1:10" x14ac:dyDescent="0.2">
      <c r="A30" s="141">
        <v>2217</v>
      </c>
      <c r="B30" s="142" t="s">
        <v>2882</v>
      </c>
      <c r="C30" s="142" t="s">
        <v>2883</v>
      </c>
      <c r="D30" s="142" t="s">
        <v>1199</v>
      </c>
      <c r="E30" s="146" t="s">
        <v>808</v>
      </c>
      <c r="F30" s="148">
        <v>42775</v>
      </c>
      <c r="G30" s="110"/>
    </row>
    <row r="31" spans="1:10" x14ac:dyDescent="0.2">
      <c r="A31" s="141">
        <v>2317</v>
      </c>
      <c r="B31" s="142" t="s">
        <v>2884</v>
      </c>
      <c r="C31" s="142" t="s">
        <v>2790</v>
      </c>
      <c r="D31" s="142" t="s">
        <v>254</v>
      </c>
      <c r="E31" s="146" t="s">
        <v>803</v>
      </c>
      <c r="F31" s="148">
        <v>42776</v>
      </c>
      <c r="G31" s="110"/>
    </row>
    <row r="32" spans="1:10" x14ac:dyDescent="0.2">
      <c r="A32" s="141">
        <v>2417</v>
      </c>
      <c r="B32" s="142" t="s">
        <v>2885</v>
      </c>
      <c r="C32" s="142" t="s">
        <v>2790</v>
      </c>
      <c r="D32" s="142" t="s">
        <v>254</v>
      </c>
      <c r="E32" s="146" t="s">
        <v>803</v>
      </c>
      <c r="F32" s="148">
        <v>42776</v>
      </c>
      <c r="G32" s="110"/>
    </row>
    <row r="33" spans="1:8" x14ac:dyDescent="0.2">
      <c r="A33" s="141">
        <v>2517</v>
      </c>
      <c r="B33" s="142" t="s">
        <v>1999</v>
      </c>
      <c r="C33" s="142" t="s">
        <v>2886</v>
      </c>
      <c r="D33" s="142" t="s">
        <v>254</v>
      </c>
      <c r="E33" s="146" t="s">
        <v>2878</v>
      </c>
      <c r="F33" s="148">
        <v>42776</v>
      </c>
      <c r="G33" s="110"/>
    </row>
    <row r="34" spans="1:8" x14ac:dyDescent="0.2">
      <c r="A34" s="141">
        <v>2617</v>
      </c>
      <c r="B34" s="142" t="s">
        <v>2887</v>
      </c>
      <c r="C34" s="142" t="s">
        <v>2886</v>
      </c>
      <c r="D34" s="142" t="s">
        <v>254</v>
      </c>
      <c r="E34" s="146" t="s">
        <v>2878</v>
      </c>
      <c r="F34" s="148">
        <v>42776</v>
      </c>
      <c r="G34" s="110"/>
    </row>
    <row r="35" spans="1:8" x14ac:dyDescent="0.2">
      <c r="A35" s="141">
        <v>2717</v>
      </c>
      <c r="B35" s="142" t="s">
        <v>2888</v>
      </c>
      <c r="C35" s="142" t="s">
        <v>1676</v>
      </c>
      <c r="D35" s="142" t="s">
        <v>862</v>
      </c>
      <c r="E35" s="142" t="s">
        <v>675</v>
      </c>
      <c r="F35" s="148">
        <v>42776</v>
      </c>
      <c r="G35" s="110"/>
    </row>
    <row r="36" spans="1:8" x14ac:dyDescent="0.2">
      <c r="A36" s="141">
        <v>2817</v>
      </c>
      <c r="B36" s="142" t="s">
        <v>2889</v>
      </c>
      <c r="C36" s="142" t="s">
        <v>196</v>
      </c>
      <c r="D36" s="142" t="s">
        <v>862</v>
      </c>
      <c r="E36" s="142" t="s">
        <v>2868</v>
      </c>
      <c r="F36" s="148">
        <v>42776</v>
      </c>
      <c r="G36" s="110"/>
    </row>
    <row r="37" spans="1:8" x14ac:dyDescent="0.2">
      <c r="A37" s="141">
        <v>2917</v>
      </c>
      <c r="B37" s="142" t="s">
        <v>2890</v>
      </c>
      <c r="C37" s="142" t="s">
        <v>2891</v>
      </c>
      <c r="D37" s="142" t="s">
        <v>862</v>
      </c>
      <c r="E37" s="142" t="s">
        <v>1214</v>
      </c>
      <c r="F37" s="148">
        <v>42776</v>
      </c>
      <c r="G37" s="110"/>
    </row>
    <row r="38" spans="1:8" x14ac:dyDescent="0.2">
      <c r="A38" s="141">
        <v>3017</v>
      </c>
      <c r="B38" s="142" t="s">
        <v>2892</v>
      </c>
      <c r="C38" s="142" t="s">
        <v>196</v>
      </c>
      <c r="D38" s="142" t="s">
        <v>862</v>
      </c>
      <c r="E38" s="142" t="s">
        <v>2858</v>
      </c>
      <c r="F38" s="148">
        <v>42776</v>
      </c>
      <c r="G38" s="110"/>
    </row>
    <row r="39" spans="1:8" x14ac:dyDescent="0.2">
      <c r="A39" s="141">
        <v>3117</v>
      </c>
      <c r="B39" s="142" t="s">
        <v>2893</v>
      </c>
      <c r="C39" s="142" t="s">
        <v>1139</v>
      </c>
      <c r="D39" s="142" t="s">
        <v>862</v>
      </c>
      <c r="E39" s="142" t="s">
        <v>487</v>
      </c>
      <c r="F39" s="148">
        <v>42779</v>
      </c>
      <c r="G39" s="110"/>
    </row>
    <row r="40" spans="1:8" x14ac:dyDescent="0.2">
      <c r="A40" s="141">
        <v>3217</v>
      </c>
      <c r="B40" s="142" t="s">
        <v>2894</v>
      </c>
      <c r="C40" s="142" t="s">
        <v>2895</v>
      </c>
      <c r="D40" s="142" t="s">
        <v>863</v>
      </c>
      <c r="E40" s="142" t="s">
        <v>178</v>
      </c>
      <c r="F40" s="148">
        <v>42779</v>
      </c>
      <c r="G40" s="110"/>
    </row>
    <row r="41" spans="1:8" x14ac:dyDescent="0.2">
      <c r="A41" s="141">
        <v>3317</v>
      </c>
      <c r="B41" s="142" t="s">
        <v>2896</v>
      </c>
      <c r="C41" s="142" t="s">
        <v>1139</v>
      </c>
      <c r="D41" s="142" t="s">
        <v>862</v>
      </c>
      <c r="E41" s="146" t="s">
        <v>2858</v>
      </c>
      <c r="F41" s="148">
        <v>42781</v>
      </c>
      <c r="G41" s="110"/>
    </row>
    <row r="42" spans="1:8" x14ac:dyDescent="0.2">
      <c r="A42" s="141">
        <v>3417</v>
      </c>
      <c r="B42" s="142" t="s">
        <v>2897</v>
      </c>
      <c r="C42" s="142" t="s">
        <v>196</v>
      </c>
      <c r="D42" s="142" t="s">
        <v>862</v>
      </c>
      <c r="E42" s="142" t="s">
        <v>1184</v>
      </c>
      <c r="F42" s="148">
        <v>42781</v>
      </c>
      <c r="G42" s="110"/>
    </row>
    <row r="43" spans="1:8" x14ac:dyDescent="0.2">
      <c r="A43" s="141">
        <v>3517</v>
      </c>
      <c r="B43" s="142" t="s">
        <v>2898</v>
      </c>
      <c r="C43" s="142" t="s">
        <v>196</v>
      </c>
      <c r="D43" s="142" t="s">
        <v>862</v>
      </c>
      <c r="E43" s="146" t="s">
        <v>808</v>
      </c>
      <c r="F43" s="148">
        <v>42781</v>
      </c>
      <c r="G43" s="110"/>
    </row>
    <row r="44" spans="1:8" ht="15" x14ac:dyDescent="0.25">
      <c r="A44" s="141">
        <v>3617</v>
      </c>
      <c r="B44" s="142" t="s">
        <v>2899</v>
      </c>
      <c r="C44" s="142" t="s">
        <v>196</v>
      </c>
      <c r="D44" s="142" t="s">
        <v>862</v>
      </c>
      <c r="E44" s="142" t="s">
        <v>1190</v>
      </c>
      <c r="F44" s="148">
        <v>42781</v>
      </c>
      <c r="G44" s="110"/>
      <c r="H44" s="108"/>
    </row>
    <row r="45" spans="1:8" x14ac:dyDescent="0.2">
      <c r="A45" s="141">
        <v>3717</v>
      </c>
      <c r="B45" s="142" t="s">
        <v>2900</v>
      </c>
      <c r="C45" s="146" t="s">
        <v>196</v>
      </c>
      <c r="D45" s="142" t="s">
        <v>862</v>
      </c>
      <c r="E45" s="142" t="s">
        <v>2880</v>
      </c>
      <c r="F45" s="148">
        <v>42781</v>
      </c>
      <c r="G45" s="110"/>
    </row>
    <row r="46" spans="1:8" x14ac:dyDescent="0.2">
      <c r="A46" s="141">
        <v>3817</v>
      </c>
      <c r="B46" s="142" t="s">
        <v>2901</v>
      </c>
      <c r="C46" s="146" t="s">
        <v>2544</v>
      </c>
      <c r="D46" s="142" t="s">
        <v>862</v>
      </c>
      <c r="E46" s="142" t="s">
        <v>1190</v>
      </c>
      <c r="F46" s="148">
        <v>42781</v>
      </c>
      <c r="G46" s="110"/>
    </row>
    <row r="47" spans="1:8" x14ac:dyDescent="0.2">
      <c r="A47" s="141">
        <v>3917</v>
      </c>
      <c r="B47" s="142" t="s">
        <v>2902</v>
      </c>
      <c r="C47" s="142" t="s">
        <v>196</v>
      </c>
      <c r="D47" s="142" t="s">
        <v>862</v>
      </c>
      <c r="E47" s="142" t="s">
        <v>808</v>
      </c>
      <c r="F47" s="148">
        <v>42783</v>
      </c>
      <c r="G47" s="110"/>
    </row>
    <row r="48" spans="1:8" x14ac:dyDescent="0.2">
      <c r="A48" s="141">
        <v>4017</v>
      </c>
      <c r="B48" s="142" t="s">
        <v>2903</v>
      </c>
      <c r="C48" s="142" t="s">
        <v>1669</v>
      </c>
      <c r="D48" s="142" t="s">
        <v>862</v>
      </c>
      <c r="E48" s="142" t="s">
        <v>2861</v>
      </c>
      <c r="F48" s="148">
        <v>42786</v>
      </c>
      <c r="G48" s="110"/>
    </row>
    <row r="49" spans="1:8" x14ac:dyDescent="0.2">
      <c r="A49" s="141">
        <v>4117</v>
      </c>
      <c r="B49" s="142" t="s">
        <v>2904</v>
      </c>
      <c r="C49" s="142" t="s">
        <v>1448</v>
      </c>
      <c r="D49" s="142" t="s">
        <v>862</v>
      </c>
      <c r="E49" s="142" t="s">
        <v>1190</v>
      </c>
      <c r="F49" s="148">
        <v>42786</v>
      </c>
      <c r="G49" s="110"/>
    </row>
    <row r="50" spans="1:8" x14ac:dyDescent="0.2">
      <c r="A50" s="141">
        <v>4217</v>
      </c>
      <c r="B50" s="142" t="s">
        <v>2905</v>
      </c>
      <c r="C50" s="142" t="s">
        <v>992</v>
      </c>
      <c r="D50" s="142" t="s">
        <v>862</v>
      </c>
      <c r="E50" s="142" t="s">
        <v>2872</v>
      </c>
      <c r="F50" s="148">
        <v>42786</v>
      </c>
      <c r="G50" s="110"/>
    </row>
    <row r="51" spans="1:8" x14ac:dyDescent="0.2">
      <c r="A51" s="141">
        <v>4317</v>
      </c>
      <c r="B51" s="142" t="s">
        <v>2906</v>
      </c>
      <c r="C51" s="142" t="s">
        <v>992</v>
      </c>
      <c r="D51" s="142" t="s">
        <v>862</v>
      </c>
      <c r="E51" s="146" t="s">
        <v>2907</v>
      </c>
      <c r="F51" s="148">
        <v>42787</v>
      </c>
      <c r="G51" s="110"/>
    </row>
    <row r="52" spans="1:8" x14ac:dyDescent="0.2">
      <c r="A52" s="141">
        <v>4417</v>
      </c>
      <c r="B52" s="142" t="s">
        <v>2908</v>
      </c>
      <c r="C52" s="142" t="s">
        <v>196</v>
      </c>
      <c r="D52" s="142" t="s">
        <v>862</v>
      </c>
      <c r="E52" s="142" t="s">
        <v>2868</v>
      </c>
      <c r="F52" s="148">
        <v>42787</v>
      </c>
      <c r="G52" s="110"/>
    </row>
    <row r="53" spans="1:8" ht="15" x14ac:dyDescent="0.25">
      <c r="A53" s="141">
        <v>4517</v>
      </c>
      <c r="B53" s="142" t="s">
        <v>2909</v>
      </c>
      <c r="C53" s="142" t="s">
        <v>196</v>
      </c>
      <c r="D53" s="142" t="s">
        <v>862</v>
      </c>
      <c r="E53" s="142" t="s">
        <v>2910</v>
      </c>
      <c r="F53" s="143">
        <v>42787</v>
      </c>
      <c r="G53" s="110"/>
      <c r="H53" s="108"/>
    </row>
    <row r="54" spans="1:8" x14ac:dyDescent="0.2">
      <c r="A54" s="141">
        <v>4617</v>
      </c>
      <c r="B54" s="142" t="s">
        <v>2911</v>
      </c>
      <c r="C54" s="142" t="s">
        <v>196</v>
      </c>
      <c r="D54" s="142" t="s">
        <v>862</v>
      </c>
      <c r="E54" s="142" t="s">
        <v>889</v>
      </c>
      <c r="F54" s="143">
        <v>42787</v>
      </c>
      <c r="G54" s="110"/>
    </row>
    <row r="55" spans="1:8" x14ac:dyDescent="0.2">
      <c r="A55" s="141">
        <v>4717</v>
      </c>
      <c r="B55" s="142" t="s">
        <v>2912</v>
      </c>
      <c r="C55" s="142" t="s">
        <v>2913</v>
      </c>
      <c r="D55" s="142" t="s">
        <v>1199</v>
      </c>
      <c r="E55" s="142" t="s">
        <v>808</v>
      </c>
      <c r="F55" s="143">
        <v>42788</v>
      </c>
      <c r="G55" s="110"/>
    </row>
    <row r="56" spans="1:8" x14ac:dyDescent="0.2">
      <c r="A56" s="141">
        <v>4817</v>
      </c>
      <c r="B56" s="142" t="s">
        <v>2914</v>
      </c>
      <c r="C56" s="142" t="s">
        <v>196</v>
      </c>
      <c r="D56" s="142" t="s">
        <v>862</v>
      </c>
      <c r="E56" s="142" t="s">
        <v>2866</v>
      </c>
      <c r="F56" s="143">
        <v>42790</v>
      </c>
      <c r="G56" s="110"/>
    </row>
    <row r="57" spans="1:8" x14ac:dyDescent="0.2">
      <c r="A57" s="141">
        <v>4917</v>
      </c>
      <c r="B57" s="142" t="s">
        <v>2915</v>
      </c>
      <c r="C57" s="142" t="s">
        <v>196</v>
      </c>
      <c r="D57" s="142" t="s">
        <v>862</v>
      </c>
      <c r="E57" s="142" t="s">
        <v>2685</v>
      </c>
      <c r="F57" s="143">
        <v>42790</v>
      </c>
      <c r="G57" s="110"/>
    </row>
    <row r="58" spans="1:8" ht="15.75" x14ac:dyDescent="0.25">
      <c r="A58" s="141">
        <v>5017</v>
      </c>
      <c r="B58" s="142" t="s">
        <v>2916</v>
      </c>
      <c r="C58" s="152" t="s">
        <v>2917</v>
      </c>
      <c r="D58" s="142" t="s">
        <v>863</v>
      </c>
      <c r="E58" s="151" t="s">
        <v>2918</v>
      </c>
      <c r="F58" s="143">
        <v>42790</v>
      </c>
      <c r="G58" s="110"/>
    </row>
    <row r="59" spans="1:8" ht="15.75" x14ac:dyDescent="0.25">
      <c r="A59" s="141">
        <v>5117</v>
      </c>
      <c r="B59" s="152" t="s">
        <v>2919</v>
      </c>
      <c r="C59" s="152" t="s">
        <v>2917</v>
      </c>
      <c r="D59" s="142" t="s">
        <v>1199</v>
      </c>
      <c r="E59" s="151" t="s">
        <v>2918</v>
      </c>
      <c r="F59" s="143">
        <v>42790</v>
      </c>
      <c r="G59" s="110"/>
    </row>
    <row r="60" spans="1:8" s="9" customFormat="1" ht="15.75" x14ac:dyDescent="0.25">
      <c r="A60" s="141">
        <v>5217</v>
      </c>
      <c r="B60" s="152" t="s">
        <v>2920</v>
      </c>
      <c r="C60" s="152" t="s">
        <v>2917</v>
      </c>
      <c r="D60" s="142" t="s">
        <v>1199</v>
      </c>
      <c r="E60" s="151" t="s">
        <v>2918</v>
      </c>
      <c r="F60" s="143">
        <v>42790</v>
      </c>
      <c r="G60" s="110"/>
    </row>
    <row r="61" spans="1:8" ht="15.75" x14ac:dyDescent="0.25">
      <c r="A61" s="141">
        <v>5317</v>
      </c>
      <c r="B61" s="151" t="s">
        <v>2921</v>
      </c>
      <c r="C61" s="142" t="s">
        <v>1667</v>
      </c>
      <c r="D61" s="142" t="s">
        <v>1199</v>
      </c>
      <c r="E61" s="142" t="s">
        <v>2922</v>
      </c>
      <c r="F61" s="148">
        <v>42800</v>
      </c>
      <c r="G61" s="110"/>
    </row>
    <row r="62" spans="1:8" ht="15.75" x14ac:dyDescent="0.25">
      <c r="A62" s="141">
        <v>5417</v>
      </c>
      <c r="B62" s="151" t="s">
        <v>2923</v>
      </c>
      <c r="C62" s="142" t="s">
        <v>1139</v>
      </c>
      <c r="D62" s="142" t="s">
        <v>1199</v>
      </c>
      <c r="E62" s="142" t="s">
        <v>2918</v>
      </c>
      <c r="F62" s="148">
        <v>42804</v>
      </c>
      <c r="G62" s="110"/>
    </row>
    <row r="63" spans="1:8" x14ac:dyDescent="0.2">
      <c r="A63" s="141">
        <v>5517</v>
      </c>
      <c r="B63" s="142" t="s">
        <v>2924</v>
      </c>
      <c r="C63" s="142" t="s">
        <v>1139</v>
      </c>
      <c r="D63" s="142" t="s">
        <v>1199</v>
      </c>
      <c r="E63" s="142" t="s">
        <v>684</v>
      </c>
      <c r="F63" s="148">
        <v>42804</v>
      </c>
      <c r="G63" s="110"/>
    </row>
    <row r="64" spans="1:8" x14ac:dyDescent="0.2">
      <c r="A64" s="141">
        <v>5617</v>
      </c>
      <c r="B64" s="119" t="s">
        <v>2926</v>
      </c>
      <c r="C64" s="119" t="s">
        <v>2927</v>
      </c>
      <c r="D64" s="119" t="s">
        <v>1027</v>
      </c>
      <c r="E64" s="142" t="s">
        <v>797</v>
      </c>
      <c r="F64" s="62">
        <v>42804</v>
      </c>
      <c r="G64" s="110"/>
    </row>
    <row r="65" spans="1:7" x14ac:dyDescent="0.2">
      <c r="A65" s="141">
        <v>5717</v>
      </c>
      <c r="B65" s="142" t="s">
        <v>2925</v>
      </c>
      <c r="C65" s="142" t="s">
        <v>2928</v>
      </c>
      <c r="D65" s="142" t="s">
        <v>863</v>
      </c>
      <c r="E65" s="142" t="s">
        <v>797</v>
      </c>
      <c r="F65" s="148">
        <v>42804</v>
      </c>
      <c r="G65" s="110"/>
    </row>
    <row r="66" spans="1:7" x14ac:dyDescent="0.2">
      <c r="A66" s="141">
        <v>5817</v>
      </c>
      <c r="B66" s="119" t="s">
        <v>2929</v>
      </c>
      <c r="C66" s="119" t="s">
        <v>2891</v>
      </c>
      <c r="D66" s="119" t="s">
        <v>1199</v>
      </c>
      <c r="E66" s="119" t="s">
        <v>1214</v>
      </c>
      <c r="F66" s="62">
        <v>42810</v>
      </c>
      <c r="G66" s="110"/>
    </row>
    <row r="67" spans="1:7" ht="18" x14ac:dyDescent="0.3">
      <c r="A67" s="141">
        <v>5917</v>
      </c>
      <c r="B67" s="142" t="s">
        <v>2930</v>
      </c>
      <c r="C67" s="153" t="s">
        <v>2931</v>
      </c>
      <c r="D67" s="142" t="s">
        <v>254</v>
      </c>
      <c r="E67" s="142" t="s">
        <v>178</v>
      </c>
      <c r="F67" s="148">
        <v>42810</v>
      </c>
      <c r="G67" s="110"/>
    </row>
    <row r="68" spans="1:7" x14ac:dyDescent="0.2">
      <c r="A68" s="141">
        <v>6017</v>
      </c>
      <c r="B68" s="142" t="s">
        <v>2932</v>
      </c>
      <c r="C68" s="142" t="s">
        <v>1669</v>
      </c>
      <c r="D68" s="142" t="s">
        <v>1199</v>
      </c>
      <c r="E68" s="142" t="s">
        <v>2866</v>
      </c>
      <c r="F68" s="148">
        <v>42810</v>
      </c>
      <c r="G68" s="110"/>
    </row>
    <row r="69" spans="1:7" x14ac:dyDescent="0.2">
      <c r="A69" s="141">
        <v>6117</v>
      </c>
      <c r="B69" s="142" t="s">
        <v>2933</v>
      </c>
      <c r="C69" s="142" t="s">
        <v>1139</v>
      </c>
      <c r="D69" s="142" t="s">
        <v>1199</v>
      </c>
      <c r="E69" s="142" t="s">
        <v>1184</v>
      </c>
      <c r="F69" s="148">
        <v>42810</v>
      </c>
      <c r="G69" s="110"/>
    </row>
    <row r="70" spans="1:7" x14ac:dyDescent="0.2">
      <c r="A70" s="141">
        <v>6217</v>
      </c>
      <c r="B70" s="146" t="s">
        <v>2934</v>
      </c>
      <c r="C70" s="142" t="s">
        <v>1667</v>
      </c>
      <c r="D70" s="142" t="s">
        <v>1199</v>
      </c>
      <c r="E70" s="142" t="s">
        <v>1717</v>
      </c>
      <c r="F70" s="148">
        <v>42811</v>
      </c>
      <c r="G70" s="110"/>
    </row>
    <row r="71" spans="1:7" x14ac:dyDescent="0.2">
      <c r="A71" s="141">
        <v>6317</v>
      </c>
      <c r="B71" s="146" t="s">
        <v>2935</v>
      </c>
      <c r="C71" s="142" t="s">
        <v>1139</v>
      </c>
      <c r="D71" s="142" t="s">
        <v>862</v>
      </c>
      <c r="E71" s="142" t="s">
        <v>487</v>
      </c>
      <c r="F71" s="148">
        <v>42811</v>
      </c>
      <c r="G71" s="110"/>
    </row>
    <row r="72" spans="1:7" x14ac:dyDescent="0.2">
      <c r="A72" s="141">
        <v>6417</v>
      </c>
      <c r="B72" s="146" t="s">
        <v>2936</v>
      </c>
      <c r="C72" s="142" t="s">
        <v>1139</v>
      </c>
      <c r="D72" s="142" t="s">
        <v>862</v>
      </c>
      <c r="E72" s="142" t="s">
        <v>2858</v>
      </c>
      <c r="F72" s="148">
        <v>42811</v>
      </c>
      <c r="G72" s="110"/>
    </row>
    <row r="73" spans="1:7" x14ac:dyDescent="0.2">
      <c r="A73" s="141">
        <v>6517</v>
      </c>
      <c r="B73" s="146" t="s">
        <v>2937</v>
      </c>
      <c r="C73" s="142" t="s">
        <v>992</v>
      </c>
      <c r="D73" s="142" t="s">
        <v>862</v>
      </c>
      <c r="E73" s="142" t="s">
        <v>808</v>
      </c>
      <c r="F73" s="148">
        <v>42811</v>
      </c>
      <c r="G73" s="110"/>
    </row>
    <row r="74" spans="1:7" x14ac:dyDescent="0.2">
      <c r="A74" s="141">
        <v>6617</v>
      </c>
      <c r="B74" s="146" t="s">
        <v>2938</v>
      </c>
      <c r="C74" s="142" t="s">
        <v>992</v>
      </c>
      <c r="D74" s="142" t="s">
        <v>862</v>
      </c>
      <c r="E74" s="142" t="s">
        <v>808</v>
      </c>
      <c r="F74" s="148">
        <v>42811</v>
      </c>
      <c r="G74" s="110"/>
    </row>
    <row r="75" spans="1:7" x14ac:dyDescent="0.2">
      <c r="A75" s="141">
        <v>6717</v>
      </c>
      <c r="B75" s="146" t="s">
        <v>2939</v>
      </c>
      <c r="C75" s="142" t="s">
        <v>995</v>
      </c>
      <c r="D75" s="142" t="s">
        <v>862</v>
      </c>
      <c r="E75" s="142" t="s">
        <v>740</v>
      </c>
      <c r="F75" s="148">
        <v>42814</v>
      </c>
      <c r="G75" s="110"/>
    </row>
    <row r="76" spans="1:7" x14ac:dyDescent="0.2">
      <c r="A76" s="141">
        <v>6817</v>
      </c>
      <c r="B76" s="146" t="s">
        <v>2940</v>
      </c>
      <c r="C76" s="142" t="s">
        <v>995</v>
      </c>
      <c r="D76" s="142" t="s">
        <v>862</v>
      </c>
      <c r="E76" s="142" t="s">
        <v>2868</v>
      </c>
      <c r="F76" s="148">
        <v>42814</v>
      </c>
      <c r="G76" s="110"/>
    </row>
    <row r="77" spans="1:7" x14ac:dyDescent="0.2">
      <c r="A77" s="141">
        <v>6917</v>
      </c>
      <c r="B77" s="146" t="s">
        <v>2941</v>
      </c>
      <c r="C77" s="142" t="s">
        <v>995</v>
      </c>
      <c r="D77" s="142" t="s">
        <v>862</v>
      </c>
      <c r="E77" s="142" t="s">
        <v>2866</v>
      </c>
      <c r="F77" s="148">
        <v>42814</v>
      </c>
      <c r="G77" s="110"/>
    </row>
    <row r="78" spans="1:7" x14ac:dyDescent="0.2">
      <c r="A78" s="141">
        <v>7017</v>
      </c>
      <c r="B78" s="146" t="s">
        <v>2942</v>
      </c>
      <c r="C78" s="142" t="s">
        <v>995</v>
      </c>
      <c r="D78" s="142" t="s">
        <v>862</v>
      </c>
      <c r="E78" s="142" t="s">
        <v>2035</v>
      </c>
      <c r="F78" s="148">
        <v>42814</v>
      </c>
      <c r="G78" s="110"/>
    </row>
    <row r="79" spans="1:7" x14ac:dyDescent="0.2">
      <c r="A79" s="141">
        <v>7117</v>
      </c>
      <c r="B79" s="146" t="s">
        <v>2943</v>
      </c>
      <c r="C79" s="142" t="s">
        <v>995</v>
      </c>
      <c r="D79" s="142" t="s">
        <v>862</v>
      </c>
      <c r="E79" s="142" t="s">
        <v>2685</v>
      </c>
      <c r="F79" s="148">
        <v>42814</v>
      </c>
      <c r="G79" s="110"/>
    </row>
    <row r="80" spans="1:7" x14ac:dyDescent="0.2">
      <c r="A80" s="141">
        <v>7217</v>
      </c>
      <c r="B80" s="146" t="s">
        <v>2944</v>
      </c>
      <c r="C80" s="142" t="s">
        <v>198</v>
      </c>
      <c r="D80" s="142" t="s">
        <v>862</v>
      </c>
      <c r="E80" s="142" t="s">
        <v>2645</v>
      </c>
      <c r="F80" s="148">
        <v>42814</v>
      </c>
      <c r="G80" s="110"/>
    </row>
    <row r="81" spans="1:7" x14ac:dyDescent="0.2">
      <c r="A81" s="141">
        <v>7317</v>
      </c>
      <c r="B81" s="146" t="s">
        <v>2945</v>
      </c>
      <c r="C81" s="142" t="s">
        <v>1670</v>
      </c>
      <c r="D81" s="142" t="s">
        <v>862</v>
      </c>
      <c r="E81" s="146" t="s">
        <v>2685</v>
      </c>
      <c r="F81" s="148">
        <v>42815</v>
      </c>
      <c r="G81" s="110"/>
    </row>
    <row r="82" spans="1:7" x14ac:dyDescent="0.2">
      <c r="A82" s="141">
        <v>7417</v>
      </c>
      <c r="B82" s="146" t="s">
        <v>2946</v>
      </c>
      <c r="C82" s="142" t="s">
        <v>2621</v>
      </c>
      <c r="D82" s="142" t="s">
        <v>862</v>
      </c>
      <c r="E82" s="146" t="s">
        <v>1214</v>
      </c>
      <c r="F82" s="148">
        <v>42815</v>
      </c>
      <c r="G82" s="110"/>
    </row>
    <row r="83" spans="1:7" x14ac:dyDescent="0.2">
      <c r="A83" s="141">
        <v>7517</v>
      </c>
      <c r="B83" s="146" t="s">
        <v>2947</v>
      </c>
      <c r="C83" s="142" t="s">
        <v>2948</v>
      </c>
      <c r="D83" s="142" t="s">
        <v>1199</v>
      </c>
      <c r="E83" s="146" t="s">
        <v>487</v>
      </c>
      <c r="F83" s="148">
        <v>42816</v>
      </c>
      <c r="G83" s="110"/>
    </row>
    <row r="84" spans="1:7" x14ac:dyDescent="0.2">
      <c r="A84" s="141">
        <v>7617</v>
      </c>
      <c r="B84" s="146" t="s">
        <v>2949</v>
      </c>
      <c r="C84" s="146" t="s">
        <v>2948</v>
      </c>
      <c r="D84" s="142" t="s">
        <v>1199</v>
      </c>
      <c r="E84" s="146" t="s">
        <v>2858</v>
      </c>
      <c r="F84" s="148">
        <v>42816</v>
      </c>
      <c r="G84" s="110"/>
    </row>
    <row r="85" spans="1:7" x14ac:dyDescent="0.2">
      <c r="A85" s="141">
        <v>7717</v>
      </c>
      <c r="B85" s="146" t="s">
        <v>2950</v>
      </c>
      <c r="C85" s="142" t="s">
        <v>196</v>
      </c>
      <c r="D85" s="142" t="s">
        <v>862</v>
      </c>
      <c r="E85" s="146" t="s">
        <v>2685</v>
      </c>
      <c r="F85" s="148">
        <v>42817</v>
      </c>
      <c r="G85" s="110"/>
    </row>
    <row r="86" spans="1:7" x14ac:dyDescent="0.2">
      <c r="A86" s="141">
        <v>7817</v>
      </c>
      <c r="B86" s="146" t="s">
        <v>2951</v>
      </c>
      <c r="C86" s="142" t="s">
        <v>2952</v>
      </c>
      <c r="D86" s="142" t="s">
        <v>862</v>
      </c>
      <c r="E86" s="146" t="s">
        <v>2872</v>
      </c>
      <c r="F86" s="148">
        <v>42817</v>
      </c>
      <c r="G86" s="110"/>
    </row>
    <row r="87" spans="1:7" x14ac:dyDescent="0.2">
      <c r="A87" s="141">
        <v>7917</v>
      </c>
      <c r="B87" s="146" t="s">
        <v>2953</v>
      </c>
      <c r="C87" s="142" t="s">
        <v>1147</v>
      </c>
      <c r="D87" s="142" t="s">
        <v>862</v>
      </c>
      <c r="E87" s="146" t="s">
        <v>2685</v>
      </c>
      <c r="F87" s="148">
        <v>42817</v>
      </c>
      <c r="G87" s="110"/>
    </row>
    <row r="88" spans="1:7" ht="15.75" x14ac:dyDescent="0.25">
      <c r="A88" s="141">
        <v>8017</v>
      </c>
      <c r="B88" s="146" t="s">
        <v>2954</v>
      </c>
      <c r="C88" s="152" t="s">
        <v>2955</v>
      </c>
      <c r="D88" s="142" t="s">
        <v>863</v>
      </c>
      <c r="E88" s="142" t="s">
        <v>797</v>
      </c>
      <c r="F88" s="148">
        <v>42822</v>
      </c>
    </row>
    <row r="89" spans="1:7" x14ac:dyDescent="0.2">
      <c r="A89" s="141">
        <v>8117</v>
      </c>
      <c r="B89" s="146" t="s">
        <v>2956</v>
      </c>
      <c r="C89" s="142" t="s">
        <v>1667</v>
      </c>
      <c r="D89" s="142" t="s">
        <v>862</v>
      </c>
      <c r="E89" s="146" t="s">
        <v>552</v>
      </c>
      <c r="F89" s="148">
        <v>42823</v>
      </c>
    </row>
    <row r="90" spans="1:7" x14ac:dyDescent="0.2">
      <c r="A90" s="141">
        <v>8217</v>
      </c>
      <c r="B90" s="146" t="s">
        <v>2957</v>
      </c>
      <c r="C90" s="142" t="s">
        <v>1667</v>
      </c>
      <c r="D90" s="142" t="s">
        <v>862</v>
      </c>
      <c r="E90" s="146" t="s">
        <v>720</v>
      </c>
      <c r="F90" s="148">
        <v>42823</v>
      </c>
    </row>
    <row r="91" spans="1:7" x14ac:dyDescent="0.2">
      <c r="A91" s="141">
        <v>8317</v>
      </c>
      <c r="B91" s="142" t="s">
        <v>2958</v>
      </c>
      <c r="C91" s="142" t="s">
        <v>2959</v>
      </c>
      <c r="D91" s="142" t="s">
        <v>863</v>
      </c>
      <c r="E91" s="146" t="s">
        <v>803</v>
      </c>
      <c r="F91" s="148">
        <v>42823</v>
      </c>
    </row>
    <row r="92" spans="1:7" x14ac:dyDescent="0.2">
      <c r="A92" s="141">
        <v>8417</v>
      </c>
      <c r="B92" s="146" t="s">
        <v>2960</v>
      </c>
      <c r="C92" s="142" t="s">
        <v>1670</v>
      </c>
      <c r="D92" s="142" t="s">
        <v>862</v>
      </c>
      <c r="E92" s="146" t="s">
        <v>2961</v>
      </c>
      <c r="F92" s="148">
        <v>42825</v>
      </c>
    </row>
    <row r="93" spans="1:7" x14ac:dyDescent="0.2">
      <c r="A93" s="141">
        <v>8517</v>
      </c>
      <c r="B93" s="146" t="s">
        <v>2962</v>
      </c>
      <c r="C93" s="142" t="s">
        <v>529</v>
      </c>
      <c r="D93" s="142" t="s">
        <v>1199</v>
      </c>
      <c r="E93" s="146" t="s">
        <v>2965</v>
      </c>
      <c r="F93" s="148">
        <v>42825</v>
      </c>
    </row>
    <row r="94" spans="1:7" x14ac:dyDescent="0.2">
      <c r="A94" s="141">
        <v>8617</v>
      </c>
      <c r="B94" s="146" t="s">
        <v>2964</v>
      </c>
      <c r="C94" s="142" t="s">
        <v>529</v>
      </c>
      <c r="D94" s="142" t="s">
        <v>1199</v>
      </c>
      <c r="E94" s="146" t="s">
        <v>2965</v>
      </c>
      <c r="F94" s="148">
        <v>42825</v>
      </c>
    </row>
    <row r="95" spans="1:7" x14ac:dyDescent="0.2">
      <c r="A95" s="141">
        <v>8717</v>
      </c>
      <c r="B95" s="146" t="s">
        <v>2963</v>
      </c>
      <c r="C95" s="142" t="s">
        <v>529</v>
      </c>
      <c r="D95" s="142" t="s">
        <v>1199</v>
      </c>
      <c r="E95" s="146" t="s">
        <v>2965</v>
      </c>
      <c r="F95" s="148">
        <v>42825</v>
      </c>
    </row>
    <row r="96" spans="1:7" x14ac:dyDescent="0.2">
      <c r="A96" s="141">
        <v>8817</v>
      </c>
      <c r="B96" s="146" t="s">
        <v>2966</v>
      </c>
      <c r="C96" s="142" t="s">
        <v>1667</v>
      </c>
      <c r="D96" s="142" t="s">
        <v>1199</v>
      </c>
      <c r="E96" s="146" t="s">
        <v>1184</v>
      </c>
      <c r="F96" s="148">
        <v>42825</v>
      </c>
    </row>
    <row r="97" spans="1:6" x14ac:dyDescent="0.2">
      <c r="A97" s="141">
        <v>8917</v>
      </c>
      <c r="B97" s="146" t="s">
        <v>2967</v>
      </c>
      <c r="C97" s="142" t="s">
        <v>1807</v>
      </c>
      <c r="D97" s="142" t="s">
        <v>863</v>
      </c>
      <c r="E97" s="146" t="s">
        <v>870</v>
      </c>
      <c r="F97" s="148">
        <v>42825</v>
      </c>
    </row>
    <row r="98" spans="1:6" x14ac:dyDescent="0.2">
      <c r="A98" s="141">
        <v>9017</v>
      </c>
      <c r="B98" s="142" t="s">
        <v>2968</v>
      </c>
      <c r="C98" s="146" t="s">
        <v>724</v>
      </c>
      <c r="D98" s="142" t="s">
        <v>2362</v>
      </c>
      <c r="E98" s="146" t="s">
        <v>2417</v>
      </c>
      <c r="F98" s="148">
        <v>42825</v>
      </c>
    </row>
    <row r="99" spans="1:6" x14ac:dyDescent="0.2">
      <c r="A99" s="141">
        <v>9117</v>
      </c>
      <c r="B99" s="146" t="s">
        <v>2969</v>
      </c>
      <c r="C99" s="142" t="s">
        <v>1670</v>
      </c>
      <c r="D99" s="142" t="s">
        <v>862</v>
      </c>
      <c r="E99" s="142" t="s">
        <v>2685</v>
      </c>
      <c r="F99" s="148">
        <v>42825</v>
      </c>
    </row>
    <row r="100" spans="1:6" x14ac:dyDescent="0.2">
      <c r="A100" s="141">
        <v>9217</v>
      </c>
      <c r="B100" s="146" t="s">
        <v>2970</v>
      </c>
      <c r="C100" s="142" t="s">
        <v>859</v>
      </c>
      <c r="D100" s="142" t="s">
        <v>862</v>
      </c>
      <c r="E100" s="142" t="s">
        <v>2874</v>
      </c>
      <c r="F100" s="148">
        <v>42825</v>
      </c>
    </row>
    <row r="101" spans="1:6" x14ac:dyDescent="0.2">
      <c r="A101" s="141">
        <v>9317</v>
      </c>
      <c r="B101" s="146" t="s">
        <v>2971</v>
      </c>
      <c r="C101" s="142" t="s">
        <v>859</v>
      </c>
      <c r="D101" s="142" t="s">
        <v>862</v>
      </c>
      <c r="E101" s="142" t="s">
        <v>720</v>
      </c>
      <c r="F101" s="148">
        <v>42825</v>
      </c>
    </row>
    <row r="102" spans="1:6" x14ac:dyDescent="0.2">
      <c r="A102" s="141">
        <v>9417</v>
      </c>
      <c r="B102" s="119" t="s">
        <v>2972</v>
      </c>
      <c r="C102" s="119" t="s">
        <v>2973</v>
      </c>
      <c r="D102" s="119" t="s">
        <v>863</v>
      </c>
      <c r="E102" s="119" t="s">
        <v>797</v>
      </c>
      <c r="F102" s="62">
        <v>42830</v>
      </c>
    </row>
    <row r="103" spans="1:6" x14ac:dyDescent="0.2">
      <c r="A103" s="141">
        <v>9517</v>
      </c>
      <c r="B103" s="146" t="s">
        <v>2974</v>
      </c>
      <c r="C103" s="146" t="s">
        <v>2928</v>
      </c>
      <c r="D103" s="142" t="s">
        <v>863</v>
      </c>
      <c r="E103" s="146" t="s">
        <v>797</v>
      </c>
      <c r="F103" s="148">
        <v>42835</v>
      </c>
    </row>
    <row r="104" spans="1:6" x14ac:dyDescent="0.2">
      <c r="A104" s="141">
        <v>9617</v>
      </c>
      <c r="B104" s="142" t="s">
        <v>2975</v>
      </c>
      <c r="C104" s="142" t="s">
        <v>2976</v>
      </c>
      <c r="D104" s="142" t="s">
        <v>1199</v>
      </c>
      <c r="E104" s="142" t="s">
        <v>1190</v>
      </c>
      <c r="F104" s="148">
        <v>42838</v>
      </c>
    </row>
    <row r="105" spans="1:6" x14ac:dyDescent="0.2">
      <c r="A105" s="141">
        <v>9717</v>
      </c>
      <c r="B105" s="146" t="s">
        <v>1952</v>
      </c>
      <c r="C105" s="146" t="s">
        <v>2977</v>
      </c>
      <c r="D105" s="142" t="s">
        <v>863</v>
      </c>
      <c r="E105" s="146" t="s">
        <v>2978</v>
      </c>
      <c r="F105" s="148">
        <v>42842</v>
      </c>
    </row>
    <row r="106" spans="1:6" x14ac:dyDescent="0.2">
      <c r="A106" s="141">
        <v>9817</v>
      </c>
      <c r="B106" s="146" t="s">
        <v>2979</v>
      </c>
      <c r="C106" s="146" t="s">
        <v>2980</v>
      </c>
      <c r="D106" s="142" t="s">
        <v>862</v>
      </c>
      <c r="E106" s="146" t="s">
        <v>1190</v>
      </c>
      <c r="F106" s="148">
        <v>42844</v>
      </c>
    </row>
    <row r="107" spans="1:6" x14ac:dyDescent="0.2">
      <c r="A107" s="141">
        <v>9917</v>
      </c>
      <c r="B107" s="142" t="s">
        <v>2981</v>
      </c>
      <c r="C107" s="142" t="s">
        <v>2246</v>
      </c>
      <c r="D107" s="142" t="s">
        <v>863</v>
      </c>
      <c r="E107" s="142" t="s">
        <v>1717</v>
      </c>
      <c r="F107" s="148">
        <v>42834</v>
      </c>
    </row>
    <row r="108" spans="1:6" x14ac:dyDescent="0.2">
      <c r="A108" s="141">
        <v>10017</v>
      </c>
      <c r="B108" s="142" t="s">
        <v>2982</v>
      </c>
      <c r="C108" s="142" t="s">
        <v>839</v>
      </c>
      <c r="D108" s="142" t="s">
        <v>1199</v>
      </c>
      <c r="E108" s="142" t="s">
        <v>2866</v>
      </c>
      <c r="F108" s="148">
        <v>42834</v>
      </c>
    </row>
    <row r="109" spans="1:6" x14ac:dyDescent="0.2">
      <c r="A109" s="141">
        <v>10117</v>
      </c>
      <c r="B109" s="146" t="s">
        <v>2983</v>
      </c>
      <c r="C109" s="142" t="s">
        <v>1149</v>
      </c>
      <c r="D109" s="142" t="s">
        <v>862</v>
      </c>
      <c r="E109" s="146" t="s">
        <v>2866</v>
      </c>
      <c r="F109" s="148">
        <v>42845</v>
      </c>
    </row>
    <row r="110" spans="1:6" x14ac:dyDescent="0.2">
      <c r="A110" s="141">
        <v>10217</v>
      </c>
      <c r="B110" s="142" t="s">
        <v>2984</v>
      </c>
      <c r="C110" s="142" t="s">
        <v>2796</v>
      </c>
      <c r="D110" s="142" t="s">
        <v>1199</v>
      </c>
      <c r="E110" s="142" t="s">
        <v>818</v>
      </c>
      <c r="F110" s="148">
        <v>42845</v>
      </c>
    </row>
    <row r="111" spans="1:6" x14ac:dyDescent="0.2">
      <c r="A111" s="141">
        <v>10317</v>
      </c>
      <c r="B111" s="142" t="s">
        <v>2987</v>
      </c>
      <c r="C111" s="142" t="s">
        <v>2988</v>
      </c>
      <c r="D111" s="142" t="s">
        <v>1199</v>
      </c>
      <c r="E111" s="142" t="s">
        <v>797</v>
      </c>
      <c r="F111" s="148">
        <v>42849</v>
      </c>
    </row>
    <row r="112" spans="1:6" x14ac:dyDescent="0.2">
      <c r="A112" s="141">
        <v>10417</v>
      </c>
      <c r="B112" s="146" t="s">
        <v>2985</v>
      </c>
      <c r="C112" s="142" t="s">
        <v>1180</v>
      </c>
      <c r="D112" s="142" t="s">
        <v>862</v>
      </c>
      <c r="E112" s="146" t="s">
        <v>720</v>
      </c>
      <c r="F112" s="148">
        <v>42849</v>
      </c>
    </row>
    <row r="113" spans="1:6" x14ac:dyDescent="0.2">
      <c r="A113" s="141">
        <v>10517</v>
      </c>
      <c r="B113" s="146" t="s">
        <v>2986</v>
      </c>
      <c r="C113" s="146" t="s">
        <v>1180</v>
      </c>
      <c r="D113" s="142" t="s">
        <v>862</v>
      </c>
      <c r="E113" s="142" t="s">
        <v>2874</v>
      </c>
      <c r="F113" s="148">
        <v>42849</v>
      </c>
    </row>
    <row r="114" spans="1:6" x14ac:dyDescent="0.2">
      <c r="A114" s="141">
        <v>10617</v>
      </c>
      <c r="B114" s="146" t="s">
        <v>2989</v>
      </c>
      <c r="C114" s="146" t="s">
        <v>1143</v>
      </c>
      <c r="D114" s="142" t="s">
        <v>862</v>
      </c>
      <c r="E114" s="142" t="s">
        <v>240</v>
      </c>
      <c r="F114" s="148">
        <v>42850</v>
      </c>
    </row>
    <row r="115" spans="1:6" x14ac:dyDescent="0.2">
      <c r="A115" s="141">
        <v>10717</v>
      </c>
      <c r="B115" s="146" t="s">
        <v>2990</v>
      </c>
      <c r="C115" s="146" t="s">
        <v>859</v>
      </c>
      <c r="D115" s="142" t="s">
        <v>862</v>
      </c>
      <c r="E115" s="146" t="s">
        <v>1184</v>
      </c>
      <c r="F115" s="148">
        <v>42851</v>
      </c>
    </row>
    <row r="116" spans="1:6" x14ac:dyDescent="0.2">
      <c r="A116" s="141">
        <v>10817</v>
      </c>
      <c r="B116" s="146" t="s">
        <v>2991</v>
      </c>
      <c r="C116" s="146" t="s">
        <v>859</v>
      </c>
      <c r="D116" s="146" t="s">
        <v>862</v>
      </c>
      <c r="E116" s="146" t="s">
        <v>1184</v>
      </c>
      <c r="F116" s="148">
        <v>42851</v>
      </c>
    </row>
    <row r="117" spans="1:6" x14ac:dyDescent="0.2">
      <c r="A117" s="141">
        <v>10917</v>
      </c>
      <c r="B117" s="146" t="s">
        <v>2992</v>
      </c>
      <c r="C117" s="146" t="s">
        <v>196</v>
      </c>
      <c r="D117" s="142" t="s">
        <v>862</v>
      </c>
      <c r="E117" s="146" t="s">
        <v>2993</v>
      </c>
      <c r="F117" s="148">
        <v>42852</v>
      </c>
    </row>
    <row r="118" spans="1:6" x14ac:dyDescent="0.2">
      <c r="A118" s="141">
        <v>11017</v>
      </c>
      <c r="B118" s="146" t="s">
        <v>2994</v>
      </c>
      <c r="C118" s="146" t="s">
        <v>2883</v>
      </c>
      <c r="D118" s="142" t="s">
        <v>1199</v>
      </c>
      <c r="E118" s="146" t="s">
        <v>1959</v>
      </c>
      <c r="F118" s="148">
        <v>42853</v>
      </c>
    </row>
    <row r="119" spans="1:6" x14ac:dyDescent="0.2">
      <c r="A119" s="141">
        <v>11117</v>
      </c>
      <c r="B119" s="146" t="s">
        <v>2995</v>
      </c>
      <c r="C119" s="146" t="s">
        <v>327</v>
      </c>
      <c r="D119" s="142" t="s">
        <v>1199</v>
      </c>
      <c r="E119" s="146" t="s">
        <v>2858</v>
      </c>
      <c r="F119" s="148">
        <v>42853</v>
      </c>
    </row>
    <row r="120" spans="1:6" x14ac:dyDescent="0.2">
      <c r="A120" s="141">
        <v>11217</v>
      </c>
      <c r="B120" s="146" t="s">
        <v>2996</v>
      </c>
      <c r="C120" s="146" t="s">
        <v>2883</v>
      </c>
      <c r="D120" s="142" t="s">
        <v>1199</v>
      </c>
      <c r="E120" s="146" t="s">
        <v>1959</v>
      </c>
      <c r="F120" s="148">
        <v>42853</v>
      </c>
    </row>
    <row r="121" spans="1:6" x14ac:dyDescent="0.2">
      <c r="A121" s="141">
        <v>11317</v>
      </c>
      <c r="B121" s="146" t="s">
        <v>2997</v>
      </c>
      <c r="C121" s="146" t="s">
        <v>2883</v>
      </c>
      <c r="D121" s="142" t="s">
        <v>1199</v>
      </c>
      <c r="E121" s="146" t="s">
        <v>1959</v>
      </c>
      <c r="F121" s="148">
        <v>42853</v>
      </c>
    </row>
    <row r="122" spans="1:6" x14ac:dyDescent="0.2">
      <c r="A122" s="141">
        <v>11417</v>
      </c>
      <c r="B122" s="146" t="s">
        <v>2998</v>
      </c>
      <c r="C122" s="146" t="s">
        <v>1667</v>
      </c>
      <c r="D122" s="142" t="s">
        <v>1199</v>
      </c>
      <c r="E122" s="146" t="s">
        <v>557</v>
      </c>
      <c r="F122" s="148">
        <v>42857</v>
      </c>
    </row>
    <row r="123" spans="1:6" x14ac:dyDescent="0.2">
      <c r="A123" s="141">
        <v>11517</v>
      </c>
      <c r="B123" s="146" t="s">
        <v>2999</v>
      </c>
      <c r="C123" s="146" t="s">
        <v>196</v>
      </c>
      <c r="D123" s="142" t="s">
        <v>863</v>
      </c>
      <c r="E123" s="146" t="s">
        <v>797</v>
      </c>
      <c r="F123" s="148">
        <v>42857</v>
      </c>
    </row>
    <row r="124" spans="1:6" x14ac:dyDescent="0.2">
      <c r="A124" s="141">
        <v>11617</v>
      </c>
      <c r="B124" s="146" t="s">
        <v>3000</v>
      </c>
      <c r="C124" s="146" t="s">
        <v>3001</v>
      </c>
      <c r="D124" s="142" t="s">
        <v>2362</v>
      </c>
      <c r="E124" s="146" t="s">
        <v>3002</v>
      </c>
      <c r="F124" s="148">
        <v>42859</v>
      </c>
    </row>
    <row r="125" spans="1:6" x14ac:dyDescent="0.2">
      <c r="A125" s="141">
        <v>11717</v>
      </c>
      <c r="B125" s="142" t="s">
        <v>3003</v>
      </c>
      <c r="C125" s="142" t="s">
        <v>3004</v>
      </c>
      <c r="D125" s="142" t="s">
        <v>863</v>
      </c>
      <c r="E125" s="142" t="s">
        <v>797</v>
      </c>
      <c r="F125" s="148">
        <v>42860</v>
      </c>
    </row>
    <row r="126" spans="1:6" x14ac:dyDescent="0.2">
      <c r="A126" s="141">
        <v>11817</v>
      </c>
      <c r="B126" s="142" t="s">
        <v>3005</v>
      </c>
      <c r="C126" s="142" t="s">
        <v>3006</v>
      </c>
      <c r="D126" s="142" t="s">
        <v>1199</v>
      </c>
      <c r="E126" s="142" t="s">
        <v>1190</v>
      </c>
      <c r="F126" s="148">
        <v>42860</v>
      </c>
    </row>
    <row r="127" spans="1:6" x14ac:dyDescent="0.2">
      <c r="A127" s="141">
        <v>11917</v>
      </c>
      <c r="B127" s="146" t="s">
        <v>3007</v>
      </c>
      <c r="C127" s="155" t="s">
        <v>3008</v>
      </c>
      <c r="D127" s="142" t="s">
        <v>863</v>
      </c>
      <c r="E127" s="142" t="s">
        <v>870</v>
      </c>
      <c r="F127" s="148">
        <v>42860</v>
      </c>
    </row>
    <row r="128" spans="1:6" x14ac:dyDescent="0.2">
      <c r="A128" s="141">
        <v>12017</v>
      </c>
      <c r="B128" s="146" t="s">
        <v>3009</v>
      </c>
      <c r="C128" s="146" t="s">
        <v>3011</v>
      </c>
      <c r="D128" s="142" t="s">
        <v>863</v>
      </c>
      <c r="E128" s="146" t="s">
        <v>797</v>
      </c>
      <c r="F128" s="148">
        <v>42863</v>
      </c>
    </row>
    <row r="129" spans="1:6" x14ac:dyDescent="0.2">
      <c r="A129" s="141">
        <v>12117</v>
      </c>
      <c r="B129" s="146" t="s">
        <v>3012</v>
      </c>
      <c r="C129" s="146" t="s">
        <v>3010</v>
      </c>
      <c r="D129" s="142" t="s">
        <v>863</v>
      </c>
      <c r="E129" s="146" t="s">
        <v>797</v>
      </c>
      <c r="F129" s="148">
        <v>42863</v>
      </c>
    </row>
    <row r="130" spans="1:6" x14ac:dyDescent="0.2">
      <c r="A130" s="141">
        <v>12217</v>
      </c>
      <c r="B130" s="146" t="s">
        <v>3013</v>
      </c>
      <c r="C130" s="146" t="s">
        <v>327</v>
      </c>
      <c r="D130" s="142" t="s">
        <v>1199</v>
      </c>
      <c r="E130" s="142" t="s">
        <v>1184</v>
      </c>
      <c r="F130" s="148">
        <v>42864</v>
      </c>
    </row>
    <row r="131" spans="1:6" x14ac:dyDescent="0.2">
      <c r="A131" s="141">
        <v>12317</v>
      </c>
      <c r="B131" s="142" t="s">
        <v>3014</v>
      </c>
      <c r="C131" s="146" t="s">
        <v>854</v>
      </c>
      <c r="D131" s="142" t="s">
        <v>1199</v>
      </c>
      <c r="E131" s="142" t="s">
        <v>2685</v>
      </c>
      <c r="F131" s="148">
        <v>42865</v>
      </c>
    </row>
    <row r="132" spans="1:6" x14ac:dyDescent="0.2">
      <c r="A132" s="141">
        <v>12417</v>
      </c>
      <c r="B132" s="142" t="s">
        <v>3019</v>
      </c>
      <c r="C132" s="146" t="s">
        <v>847</v>
      </c>
      <c r="D132" s="142" t="s">
        <v>862</v>
      </c>
      <c r="E132" s="142" t="s">
        <v>2856</v>
      </c>
      <c r="F132" s="148">
        <v>42865</v>
      </c>
    </row>
    <row r="133" spans="1:6" ht="15.75" x14ac:dyDescent="0.25">
      <c r="A133" s="141">
        <v>12517</v>
      </c>
      <c r="B133" s="142" t="s">
        <v>3015</v>
      </c>
      <c r="C133" s="146" t="s">
        <v>3016</v>
      </c>
      <c r="D133" s="142" t="s">
        <v>862</v>
      </c>
      <c r="E133" s="154" t="s">
        <v>3017</v>
      </c>
      <c r="F133" s="148">
        <v>42866</v>
      </c>
    </row>
    <row r="134" spans="1:6" x14ac:dyDescent="0.2">
      <c r="A134" s="141">
        <v>12617</v>
      </c>
      <c r="B134" s="142" t="s">
        <v>3018</v>
      </c>
      <c r="C134" s="146" t="s">
        <v>847</v>
      </c>
      <c r="D134" s="142" t="s">
        <v>862</v>
      </c>
      <c r="E134" s="142" t="s">
        <v>240</v>
      </c>
      <c r="F134" s="148">
        <v>42866</v>
      </c>
    </row>
    <row r="135" spans="1:6" x14ac:dyDescent="0.2">
      <c r="A135" s="141">
        <v>12717</v>
      </c>
      <c r="B135" s="142" t="s">
        <v>3021</v>
      </c>
      <c r="C135" s="142" t="s">
        <v>847</v>
      </c>
      <c r="D135" s="142" t="s">
        <v>862</v>
      </c>
      <c r="E135" s="142" t="s">
        <v>2861</v>
      </c>
      <c r="F135" s="148">
        <v>42867</v>
      </c>
    </row>
    <row r="136" spans="1:6" x14ac:dyDescent="0.2">
      <c r="A136" s="141">
        <v>12817</v>
      </c>
      <c r="B136" s="142" t="s">
        <v>3020</v>
      </c>
      <c r="C136" s="146" t="s">
        <v>847</v>
      </c>
      <c r="D136" s="142" t="s">
        <v>862</v>
      </c>
      <c r="E136" s="142" t="s">
        <v>2861</v>
      </c>
      <c r="F136" s="148">
        <v>42867</v>
      </c>
    </row>
    <row r="137" spans="1:6" x14ac:dyDescent="0.2">
      <c r="A137" s="141">
        <v>12917</v>
      </c>
      <c r="B137" s="142" t="s">
        <v>3022</v>
      </c>
      <c r="C137" s="142" t="s">
        <v>1172</v>
      </c>
      <c r="D137" s="142" t="s">
        <v>1199</v>
      </c>
      <c r="E137" s="142" t="s">
        <v>1214</v>
      </c>
      <c r="F137" s="148">
        <v>42870</v>
      </c>
    </row>
    <row r="138" spans="1:6" x14ac:dyDescent="0.2">
      <c r="A138" s="141">
        <v>13017</v>
      </c>
      <c r="B138" s="142" t="s">
        <v>3023</v>
      </c>
      <c r="C138" s="142" t="s">
        <v>3024</v>
      </c>
      <c r="D138" s="142" t="s">
        <v>863</v>
      </c>
      <c r="E138" s="142" t="s">
        <v>2874</v>
      </c>
      <c r="F138" s="148">
        <v>42871</v>
      </c>
    </row>
    <row r="139" spans="1:6" x14ac:dyDescent="0.2">
      <c r="A139" s="141">
        <v>13117</v>
      </c>
      <c r="B139" s="142" t="s">
        <v>3025</v>
      </c>
      <c r="C139" s="142" t="s">
        <v>859</v>
      </c>
      <c r="D139" s="142" t="s">
        <v>862</v>
      </c>
      <c r="E139" s="142" t="s">
        <v>557</v>
      </c>
      <c r="F139" s="148">
        <v>42873</v>
      </c>
    </row>
    <row r="140" spans="1:6" x14ac:dyDescent="0.2">
      <c r="A140" s="141">
        <v>13217</v>
      </c>
      <c r="B140" s="142" t="s">
        <v>3026</v>
      </c>
      <c r="C140" s="142" t="s">
        <v>3027</v>
      </c>
      <c r="D140" s="142" t="s">
        <v>1199</v>
      </c>
      <c r="E140" s="142" t="s">
        <v>1183</v>
      </c>
      <c r="F140" s="148">
        <v>42876</v>
      </c>
    </row>
    <row r="141" spans="1:6" x14ac:dyDescent="0.2">
      <c r="A141" s="141">
        <v>13317</v>
      </c>
      <c r="B141" s="142" t="s">
        <v>3028</v>
      </c>
      <c r="C141" s="142" t="s">
        <v>3027</v>
      </c>
      <c r="D141" s="142" t="s">
        <v>1199</v>
      </c>
      <c r="E141" s="142" t="s">
        <v>1183</v>
      </c>
      <c r="F141" s="148">
        <v>42876</v>
      </c>
    </row>
    <row r="142" spans="1:6" x14ac:dyDescent="0.2">
      <c r="A142" s="141">
        <v>13417</v>
      </c>
      <c r="B142" s="142" t="s">
        <v>3029</v>
      </c>
      <c r="C142" s="142" t="s">
        <v>3030</v>
      </c>
      <c r="D142" s="142" t="s">
        <v>1199</v>
      </c>
      <c r="E142" s="146" t="s">
        <v>2874</v>
      </c>
      <c r="F142" s="148">
        <v>42877</v>
      </c>
    </row>
    <row r="143" spans="1:6" x14ac:dyDescent="0.2">
      <c r="A143" s="141">
        <v>13517</v>
      </c>
      <c r="B143" s="146" t="s">
        <v>3031</v>
      </c>
      <c r="C143" s="146" t="s">
        <v>121</v>
      </c>
      <c r="D143" s="142" t="s">
        <v>862</v>
      </c>
      <c r="E143" s="146" t="s">
        <v>240</v>
      </c>
      <c r="F143" s="148">
        <v>42878</v>
      </c>
    </row>
    <row r="144" spans="1:6" x14ac:dyDescent="0.2">
      <c r="A144" s="141">
        <v>13617</v>
      </c>
      <c r="B144" s="146" t="s">
        <v>3032</v>
      </c>
      <c r="C144" s="146" t="s">
        <v>310</v>
      </c>
      <c r="D144" s="146" t="s">
        <v>862</v>
      </c>
      <c r="E144" s="146" t="s">
        <v>2645</v>
      </c>
      <c r="F144" s="148">
        <v>42878</v>
      </c>
    </row>
    <row r="145" spans="1:6" x14ac:dyDescent="0.2">
      <c r="A145" s="141">
        <v>13717</v>
      </c>
      <c r="B145" s="146" t="s">
        <v>3033</v>
      </c>
      <c r="C145" s="146" t="s">
        <v>3034</v>
      </c>
      <c r="D145" s="142" t="s">
        <v>1199</v>
      </c>
      <c r="E145" s="146" t="s">
        <v>831</v>
      </c>
      <c r="F145" s="148">
        <v>42878</v>
      </c>
    </row>
    <row r="146" spans="1:6" x14ac:dyDescent="0.2">
      <c r="A146" s="141">
        <v>13817</v>
      </c>
      <c r="B146" s="146" t="s">
        <v>3035</v>
      </c>
      <c r="C146" s="146"/>
      <c r="D146" s="142" t="s">
        <v>2362</v>
      </c>
      <c r="E146" s="142" t="s">
        <v>624</v>
      </c>
      <c r="F146" s="148">
        <v>42879</v>
      </c>
    </row>
    <row r="147" spans="1:6" x14ac:dyDescent="0.2">
      <c r="A147" s="141">
        <v>13917</v>
      </c>
      <c r="B147" s="146" t="s">
        <v>3036</v>
      </c>
      <c r="C147" s="146" t="s">
        <v>1139</v>
      </c>
      <c r="D147" s="146" t="s">
        <v>1199</v>
      </c>
      <c r="E147" s="146" t="s">
        <v>1190</v>
      </c>
      <c r="F147" s="148">
        <v>42881</v>
      </c>
    </row>
    <row r="148" spans="1:6" x14ac:dyDescent="0.2">
      <c r="A148" s="141">
        <v>14017</v>
      </c>
      <c r="B148" s="146" t="s">
        <v>3037</v>
      </c>
      <c r="C148" s="146" t="s">
        <v>327</v>
      </c>
      <c r="D148" s="146" t="s">
        <v>1200</v>
      </c>
      <c r="E148" s="146" t="s">
        <v>1729</v>
      </c>
      <c r="F148" s="148">
        <v>42881</v>
      </c>
    </row>
    <row r="149" spans="1:6" x14ac:dyDescent="0.2">
      <c r="A149" s="141">
        <v>14117</v>
      </c>
      <c r="B149" s="146" t="s">
        <v>3038</v>
      </c>
      <c r="C149" s="146" t="s">
        <v>1006</v>
      </c>
      <c r="D149" s="146" t="s">
        <v>862</v>
      </c>
      <c r="E149" s="146" t="s">
        <v>3039</v>
      </c>
      <c r="F149" s="148">
        <v>42884</v>
      </c>
    </row>
    <row r="150" spans="1:6" x14ac:dyDescent="0.2">
      <c r="A150" s="141">
        <v>14217</v>
      </c>
      <c r="B150" s="146" t="s">
        <v>3040</v>
      </c>
      <c r="C150" s="146" t="s">
        <v>1672</v>
      </c>
      <c r="D150" s="146" t="s">
        <v>862</v>
      </c>
      <c r="E150" s="146" t="s">
        <v>2874</v>
      </c>
      <c r="F150" s="148">
        <v>42885</v>
      </c>
    </row>
    <row r="151" spans="1:6" x14ac:dyDescent="0.2">
      <c r="A151" s="141">
        <v>14317</v>
      </c>
      <c r="B151" s="146" t="s">
        <v>3041</v>
      </c>
      <c r="C151" s="146" t="s">
        <v>1770</v>
      </c>
      <c r="D151" s="146" t="s">
        <v>862</v>
      </c>
      <c r="E151" s="146" t="s">
        <v>2874</v>
      </c>
      <c r="F151" s="148">
        <v>42885</v>
      </c>
    </row>
    <row r="152" spans="1:6" x14ac:dyDescent="0.2">
      <c r="A152" s="141">
        <v>14417</v>
      </c>
      <c r="B152" s="146" t="s">
        <v>3042</v>
      </c>
      <c r="C152" s="146" t="s">
        <v>3043</v>
      </c>
      <c r="D152" s="146" t="s">
        <v>1027</v>
      </c>
      <c r="E152" s="146" t="s">
        <v>878</v>
      </c>
      <c r="F152" s="148">
        <v>42885</v>
      </c>
    </row>
    <row r="153" spans="1:6" ht="15.75" x14ac:dyDescent="0.25">
      <c r="A153" s="141">
        <v>14517</v>
      </c>
      <c r="B153" s="146" t="s">
        <v>3044</v>
      </c>
      <c r="C153" s="156" t="s">
        <v>3045</v>
      </c>
      <c r="D153" s="142" t="s">
        <v>2362</v>
      </c>
      <c r="E153" s="142" t="s">
        <v>3046</v>
      </c>
      <c r="F153" s="148">
        <v>42886</v>
      </c>
    </row>
    <row r="154" spans="1:6" x14ac:dyDescent="0.2">
      <c r="A154" s="141">
        <v>14617</v>
      </c>
      <c r="B154" s="146" t="s">
        <v>3047</v>
      </c>
      <c r="C154" s="146" t="s">
        <v>3048</v>
      </c>
      <c r="D154" s="146" t="s">
        <v>1199</v>
      </c>
      <c r="E154" s="146" t="s">
        <v>1214</v>
      </c>
      <c r="F154" s="148">
        <v>42887</v>
      </c>
    </row>
    <row r="155" spans="1:6" x14ac:dyDescent="0.2">
      <c r="A155" s="141">
        <v>14717</v>
      </c>
      <c r="B155" s="146" t="s">
        <v>3049</v>
      </c>
      <c r="C155" s="146" t="s">
        <v>195</v>
      </c>
      <c r="D155" s="146" t="s">
        <v>862</v>
      </c>
      <c r="E155" s="146" t="s">
        <v>3050</v>
      </c>
      <c r="F155" s="148">
        <v>42887</v>
      </c>
    </row>
    <row r="156" spans="1:6" x14ac:dyDescent="0.2">
      <c r="A156" s="141">
        <v>14817</v>
      </c>
      <c r="B156" s="146" t="s">
        <v>3051</v>
      </c>
      <c r="C156" s="146" t="s">
        <v>1149</v>
      </c>
      <c r="D156" s="146" t="s">
        <v>862</v>
      </c>
      <c r="E156" s="146" t="s">
        <v>2864</v>
      </c>
      <c r="F156" s="148">
        <v>42891</v>
      </c>
    </row>
    <row r="157" spans="1:6" x14ac:dyDescent="0.2">
      <c r="A157" s="141">
        <v>14917</v>
      </c>
      <c r="B157" s="146" t="s">
        <v>3052</v>
      </c>
      <c r="C157" s="146" t="s">
        <v>3053</v>
      </c>
      <c r="D157" s="146" t="s">
        <v>1027</v>
      </c>
      <c r="E157" s="146" t="s">
        <v>803</v>
      </c>
      <c r="F157" s="148">
        <v>42891</v>
      </c>
    </row>
    <row r="158" spans="1:6" ht="15.75" x14ac:dyDescent="0.25">
      <c r="A158" s="141">
        <v>15017</v>
      </c>
      <c r="B158" s="146" t="s">
        <v>3054</v>
      </c>
      <c r="C158" s="146" t="s">
        <v>3055</v>
      </c>
      <c r="D158" s="142" t="s">
        <v>863</v>
      </c>
      <c r="E158" s="154" t="s">
        <v>3056</v>
      </c>
      <c r="F158" s="148">
        <v>42895</v>
      </c>
    </row>
    <row r="159" spans="1:6" x14ac:dyDescent="0.2">
      <c r="A159" s="141">
        <v>15117</v>
      </c>
      <c r="B159" s="146" t="s">
        <v>3057</v>
      </c>
      <c r="C159" s="146" t="s">
        <v>1164</v>
      </c>
      <c r="D159" s="142" t="s">
        <v>863</v>
      </c>
      <c r="E159" s="146" t="s">
        <v>3058</v>
      </c>
      <c r="F159" s="148">
        <v>42895</v>
      </c>
    </row>
    <row r="160" spans="1:6" x14ac:dyDescent="0.2">
      <c r="A160" s="141">
        <v>15217</v>
      </c>
      <c r="B160" s="146" t="s">
        <v>3059</v>
      </c>
      <c r="C160" s="146" t="s">
        <v>1667</v>
      </c>
      <c r="D160" s="142" t="s">
        <v>862</v>
      </c>
      <c r="E160" s="146" t="s">
        <v>2858</v>
      </c>
      <c r="F160" s="148">
        <v>42899</v>
      </c>
    </row>
    <row r="161" spans="1:6" x14ac:dyDescent="0.2">
      <c r="A161" s="141">
        <v>15317</v>
      </c>
      <c r="B161" s="146" t="s">
        <v>3060</v>
      </c>
      <c r="C161" s="146" t="s">
        <v>1667</v>
      </c>
      <c r="D161" s="142" t="s">
        <v>862</v>
      </c>
      <c r="E161" s="146" t="s">
        <v>3061</v>
      </c>
      <c r="F161" s="148">
        <v>42900</v>
      </c>
    </row>
    <row r="162" spans="1:6" x14ac:dyDescent="0.2">
      <c r="A162" s="141">
        <v>15417</v>
      </c>
      <c r="B162" s="146" t="s">
        <v>3062</v>
      </c>
      <c r="C162" s="146" t="s">
        <v>258</v>
      </c>
      <c r="D162" s="146" t="s">
        <v>1199</v>
      </c>
      <c r="E162" s="146" t="s">
        <v>740</v>
      </c>
      <c r="F162" s="148">
        <v>42900</v>
      </c>
    </row>
    <row r="163" spans="1:6" x14ac:dyDescent="0.2">
      <c r="A163" s="141">
        <v>15517</v>
      </c>
      <c r="B163" s="146" t="s">
        <v>3064</v>
      </c>
      <c r="C163" s="146" t="s">
        <v>1667</v>
      </c>
      <c r="D163" s="142" t="s">
        <v>862</v>
      </c>
      <c r="E163" s="146" t="s">
        <v>3063</v>
      </c>
      <c r="F163" s="148">
        <v>42900</v>
      </c>
    </row>
    <row r="164" spans="1:6" x14ac:dyDescent="0.2">
      <c r="A164" s="141">
        <v>15617</v>
      </c>
      <c r="B164" s="146" t="s">
        <v>3065</v>
      </c>
      <c r="C164" s="146" t="s">
        <v>1667</v>
      </c>
      <c r="D164" s="142" t="s">
        <v>862</v>
      </c>
      <c r="E164" s="146" t="s">
        <v>3066</v>
      </c>
      <c r="F164" s="148">
        <v>42900</v>
      </c>
    </row>
    <row r="165" spans="1:6" x14ac:dyDescent="0.2">
      <c r="A165" s="141">
        <v>15717</v>
      </c>
      <c r="B165" s="146" t="s">
        <v>3067</v>
      </c>
      <c r="C165" s="146" t="s">
        <v>1139</v>
      </c>
      <c r="D165" s="146" t="s">
        <v>1199</v>
      </c>
      <c r="E165" s="146" t="s">
        <v>3068</v>
      </c>
      <c r="F165" s="148">
        <v>42902</v>
      </c>
    </row>
    <row r="166" spans="1:6" x14ac:dyDescent="0.2">
      <c r="A166" s="141">
        <v>15817</v>
      </c>
      <c r="B166" s="146" t="s">
        <v>3069</v>
      </c>
      <c r="C166" s="146" t="s">
        <v>1673</v>
      </c>
      <c r="D166" s="146" t="s">
        <v>1199</v>
      </c>
      <c r="E166" s="146" t="s">
        <v>3070</v>
      </c>
      <c r="F166" s="148">
        <v>42902</v>
      </c>
    </row>
    <row r="167" spans="1:6" x14ac:dyDescent="0.2">
      <c r="A167" s="141">
        <v>15917</v>
      </c>
      <c r="B167" s="146" t="s">
        <v>3071</v>
      </c>
      <c r="C167" s="146" t="s">
        <v>2072</v>
      </c>
      <c r="D167" s="146" t="s">
        <v>1199</v>
      </c>
      <c r="E167" s="146" t="s">
        <v>3066</v>
      </c>
      <c r="F167" s="148">
        <v>42907</v>
      </c>
    </row>
    <row r="168" spans="1:6" x14ac:dyDescent="0.2">
      <c r="A168" s="141">
        <v>16017</v>
      </c>
      <c r="B168" s="146" t="s">
        <v>3072</v>
      </c>
      <c r="C168" s="146" t="s">
        <v>839</v>
      </c>
      <c r="D168" s="146" t="s">
        <v>1199</v>
      </c>
      <c r="E168" s="146" t="s">
        <v>800</v>
      </c>
      <c r="F168" s="148">
        <v>42907</v>
      </c>
    </row>
    <row r="169" spans="1:6" x14ac:dyDescent="0.2">
      <c r="A169" s="141">
        <v>16117</v>
      </c>
      <c r="B169" s="146" t="s">
        <v>3073</v>
      </c>
      <c r="C169" s="146" t="s">
        <v>859</v>
      </c>
      <c r="D169" s="146" t="s">
        <v>1199</v>
      </c>
      <c r="E169" s="146" t="s">
        <v>2685</v>
      </c>
      <c r="F169" s="148">
        <v>42907</v>
      </c>
    </row>
    <row r="170" spans="1:6" ht="15.75" x14ac:dyDescent="0.25">
      <c r="A170" s="141">
        <v>16217</v>
      </c>
      <c r="B170" s="146" t="s">
        <v>3076</v>
      </c>
      <c r="C170" s="157" t="s">
        <v>3077</v>
      </c>
      <c r="D170" s="142" t="s">
        <v>254</v>
      </c>
      <c r="E170" s="157" t="s">
        <v>3078</v>
      </c>
      <c r="F170" s="148">
        <v>42908</v>
      </c>
    </row>
    <row r="171" spans="1:6" x14ac:dyDescent="0.2">
      <c r="A171" s="141">
        <v>16317</v>
      </c>
      <c r="B171" s="119" t="s">
        <v>3079</v>
      </c>
      <c r="C171" s="119" t="s">
        <v>2072</v>
      </c>
      <c r="D171" s="119" t="s">
        <v>1199</v>
      </c>
      <c r="E171" s="119" t="s">
        <v>2858</v>
      </c>
      <c r="F171" s="62">
        <v>42908</v>
      </c>
    </row>
    <row r="172" spans="1:6" x14ac:dyDescent="0.2">
      <c r="A172" s="141">
        <v>16417</v>
      </c>
      <c r="B172" s="146" t="s">
        <v>3074</v>
      </c>
      <c r="C172" s="146" t="s">
        <v>3075</v>
      </c>
      <c r="D172" s="146" t="s">
        <v>1199</v>
      </c>
      <c r="E172" s="146" t="s">
        <v>800</v>
      </c>
      <c r="F172" s="62">
        <v>42908</v>
      </c>
    </row>
    <row r="173" spans="1:6" x14ac:dyDescent="0.2">
      <c r="A173" s="141">
        <v>16517</v>
      </c>
      <c r="B173" s="142" t="s">
        <v>3081</v>
      </c>
      <c r="C173" s="145" t="s">
        <v>2324</v>
      </c>
      <c r="D173" s="142" t="s">
        <v>2362</v>
      </c>
      <c r="E173" s="142" t="s">
        <v>3080</v>
      </c>
      <c r="F173" s="148">
        <v>42908</v>
      </c>
    </row>
    <row r="174" spans="1:6" ht="15.75" customHeight="1" x14ac:dyDescent="0.2">
      <c r="A174" s="141">
        <v>16617</v>
      </c>
      <c r="B174" s="146" t="s">
        <v>3082</v>
      </c>
      <c r="C174" s="158" t="s">
        <v>3083</v>
      </c>
      <c r="D174" s="146" t="s">
        <v>863</v>
      </c>
      <c r="E174" s="146" t="s">
        <v>3058</v>
      </c>
      <c r="F174" s="148">
        <v>42909</v>
      </c>
    </row>
    <row r="175" spans="1:6" x14ac:dyDescent="0.2">
      <c r="A175" s="141">
        <v>16717</v>
      </c>
      <c r="B175" s="146" t="s">
        <v>3084</v>
      </c>
      <c r="C175" s="146" t="s">
        <v>3085</v>
      </c>
      <c r="D175" s="146" t="s">
        <v>1199</v>
      </c>
      <c r="E175" s="146" t="s">
        <v>1732</v>
      </c>
      <c r="F175" s="148">
        <v>42914</v>
      </c>
    </row>
    <row r="176" spans="1:6" x14ac:dyDescent="0.2">
      <c r="A176" s="141">
        <v>16817</v>
      </c>
      <c r="B176" s="146" t="s">
        <v>3086</v>
      </c>
      <c r="C176" s="146" t="s">
        <v>1461</v>
      </c>
      <c r="D176" s="146" t="s">
        <v>1199</v>
      </c>
      <c r="E176" s="146" t="s">
        <v>2685</v>
      </c>
      <c r="F176" s="148">
        <v>42915</v>
      </c>
    </row>
    <row r="177" spans="1:6" ht="15.75" x14ac:dyDescent="0.2">
      <c r="A177" s="141">
        <v>16917</v>
      </c>
      <c r="B177" s="146" t="s">
        <v>3087</v>
      </c>
      <c r="C177" s="159" t="s">
        <v>3088</v>
      </c>
      <c r="D177" s="142" t="s">
        <v>254</v>
      </c>
      <c r="E177" s="146" t="s">
        <v>870</v>
      </c>
      <c r="F177" s="148">
        <v>42915</v>
      </c>
    </row>
    <row r="178" spans="1:6" x14ac:dyDescent="0.2">
      <c r="A178" s="141">
        <v>17017</v>
      </c>
      <c r="B178" s="146" t="s">
        <v>3089</v>
      </c>
      <c r="C178" s="146" t="s">
        <v>1139</v>
      </c>
      <c r="D178" s="142" t="s">
        <v>1199</v>
      </c>
      <c r="E178" s="146" t="s">
        <v>720</v>
      </c>
      <c r="F178" s="148">
        <v>42916</v>
      </c>
    </row>
    <row r="179" spans="1:6" x14ac:dyDescent="0.2">
      <c r="A179" s="141">
        <v>17117</v>
      </c>
      <c r="B179" s="146" t="s">
        <v>3090</v>
      </c>
      <c r="C179" s="146" t="s">
        <v>1787</v>
      </c>
      <c r="D179" s="146" t="s">
        <v>862</v>
      </c>
      <c r="E179" s="146" t="s">
        <v>2685</v>
      </c>
      <c r="F179" s="148">
        <v>42916</v>
      </c>
    </row>
    <row r="180" spans="1:6" x14ac:dyDescent="0.2">
      <c r="A180" s="141">
        <v>17217</v>
      </c>
      <c r="B180" s="146" t="s">
        <v>3091</v>
      </c>
      <c r="C180" s="146" t="s">
        <v>1461</v>
      </c>
      <c r="D180" s="146" t="s">
        <v>862</v>
      </c>
      <c r="E180" s="146" t="s">
        <v>2866</v>
      </c>
      <c r="F180" s="148">
        <v>42919</v>
      </c>
    </row>
    <row r="181" spans="1:6" x14ac:dyDescent="0.2">
      <c r="A181" s="141">
        <v>17317</v>
      </c>
      <c r="B181" s="146" t="s">
        <v>3092</v>
      </c>
      <c r="C181" s="146" t="s">
        <v>1461</v>
      </c>
      <c r="D181" s="146" t="s">
        <v>862</v>
      </c>
      <c r="E181" s="146" t="s">
        <v>1214</v>
      </c>
      <c r="F181" s="148">
        <v>42919</v>
      </c>
    </row>
    <row r="182" spans="1:6" x14ac:dyDescent="0.2">
      <c r="A182" s="141">
        <v>17417</v>
      </c>
      <c r="B182" s="146" t="s">
        <v>3093</v>
      </c>
      <c r="C182" s="146" t="s">
        <v>1461</v>
      </c>
      <c r="D182" s="146" t="s">
        <v>862</v>
      </c>
      <c r="E182" s="146" t="s">
        <v>2874</v>
      </c>
      <c r="F182" s="148">
        <v>42919</v>
      </c>
    </row>
    <row r="183" spans="1:6" x14ac:dyDescent="0.2">
      <c r="A183" s="141">
        <v>17517</v>
      </c>
      <c r="B183" s="146" t="s">
        <v>3094</v>
      </c>
      <c r="C183" s="146" t="s">
        <v>198</v>
      </c>
      <c r="D183" s="146" t="s">
        <v>1199</v>
      </c>
      <c r="E183" s="146" t="s">
        <v>1184</v>
      </c>
      <c r="F183" s="148">
        <v>42921</v>
      </c>
    </row>
    <row r="184" spans="1:6" x14ac:dyDescent="0.2">
      <c r="A184" s="141">
        <v>17617</v>
      </c>
      <c r="B184" s="146" t="s">
        <v>3095</v>
      </c>
      <c r="C184" s="146" t="s">
        <v>3096</v>
      </c>
      <c r="D184" s="146" t="s">
        <v>862</v>
      </c>
      <c r="E184" s="146" t="s">
        <v>831</v>
      </c>
      <c r="F184" s="148">
        <v>42921</v>
      </c>
    </row>
    <row r="185" spans="1:6" x14ac:dyDescent="0.2">
      <c r="A185" s="141">
        <v>17717</v>
      </c>
      <c r="B185" s="146" t="s">
        <v>3097</v>
      </c>
      <c r="C185" s="146" t="s">
        <v>3096</v>
      </c>
      <c r="D185" s="146" t="s">
        <v>862</v>
      </c>
      <c r="E185" s="146" t="s">
        <v>2861</v>
      </c>
      <c r="F185" s="148">
        <v>42922</v>
      </c>
    </row>
    <row r="186" spans="1:6" x14ac:dyDescent="0.2">
      <c r="A186" s="141">
        <v>17817</v>
      </c>
      <c r="B186" s="146" t="s">
        <v>3098</v>
      </c>
      <c r="C186" s="146" t="s">
        <v>2072</v>
      </c>
      <c r="D186" s="146" t="s">
        <v>1199</v>
      </c>
      <c r="E186" s="146" t="s">
        <v>829</v>
      </c>
      <c r="F186" s="148">
        <v>42922</v>
      </c>
    </row>
    <row r="187" spans="1:6" x14ac:dyDescent="0.2">
      <c r="A187" s="141">
        <v>17917</v>
      </c>
      <c r="B187" s="146" t="s">
        <v>3099</v>
      </c>
      <c r="C187" s="146" t="s">
        <v>3096</v>
      </c>
      <c r="D187" s="146" t="s">
        <v>862</v>
      </c>
      <c r="E187" s="146" t="s">
        <v>808</v>
      </c>
      <c r="F187" s="148">
        <v>42922</v>
      </c>
    </row>
    <row r="188" spans="1:6" x14ac:dyDescent="0.2">
      <c r="A188" s="141">
        <v>18017</v>
      </c>
      <c r="B188" s="146" t="s">
        <v>3100</v>
      </c>
      <c r="C188" s="146" t="s">
        <v>851</v>
      </c>
      <c r="D188" s="146" t="s">
        <v>862</v>
      </c>
      <c r="E188" s="146" t="s">
        <v>3017</v>
      </c>
      <c r="F188" s="148">
        <v>42923</v>
      </c>
    </row>
    <row r="189" spans="1:6" x14ac:dyDescent="0.2">
      <c r="A189" s="141">
        <v>18117</v>
      </c>
      <c r="B189" s="146" t="s">
        <v>3101</v>
      </c>
      <c r="C189" s="146" t="s">
        <v>851</v>
      </c>
      <c r="D189" s="146" t="s">
        <v>862</v>
      </c>
      <c r="E189" s="146" t="s">
        <v>3102</v>
      </c>
      <c r="F189" s="148">
        <v>42923</v>
      </c>
    </row>
    <row r="190" spans="1:6" ht="28.5" x14ac:dyDescent="0.2">
      <c r="A190" s="141">
        <v>18217</v>
      </c>
      <c r="B190" s="146" t="s">
        <v>3103</v>
      </c>
      <c r="C190" s="146" t="s">
        <v>1667</v>
      </c>
      <c r="D190" s="146" t="s">
        <v>862</v>
      </c>
      <c r="E190" s="160" t="s">
        <v>3104</v>
      </c>
      <c r="F190" s="148">
        <v>42923</v>
      </c>
    </row>
    <row r="191" spans="1:6" x14ac:dyDescent="0.2">
      <c r="A191" s="141">
        <v>18317</v>
      </c>
      <c r="B191" s="146" t="s">
        <v>3105</v>
      </c>
      <c r="C191" s="142" t="s">
        <v>851</v>
      </c>
      <c r="D191" s="142" t="s">
        <v>1199</v>
      </c>
      <c r="E191" s="146" t="s">
        <v>831</v>
      </c>
      <c r="F191" s="148">
        <v>42923</v>
      </c>
    </row>
    <row r="192" spans="1:6" x14ac:dyDescent="0.2">
      <c r="A192" s="141">
        <v>18417</v>
      </c>
      <c r="B192" s="146"/>
      <c r="C192" s="146"/>
      <c r="D192" s="146"/>
      <c r="E192" s="146"/>
      <c r="F192" s="148"/>
    </row>
    <row r="193" spans="1:6" x14ac:dyDescent="0.2">
      <c r="A193" s="141">
        <v>18517</v>
      </c>
      <c r="B193" s="146"/>
      <c r="C193" s="146"/>
      <c r="D193" s="146"/>
      <c r="E193" s="146"/>
      <c r="F193" s="148"/>
    </row>
    <row r="194" spans="1:6" x14ac:dyDescent="0.2">
      <c r="A194" s="141">
        <v>18617</v>
      </c>
      <c r="B194" s="146"/>
      <c r="C194" s="146"/>
      <c r="D194" s="146"/>
      <c r="E194" s="146"/>
      <c r="F194" s="148"/>
    </row>
    <row r="195" spans="1:6" x14ac:dyDescent="0.2">
      <c r="A195" s="141">
        <v>18717</v>
      </c>
      <c r="B195" s="146"/>
      <c r="C195" s="146"/>
      <c r="D195" s="146"/>
      <c r="E195" s="146"/>
      <c r="F195" s="148"/>
    </row>
    <row r="196" spans="1:6" x14ac:dyDescent="0.2">
      <c r="A196" s="141">
        <v>18817</v>
      </c>
      <c r="B196" s="146"/>
      <c r="C196" s="146"/>
      <c r="D196" s="146"/>
      <c r="E196" s="146"/>
      <c r="F196" s="148"/>
    </row>
    <row r="197" spans="1:6" x14ac:dyDescent="0.2">
      <c r="A197" s="141">
        <v>18917</v>
      </c>
      <c r="B197" s="146"/>
      <c r="C197" s="146"/>
      <c r="D197" s="146"/>
      <c r="E197" s="142"/>
      <c r="F197" s="148"/>
    </row>
    <row r="198" spans="1:6" x14ac:dyDescent="0.2">
      <c r="A198" s="141">
        <v>19017</v>
      </c>
      <c r="B198" s="146"/>
      <c r="C198" s="146"/>
      <c r="D198" s="146"/>
      <c r="E198" s="146"/>
      <c r="F198" s="148"/>
    </row>
    <row r="199" spans="1:6" x14ac:dyDescent="0.2">
      <c r="A199" s="141">
        <v>19117</v>
      </c>
      <c r="B199" s="146"/>
      <c r="C199" s="146"/>
      <c r="D199" s="146"/>
      <c r="E199" s="142"/>
      <c r="F199" s="148"/>
    </row>
    <row r="200" spans="1:6" x14ac:dyDescent="0.2">
      <c r="A200" s="141">
        <v>19217</v>
      </c>
      <c r="B200" s="146"/>
      <c r="C200" s="146"/>
      <c r="D200" s="146"/>
      <c r="E200" s="146"/>
      <c r="F200" s="148"/>
    </row>
    <row r="201" spans="1:6" x14ac:dyDescent="0.2">
      <c r="A201" s="141">
        <v>19317</v>
      </c>
      <c r="B201" s="146"/>
      <c r="C201" s="146"/>
      <c r="D201" s="146"/>
      <c r="E201" s="146"/>
      <c r="F201" s="148"/>
    </row>
    <row r="202" spans="1:6" x14ac:dyDescent="0.2">
      <c r="A202" s="141">
        <v>19417</v>
      </c>
      <c r="B202" s="146"/>
      <c r="C202" s="146"/>
      <c r="D202" s="146"/>
      <c r="E202" s="146"/>
      <c r="F202" s="148"/>
    </row>
    <row r="203" spans="1:6" x14ac:dyDescent="0.2">
      <c r="A203" s="141">
        <v>19517</v>
      </c>
      <c r="B203" s="146"/>
      <c r="C203" s="146"/>
      <c r="D203" s="146"/>
      <c r="E203" s="146"/>
      <c r="F203" s="148"/>
    </row>
    <row r="204" spans="1:6" x14ac:dyDescent="0.2">
      <c r="A204" s="141">
        <v>19617</v>
      </c>
      <c r="B204" s="146"/>
      <c r="C204" s="146"/>
      <c r="D204" s="146"/>
      <c r="E204" s="146"/>
      <c r="F204" s="148"/>
    </row>
    <row r="205" spans="1:6" x14ac:dyDescent="0.2">
      <c r="A205" s="141">
        <v>19717</v>
      </c>
      <c r="B205" s="146"/>
      <c r="C205" s="146"/>
      <c r="D205" s="146"/>
      <c r="E205" s="146"/>
      <c r="F205" s="148"/>
    </row>
    <row r="206" spans="1:6" x14ac:dyDescent="0.2">
      <c r="A206" s="141">
        <v>19817</v>
      </c>
      <c r="B206" s="146"/>
      <c r="C206" s="146"/>
      <c r="D206" s="146"/>
      <c r="E206" s="146"/>
      <c r="F206" s="148"/>
    </row>
    <row r="207" spans="1:6" x14ac:dyDescent="0.2">
      <c r="A207" s="141">
        <v>19917</v>
      </c>
      <c r="B207" s="146"/>
      <c r="C207" s="146"/>
      <c r="D207" s="146"/>
      <c r="E207" s="146"/>
      <c r="F207" s="148"/>
    </row>
    <row r="208" spans="1:6" x14ac:dyDescent="0.2">
      <c r="A208" s="141">
        <v>20017</v>
      </c>
      <c r="B208" s="146"/>
      <c r="C208" s="146"/>
      <c r="D208" s="146"/>
      <c r="E208" s="146"/>
      <c r="F208" s="148"/>
    </row>
    <row r="209" spans="1:6" x14ac:dyDescent="0.2">
      <c r="A209" s="141">
        <v>20117</v>
      </c>
      <c r="B209" s="146"/>
      <c r="C209" s="146"/>
      <c r="D209" s="146"/>
      <c r="E209" s="146"/>
      <c r="F209" s="148"/>
    </row>
    <row r="210" spans="1:6" x14ac:dyDescent="0.2">
      <c r="A210" s="141">
        <v>20217</v>
      </c>
      <c r="B210" s="146"/>
      <c r="C210" s="146"/>
      <c r="D210" s="146"/>
      <c r="E210" s="146"/>
      <c r="F210" s="148"/>
    </row>
    <row r="211" spans="1:6" x14ac:dyDescent="0.2">
      <c r="A211" s="141">
        <v>20317</v>
      </c>
      <c r="B211" s="146"/>
      <c r="C211" s="146"/>
      <c r="D211" s="146"/>
      <c r="E211" s="146"/>
      <c r="F211" s="148"/>
    </row>
    <row r="212" spans="1:6" x14ac:dyDescent="0.2">
      <c r="A212" s="141">
        <v>20417</v>
      </c>
      <c r="B212" s="146"/>
      <c r="C212" s="146"/>
      <c r="D212" s="146"/>
      <c r="E212" s="146"/>
      <c r="F212" s="148"/>
    </row>
    <row r="213" spans="1:6" x14ac:dyDescent="0.2">
      <c r="A213" s="141">
        <v>20517</v>
      </c>
      <c r="B213" s="146"/>
      <c r="C213" s="146"/>
      <c r="D213" s="146"/>
      <c r="E213" s="146"/>
      <c r="F213" s="148"/>
    </row>
    <row r="214" spans="1:6" x14ac:dyDescent="0.2">
      <c r="A214" s="141">
        <v>20617</v>
      </c>
      <c r="B214" s="146"/>
      <c r="C214" s="146"/>
      <c r="D214" s="146"/>
      <c r="E214" s="146"/>
      <c r="F214" s="148"/>
    </row>
    <row r="215" spans="1:6" x14ac:dyDescent="0.2">
      <c r="A215" s="141">
        <v>20717</v>
      </c>
      <c r="B215" s="146"/>
      <c r="C215" s="146"/>
      <c r="D215" s="146"/>
      <c r="E215" s="146"/>
      <c r="F215" s="148"/>
    </row>
    <row r="216" spans="1:6" x14ac:dyDescent="0.2">
      <c r="A216" s="141">
        <v>20817</v>
      </c>
      <c r="B216" s="146"/>
      <c r="C216" s="146"/>
      <c r="D216" s="146"/>
      <c r="E216" s="146"/>
      <c r="F216" s="148"/>
    </row>
    <row r="217" spans="1:6" x14ac:dyDescent="0.2">
      <c r="A217" s="141">
        <v>20917</v>
      </c>
      <c r="B217" s="146"/>
      <c r="C217" s="146"/>
      <c r="D217" s="146"/>
      <c r="E217" s="146"/>
      <c r="F217" s="148"/>
    </row>
    <row r="218" spans="1:6" x14ac:dyDescent="0.2">
      <c r="A218" s="141">
        <v>21017</v>
      </c>
      <c r="B218" s="146"/>
      <c r="C218" s="146"/>
      <c r="D218" s="146"/>
      <c r="E218" s="146"/>
      <c r="F218" s="148"/>
    </row>
    <row r="219" spans="1:6" x14ac:dyDescent="0.2">
      <c r="A219" s="141">
        <v>21117</v>
      </c>
      <c r="B219" s="146"/>
      <c r="C219" s="146"/>
      <c r="D219" s="146"/>
      <c r="E219" s="146"/>
      <c r="F219" s="148"/>
    </row>
    <row r="220" spans="1:6" x14ac:dyDescent="0.2">
      <c r="A220" s="141">
        <v>21217</v>
      </c>
      <c r="B220" s="146"/>
      <c r="C220" s="146"/>
      <c r="D220" s="146"/>
      <c r="E220" s="146"/>
      <c r="F220" s="148"/>
    </row>
    <row r="221" spans="1:6" x14ac:dyDescent="0.2">
      <c r="A221" s="141">
        <v>21317</v>
      </c>
      <c r="B221" s="146"/>
      <c r="C221" s="146"/>
      <c r="D221" s="146"/>
      <c r="E221" s="146"/>
      <c r="F221" s="148"/>
    </row>
    <row r="222" spans="1:6" x14ac:dyDescent="0.2">
      <c r="A222" s="141">
        <v>21417</v>
      </c>
      <c r="B222" s="146"/>
      <c r="C222" s="146"/>
      <c r="D222" s="146"/>
      <c r="E222" s="146"/>
      <c r="F222" s="148"/>
    </row>
    <row r="223" spans="1:6" x14ac:dyDescent="0.2">
      <c r="A223" s="141">
        <v>21517</v>
      </c>
      <c r="B223" s="146"/>
      <c r="C223" s="146"/>
      <c r="D223" s="146"/>
      <c r="E223" s="146"/>
      <c r="F223" s="148"/>
    </row>
    <row r="224" spans="1:6" x14ac:dyDescent="0.2">
      <c r="A224" s="141">
        <v>21617</v>
      </c>
      <c r="B224" s="146"/>
      <c r="C224" s="146"/>
      <c r="D224" s="146"/>
      <c r="E224" s="146"/>
      <c r="F224" s="148"/>
    </row>
    <row r="225" spans="1:6" x14ac:dyDescent="0.2">
      <c r="A225" s="141">
        <v>21717</v>
      </c>
      <c r="B225" s="146"/>
      <c r="C225" s="146"/>
      <c r="D225" s="146"/>
      <c r="E225" s="146"/>
      <c r="F225" s="148"/>
    </row>
    <row r="226" spans="1:6" x14ac:dyDescent="0.2">
      <c r="A226" s="141">
        <v>21817</v>
      </c>
      <c r="B226" s="146"/>
      <c r="C226" s="146"/>
      <c r="D226" s="146"/>
      <c r="E226" s="146"/>
      <c r="F226" s="148"/>
    </row>
    <row r="227" spans="1:6" x14ac:dyDescent="0.2">
      <c r="A227" s="141">
        <v>21917</v>
      </c>
      <c r="B227" s="146"/>
      <c r="C227" s="146"/>
      <c r="D227" s="146"/>
      <c r="E227" s="146"/>
      <c r="F227" s="148"/>
    </row>
    <row r="228" spans="1:6" x14ac:dyDescent="0.2">
      <c r="A228" s="141">
        <v>22017</v>
      </c>
      <c r="B228" s="146"/>
      <c r="C228" s="146"/>
      <c r="D228" s="146"/>
      <c r="E228" s="146"/>
      <c r="F228" s="148"/>
    </row>
    <row r="229" spans="1:6" x14ac:dyDescent="0.2">
      <c r="A229" s="141">
        <v>22117</v>
      </c>
      <c r="B229" s="146"/>
      <c r="C229" s="146"/>
      <c r="D229" s="146"/>
      <c r="E229" s="146"/>
      <c r="F229" s="148"/>
    </row>
    <row r="230" spans="1:6" x14ac:dyDescent="0.2">
      <c r="A230" s="141">
        <v>22217</v>
      </c>
      <c r="B230" s="142"/>
      <c r="C230" s="142"/>
      <c r="D230" s="142"/>
      <c r="E230" s="142"/>
      <c r="F230" s="148"/>
    </row>
    <row r="231" spans="1:6" x14ac:dyDescent="0.2">
      <c r="A231" s="141">
        <v>22317</v>
      </c>
      <c r="B231" s="142"/>
      <c r="C231" s="142"/>
      <c r="D231" s="142"/>
      <c r="E231" s="142"/>
      <c r="F231" s="148"/>
    </row>
    <row r="232" spans="1:6" x14ac:dyDescent="0.2">
      <c r="A232" s="141">
        <v>22417</v>
      </c>
      <c r="B232" s="142"/>
      <c r="C232" s="146"/>
      <c r="D232" s="142"/>
      <c r="E232" s="142"/>
      <c r="F232" s="148"/>
    </row>
    <row r="233" spans="1:6" x14ac:dyDescent="0.2">
      <c r="A233" s="141">
        <v>22517</v>
      </c>
      <c r="B233" s="142"/>
      <c r="C233" s="142"/>
      <c r="D233" s="142"/>
      <c r="E233" s="142"/>
      <c r="F233" s="148"/>
    </row>
    <row r="234" spans="1:6" x14ac:dyDescent="0.2">
      <c r="A234" s="141">
        <v>22617</v>
      </c>
      <c r="B234" s="142"/>
      <c r="C234" s="142"/>
      <c r="D234" s="142"/>
      <c r="E234" s="142"/>
      <c r="F234" s="148"/>
    </row>
    <row r="235" spans="1:6" x14ac:dyDescent="0.2">
      <c r="A235" s="141">
        <v>22717</v>
      </c>
      <c r="B235" s="142"/>
      <c r="C235" s="142"/>
      <c r="D235" s="142"/>
      <c r="E235" s="142"/>
      <c r="F235" s="148"/>
    </row>
    <row r="236" spans="1:6" x14ac:dyDescent="0.2">
      <c r="A236" s="141">
        <v>22817</v>
      </c>
      <c r="B236" s="142"/>
      <c r="C236" s="142"/>
      <c r="D236" s="142"/>
      <c r="E236" s="142"/>
      <c r="F236" s="148"/>
    </row>
    <row r="237" spans="1:6" x14ac:dyDescent="0.2">
      <c r="A237" s="141">
        <v>22917</v>
      </c>
      <c r="B237" s="142"/>
      <c r="C237" s="142"/>
      <c r="D237" s="142"/>
      <c r="E237" s="142"/>
      <c r="F237" s="148"/>
    </row>
    <row r="238" spans="1:6" x14ac:dyDescent="0.2">
      <c r="A238" s="141">
        <v>23017</v>
      </c>
      <c r="B238" s="142"/>
      <c r="C238" s="142"/>
      <c r="D238" s="142"/>
      <c r="E238" s="142"/>
      <c r="F238" s="148"/>
    </row>
    <row r="239" spans="1:6" x14ac:dyDescent="0.2">
      <c r="A239" s="141">
        <v>23117</v>
      </c>
      <c r="B239" s="142"/>
      <c r="C239" s="142"/>
      <c r="D239" s="142"/>
      <c r="E239" s="142"/>
      <c r="F239" s="148"/>
    </row>
    <row r="240" spans="1:6" x14ac:dyDescent="0.2">
      <c r="A240" s="141">
        <v>23217</v>
      </c>
      <c r="B240" s="142"/>
      <c r="C240" s="142"/>
      <c r="D240" s="142"/>
      <c r="E240" s="142"/>
      <c r="F240" s="148"/>
    </row>
    <row r="241" spans="1:6" x14ac:dyDescent="0.2">
      <c r="A241" s="141">
        <v>23317</v>
      </c>
      <c r="B241" s="142"/>
      <c r="C241" s="142"/>
      <c r="D241" s="142"/>
      <c r="E241" s="142"/>
      <c r="F241" s="148"/>
    </row>
    <row r="242" spans="1:6" x14ac:dyDescent="0.2">
      <c r="A242" s="141">
        <v>23417</v>
      </c>
      <c r="B242" s="142"/>
      <c r="C242" s="142"/>
      <c r="D242" s="142"/>
      <c r="E242" s="142"/>
      <c r="F242" s="148"/>
    </row>
    <row r="243" spans="1:6" x14ac:dyDescent="0.2">
      <c r="A243" s="141">
        <v>23517</v>
      </c>
      <c r="B243" s="142"/>
      <c r="C243" s="142"/>
      <c r="D243" s="142"/>
      <c r="E243" s="142"/>
      <c r="F243" s="148"/>
    </row>
    <row r="244" spans="1:6" x14ac:dyDescent="0.2">
      <c r="A244" s="141">
        <v>23617</v>
      </c>
      <c r="B244" s="142"/>
      <c r="C244" s="142"/>
      <c r="D244" s="142"/>
      <c r="E244" s="142"/>
      <c r="F244" s="148"/>
    </row>
    <row r="245" spans="1:6" x14ac:dyDescent="0.2">
      <c r="A245" s="141">
        <v>23717</v>
      </c>
      <c r="B245" s="142"/>
      <c r="C245" s="142"/>
      <c r="D245" s="142"/>
      <c r="E245" s="142"/>
      <c r="F245" s="148"/>
    </row>
    <row r="246" spans="1:6" x14ac:dyDescent="0.2">
      <c r="A246" s="141">
        <v>23817</v>
      </c>
      <c r="B246" s="142"/>
      <c r="C246" s="142"/>
      <c r="D246" s="142"/>
      <c r="E246" s="142"/>
      <c r="F246" s="148"/>
    </row>
    <row r="247" spans="1:6" x14ac:dyDescent="0.2">
      <c r="A247" s="141">
        <v>23917</v>
      </c>
      <c r="B247" s="142"/>
      <c r="C247" s="142"/>
      <c r="D247" s="142"/>
      <c r="E247" s="142"/>
      <c r="F247" s="148"/>
    </row>
    <row r="248" spans="1:6" x14ac:dyDescent="0.2">
      <c r="A248" s="141">
        <v>24017</v>
      </c>
      <c r="B248" s="142"/>
      <c r="C248" s="142"/>
      <c r="D248" s="142"/>
      <c r="E248" s="142"/>
      <c r="F248" s="148"/>
    </row>
    <row r="249" spans="1:6" x14ac:dyDescent="0.2">
      <c r="A249" s="141">
        <v>24117</v>
      </c>
      <c r="B249" s="142"/>
      <c r="C249" s="142"/>
      <c r="D249" s="142"/>
      <c r="E249" s="142"/>
      <c r="F249" s="148"/>
    </row>
    <row r="250" spans="1:6" x14ac:dyDescent="0.2">
      <c r="A250" s="141">
        <v>24217</v>
      </c>
      <c r="B250" s="142"/>
      <c r="C250" s="142"/>
      <c r="D250" s="142"/>
      <c r="E250" s="142"/>
      <c r="F250" s="148"/>
    </row>
    <row r="251" spans="1:6" x14ac:dyDescent="0.2">
      <c r="A251" s="141">
        <v>24317</v>
      </c>
      <c r="B251" s="142"/>
      <c r="C251" s="142"/>
      <c r="D251" s="142"/>
      <c r="E251" s="142"/>
      <c r="F251" s="148"/>
    </row>
    <row r="252" spans="1:6" x14ac:dyDescent="0.2">
      <c r="A252" s="141">
        <v>24417</v>
      </c>
      <c r="B252" s="142"/>
      <c r="C252" s="142"/>
      <c r="D252" s="142"/>
      <c r="E252" s="142"/>
      <c r="F252" s="148"/>
    </row>
    <row r="253" spans="1:6" x14ac:dyDescent="0.2">
      <c r="A253" s="141">
        <v>24517</v>
      </c>
      <c r="B253" s="142"/>
      <c r="C253" s="142"/>
      <c r="D253" s="142"/>
      <c r="E253" s="142"/>
      <c r="F253" s="148"/>
    </row>
    <row r="254" spans="1:6" x14ac:dyDescent="0.2">
      <c r="A254" s="141">
        <v>24617</v>
      </c>
      <c r="B254" s="146"/>
      <c r="C254" s="142"/>
      <c r="D254" s="142"/>
      <c r="E254" s="142"/>
      <c r="F254" s="148"/>
    </row>
    <row r="255" spans="1:6" x14ac:dyDescent="0.2">
      <c r="A255" s="141">
        <v>24717</v>
      </c>
      <c r="B255" s="142"/>
      <c r="C255" s="142"/>
      <c r="D255" s="142"/>
      <c r="E255" s="142"/>
      <c r="F255" s="148"/>
    </row>
    <row r="256" spans="1:6" x14ac:dyDescent="0.2">
      <c r="A256" s="141">
        <v>24817</v>
      </c>
      <c r="B256" s="142"/>
      <c r="C256" s="142"/>
      <c r="D256" s="142"/>
      <c r="E256" s="142"/>
      <c r="F256" s="148"/>
    </row>
    <row r="257" spans="1:6" x14ac:dyDescent="0.2">
      <c r="A257" s="141">
        <v>24917</v>
      </c>
      <c r="B257" s="142"/>
      <c r="C257" s="142"/>
      <c r="D257" s="142"/>
      <c r="E257" s="142"/>
      <c r="F257" s="148"/>
    </row>
    <row r="258" spans="1:6" x14ac:dyDescent="0.2">
      <c r="A258" s="141">
        <v>25017</v>
      </c>
      <c r="B258" s="142"/>
      <c r="C258" s="142"/>
      <c r="D258" s="142"/>
      <c r="E258" s="142"/>
      <c r="F258" s="148"/>
    </row>
    <row r="259" spans="1:6" x14ac:dyDescent="0.2">
      <c r="A259" s="141">
        <v>25117</v>
      </c>
      <c r="B259" s="142"/>
      <c r="C259" s="142"/>
      <c r="D259" s="142"/>
      <c r="E259" s="142"/>
      <c r="F259" s="148"/>
    </row>
    <row r="260" spans="1:6" x14ac:dyDescent="0.2">
      <c r="A260" s="141">
        <v>25217</v>
      </c>
      <c r="B260" s="142"/>
      <c r="C260" s="142"/>
      <c r="D260" s="142"/>
      <c r="E260" s="142"/>
      <c r="F260" s="148"/>
    </row>
    <row r="261" spans="1:6" x14ac:dyDescent="0.2">
      <c r="A261" s="141">
        <v>25317</v>
      </c>
      <c r="B261" s="142"/>
      <c r="C261" s="142"/>
      <c r="D261" s="142"/>
      <c r="E261" s="142"/>
      <c r="F261" s="148"/>
    </row>
    <row r="262" spans="1:6" x14ac:dyDescent="0.2">
      <c r="A262" s="141">
        <v>25417</v>
      </c>
      <c r="B262" s="142"/>
      <c r="C262" s="142"/>
      <c r="D262" s="142"/>
      <c r="E262" s="142"/>
      <c r="F262" s="148"/>
    </row>
    <row r="263" spans="1:6" x14ac:dyDescent="0.2">
      <c r="A263" s="141">
        <v>25517</v>
      </c>
      <c r="B263" s="142"/>
      <c r="C263" s="142"/>
      <c r="D263" s="142"/>
      <c r="E263" s="142"/>
      <c r="F263" s="148"/>
    </row>
    <row r="264" spans="1:6" x14ac:dyDescent="0.2">
      <c r="A264" s="141">
        <v>25617</v>
      </c>
      <c r="B264" s="142"/>
      <c r="C264" s="142"/>
      <c r="D264" s="142"/>
      <c r="E264" s="142"/>
      <c r="F264" s="148"/>
    </row>
    <row r="265" spans="1:6" x14ac:dyDescent="0.2">
      <c r="A265" s="141">
        <v>25717</v>
      </c>
      <c r="B265" s="142"/>
      <c r="C265" s="142"/>
      <c r="D265" s="142"/>
      <c r="E265" s="142"/>
      <c r="F265" s="148"/>
    </row>
    <row r="266" spans="1:6" x14ac:dyDescent="0.2">
      <c r="A266" s="141">
        <v>25817</v>
      </c>
      <c r="B266" s="142"/>
      <c r="C266" s="142"/>
      <c r="D266" s="142"/>
      <c r="E266" s="142"/>
      <c r="F266" s="148"/>
    </row>
    <row r="267" spans="1:6" x14ac:dyDescent="0.2">
      <c r="A267" s="141">
        <v>25917</v>
      </c>
      <c r="B267" s="142"/>
      <c r="C267" s="142"/>
      <c r="D267" s="142"/>
      <c r="E267" s="142"/>
      <c r="F267" s="148"/>
    </row>
    <row r="268" spans="1:6" x14ac:dyDescent="0.2">
      <c r="A268" s="141">
        <v>26017</v>
      </c>
      <c r="B268" s="142"/>
      <c r="C268" s="142"/>
      <c r="D268" s="142"/>
      <c r="E268" s="142"/>
      <c r="F268" s="148"/>
    </row>
    <row r="269" spans="1:6" x14ac:dyDescent="0.2">
      <c r="A269" s="141">
        <v>26117</v>
      </c>
      <c r="B269" s="142"/>
      <c r="C269" s="142"/>
      <c r="D269" s="142"/>
      <c r="E269" s="142"/>
      <c r="F269" s="148"/>
    </row>
    <row r="270" spans="1:6" x14ac:dyDescent="0.2">
      <c r="A270" s="141">
        <v>26217</v>
      </c>
      <c r="B270" s="142"/>
      <c r="C270" s="142"/>
      <c r="D270" s="142"/>
      <c r="E270" s="142"/>
      <c r="F270" s="148"/>
    </row>
    <row r="271" spans="1:6" x14ac:dyDescent="0.2">
      <c r="A271" s="141">
        <v>26317</v>
      </c>
      <c r="B271" s="142"/>
      <c r="C271" s="142"/>
      <c r="D271" s="142"/>
      <c r="E271" s="142"/>
      <c r="F271" s="148"/>
    </row>
    <row r="272" spans="1:6" x14ac:dyDescent="0.2">
      <c r="A272" s="141">
        <v>26417</v>
      </c>
      <c r="B272" s="142"/>
      <c r="C272" s="142"/>
      <c r="D272" s="142"/>
      <c r="E272" s="142"/>
      <c r="F272" s="148"/>
    </row>
    <row r="273" spans="1:6" x14ac:dyDescent="0.2">
      <c r="A273" s="141">
        <v>26517</v>
      </c>
      <c r="B273" s="142"/>
      <c r="C273" s="142"/>
      <c r="D273" s="142"/>
      <c r="E273" s="142"/>
      <c r="F273" s="148"/>
    </row>
    <row r="274" spans="1:6" x14ac:dyDescent="0.2">
      <c r="A274" s="141">
        <v>26617</v>
      </c>
      <c r="B274" s="142"/>
      <c r="C274" s="146"/>
      <c r="D274" s="142"/>
      <c r="E274" s="142"/>
      <c r="F274" s="148"/>
    </row>
    <row r="275" spans="1:6" x14ac:dyDescent="0.2">
      <c r="A275" s="141">
        <v>26717</v>
      </c>
      <c r="B275" s="142"/>
      <c r="C275" s="142"/>
      <c r="D275" s="142"/>
      <c r="E275" s="142"/>
      <c r="F275" s="148"/>
    </row>
    <row r="276" spans="1:6" x14ac:dyDescent="0.2">
      <c r="A276" s="141">
        <v>26817</v>
      </c>
      <c r="B276" s="142"/>
      <c r="C276" s="142"/>
      <c r="D276" s="142"/>
      <c r="E276" s="142"/>
      <c r="F276" s="148"/>
    </row>
    <row r="277" spans="1:6" x14ac:dyDescent="0.2">
      <c r="A277" s="141">
        <v>26917</v>
      </c>
      <c r="B277" s="142"/>
      <c r="C277" s="142"/>
      <c r="D277" s="142"/>
      <c r="E277" s="142"/>
      <c r="F277" s="148"/>
    </row>
    <row r="278" spans="1:6" x14ac:dyDescent="0.2">
      <c r="A278" s="141">
        <v>27017</v>
      </c>
      <c r="B278" s="142"/>
      <c r="C278" s="142"/>
      <c r="D278" s="142"/>
      <c r="E278" s="142"/>
      <c r="F278" s="148"/>
    </row>
    <row r="279" spans="1:6" x14ac:dyDescent="0.2">
      <c r="A279" s="141">
        <v>27117</v>
      </c>
      <c r="B279" s="142"/>
      <c r="C279" s="142"/>
      <c r="D279" s="142"/>
      <c r="E279" s="142"/>
      <c r="F279" s="148"/>
    </row>
    <row r="280" spans="1:6" x14ac:dyDescent="0.2">
      <c r="A280" s="141">
        <v>27217</v>
      </c>
      <c r="B280" s="142"/>
      <c r="C280" s="142"/>
      <c r="D280" s="142"/>
      <c r="E280" s="142"/>
      <c r="F280" s="148"/>
    </row>
    <row r="281" spans="1:6" x14ac:dyDescent="0.2">
      <c r="A281" s="141">
        <v>27317</v>
      </c>
      <c r="B281" s="142"/>
      <c r="C281" s="142"/>
      <c r="D281" s="142"/>
      <c r="E281" s="142"/>
      <c r="F281" s="148"/>
    </row>
    <row r="282" spans="1:6" x14ac:dyDescent="0.2">
      <c r="A282" s="141">
        <v>27417</v>
      </c>
      <c r="B282" s="142"/>
      <c r="C282" s="142"/>
      <c r="D282" s="142"/>
      <c r="E282" s="142"/>
      <c r="F282" s="148"/>
    </row>
    <row r="283" spans="1:6" x14ac:dyDescent="0.2">
      <c r="A283" s="141">
        <v>27517</v>
      </c>
      <c r="B283" s="142"/>
      <c r="C283" s="142"/>
      <c r="D283" s="142"/>
      <c r="E283" s="142"/>
      <c r="F283" s="148"/>
    </row>
    <row r="284" spans="1:6" x14ac:dyDescent="0.2">
      <c r="A284" s="141">
        <v>27617</v>
      </c>
      <c r="B284" s="142"/>
      <c r="C284" s="142"/>
      <c r="D284" s="142"/>
      <c r="E284" s="142"/>
      <c r="F284" s="148"/>
    </row>
    <row r="285" spans="1:6" x14ac:dyDescent="0.2">
      <c r="A285" s="141">
        <v>27717</v>
      </c>
      <c r="B285" s="142"/>
      <c r="C285" s="146"/>
      <c r="D285" s="142"/>
      <c r="E285" s="142"/>
      <c r="F285" s="148"/>
    </row>
    <row r="286" spans="1:6" x14ac:dyDescent="0.2">
      <c r="A286" s="141">
        <v>27817</v>
      </c>
      <c r="B286" s="146"/>
      <c r="C286" s="146"/>
      <c r="D286" s="146"/>
      <c r="E286" s="146"/>
      <c r="F286" s="148"/>
    </row>
    <row r="287" spans="1:6" x14ac:dyDescent="0.2">
      <c r="A287" s="141">
        <v>27917</v>
      </c>
      <c r="B287" s="146"/>
      <c r="C287" s="146"/>
      <c r="D287" s="146"/>
      <c r="E287" s="146"/>
      <c r="F287" s="148"/>
    </row>
    <row r="288" spans="1:6" x14ac:dyDescent="0.2">
      <c r="A288" s="141">
        <v>28017</v>
      </c>
      <c r="B288" s="146"/>
      <c r="C288" s="146"/>
      <c r="D288" s="146"/>
      <c r="E288" s="146"/>
      <c r="F288" s="148"/>
    </row>
    <row r="289" spans="1:6" x14ac:dyDescent="0.2">
      <c r="A289" s="141">
        <v>28117</v>
      </c>
      <c r="B289" s="146"/>
      <c r="C289" s="146"/>
      <c r="D289" s="146"/>
      <c r="E289" s="146"/>
      <c r="F289" s="148"/>
    </row>
    <row r="290" spans="1:6" x14ac:dyDescent="0.2">
      <c r="A290" s="141">
        <v>28217</v>
      </c>
      <c r="B290" s="146"/>
      <c r="C290" s="146"/>
      <c r="D290" s="146"/>
      <c r="E290" s="146"/>
      <c r="F290" s="148"/>
    </row>
    <row r="291" spans="1:6" x14ac:dyDescent="0.2">
      <c r="A291" s="141">
        <v>28317</v>
      </c>
      <c r="B291" s="146"/>
      <c r="C291" s="146"/>
      <c r="D291" s="146"/>
      <c r="E291" s="146"/>
      <c r="F291" s="148"/>
    </row>
    <row r="292" spans="1:6" x14ac:dyDescent="0.2">
      <c r="A292" s="141">
        <v>28417</v>
      </c>
      <c r="B292" s="146"/>
      <c r="C292" s="146"/>
      <c r="D292" s="146"/>
      <c r="E292" s="146"/>
      <c r="F292" s="148"/>
    </row>
    <row r="293" spans="1:6" x14ac:dyDescent="0.2">
      <c r="A293" s="141">
        <v>28517</v>
      </c>
      <c r="B293" s="146"/>
      <c r="C293" s="146"/>
      <c r="D293" s="146"/>
      <c r="E293" s="146"/>
      <c r="F293" s="148"/>
    </row>
    <row r="294" spans="1:6" x14ac:dyDescent="0.2">
      <c r="A294" s="141">
        <v>28617</v>
      </c>
      <c r="B294" s="146"/>
      <c r="C294" s="146"/>
      <c r="D294" s="146"/>
      <c r="E294" s="146"/>
      <c r="F294" s="148"/>
    </row>
    <row r="295" spans="1:6" x14ac:dyDescent="0.2">
      <c r="A295" s="141">
        <v>28717</v>
      </c>
      <c r="B295" s="146"/>
      <c r="C295" s="146"/>
      <c r="D295" s="146"/>
      <c r="E295" s="146"/>
      <c r="F295" s="148"/>
    </row>
    <row r="296" spans="1:6" x14ac:dyDescent="0.2">
      <c r="A296" s="141">
        <v>28817</v>
      </c>
      <c r="B296" s="146"/>
      <c r="C296" s="146"/>
      <c r="D296" s="146"/>
      <c r="E296" s="146"/>
      <c r="F296" s="148"/>
    </row>
    <row r="297" spans="1:6" x14ac:dyDescent="0.2">
      <c r="A297" s="141">
        <v>28917</v>
      </c>
      <c r="B297" s="146"/>
      <c r="C297" s="146"/>
      <c r="D297" s="146"/>
      <c r="E297" s="146"/>
      <c r="F297" s="148"/>
    </row>
    <row r="298" spans="1:6" x14ac:dyDescent="0.2">
      <c r="A298" s="141">
        <v>29017</v>
      </c>
      <c r="B298" s="146"/>
      <c r="C298" s="146"/>
      <c r="D298" s="146"/>
      <c r="E298" s="146"/>
      <c r="F298" s="148"/>
    </row>
    <row r="299" spans="1:6" x14ac:dyDescent="0.2">
      <c r="A299" s="141">
        <v>29117</v>
      </c>
      <c r="B299" s="146"/>
      <c r="C299" s="146"/>
      <c r="D299" s="146"/>
      <c r="E299" s="146"/>
      <c r="F299" s="148"/>
    </row>
    <row r="300" spans="1:6" x14ac:dyDescent="0.2">
      <c r="A300" s="141">
        <v>29217</v>
      </c>
      <c r="B300" s="146"/>
      <c r="C300" s="146"/>
      <c r="D300" s="146"/>
      <c r="E300" s="146"/>
      <c r="F300" s="148"/>
    </row>
    <row r="301" spans="1:6" x14ac:dyDescent="0.2">
      <c r="A301" s="141">
        <v>29317</v>
      </c>
      <c r="B301" s="146"/>
      <c r="C301" s="146"/>
      <c r="D301" s="146"/>
      <c r="E301" s="146"/>
      <c r="F301" s="148"/>
    </row>
    <row r="302" spans="1:6" x14ac:dyDescent="0.2">
      <c r="A302" s="141">
        <v>29417</v>
      </c>
      <c r="B302" s="146"/>
      <c r="C302" s="146"/>
      <c r="D302" s="146"/>
      <c r="E302" s="146"/>
      <c r="F302" s="148"/>
    </row>
    <row r="303" spans="1:6" x14ac:dyDescent="0.2">
      <c r="A303" s="141">
        <v>29517</v>
      </c>
      <c r="B303" s="146"/>
      <c r="C303" s="146"/>
      <c r="D303" s="146"/>
      <c r="E303" s="146"/>
      <c r="F303" s="148"/>
    </row>
    <row r="304" spans="1:6" x14ac:dyDescent="0.2">
      <c r="A304" s="141">
        <v>29617</v>
      </c>
      <c r="B304" s="146"/>
      <c r="C304" s="146"/>
      <c r="D304" s="146"/>
      <c r="E304" s="146"/>
      <c r="F304" s="148"/>
    </row>
    <row r="305" spans="1:6" x14ac:dyDescent="0.2">
      <c r="A305" s="141">
        <v>29717</v>
      </c>
      <c r="B305" s="146"/>
      <c r="C305" s="146"/>
      <c r="D305" s="146"/>
      <c r="E305" s="146"/>
      <c r="F305" s="148"/>
    </row>
    <row r="306" spans="1:6" x14ac:dyDescent="0.2">
      <c r="A306" s="141">
        <v>29817</v>
      </c>
      <c r="B306" s="146"/>
      <c r="C306" s="146"/>
      <c r="D306" s="146"/>
      <c r="E306" s="146"/>
      <c r="F306" s="148"/>
    </row>
    <row r="307" spans="1:6" x14ac:dyDescent="0.2">
      <c r="A307" s="141">
        <v>29917</v>
      </c>
      <c r="B307" s="146"/>
      <c r="C307" s="146"/>
      <c r="D307" s="146"/>
      <c r="E307" s="146"/>
      <c r="F307" s="148"/>
    </row>
    <row r="308" spans="1:6" x14ac:dyDescent="0.2">
      <c r="A308" s="141">
        <v>30017</v>
      </c>
      <c r="B308" s="146"/>
      <c r="C308" s="146"/>
      <c r="D308" s="146"/>
      <c r="E308" s="146"/>
      <c r="F308" s="148"/>
    </row>
    <row r="309" spans="1:6" x14ac:dyDescent="0.2">
      <c r="A309" s="141">
        <v>30117</v>
      </c>
      <c r="B309" s="146"/>
      <c r="C309" s="146"/>
      <c r="D309" s="146"/>
      <c r="E309" s="146"/>
      <c r="F309" s="148"/>
    </row>
    <row r="310" spans="1:6" x14ac:dyDescent="0.2">
      <c r="B310" s="9"/>
      <c r="C310" s="9"/>
      <c r="D310" s="9"/>
      <c r="E310" s="9"/>
      <c r="F310" s="9"/>
    </row>
    <row r="311" spans="1:6" x14ac:dyDescent="0.2">
      <c r="B311" s="9"/>
      <c r="C311" s="9"/>
      <c r="D311" s="9"/>
      <c r="E311" s="9"/>
      <c r="F311" s="9"/>
    </row>
    <row r="312" spans="1:6" x14ac:dyDescent="0.2">
      <c r="B312" s="9"/>
      <c r="C312" s="9"/>
      <c r="D312" s="9"/>
      <c r="E312" s="9"/>
      <c r="F312" s="9"/>
    </row>
    <row r="313" spans="1:6" x14ac:dyDescent="0.2">
      <c r="B313" s="9"/>
      <c r="C313" s="9"/>
      <c r="D313" s="9"/>
      <c r="E313" s="9"/>
      <c r="F313" s="9"/>
    </row>
    <row r="314" spans="1:6" x14ac:dyDescent="0.2">
      <c r="B314" s="9"/>
      <c r="C314" s="9"/>
      <c r="D314" s="9"/>
      <c r="E314" s="9"/>
      <c r="F314" s="9"/>
    </row>
    <row r="315" spans="1:6" x14ac:dyDescent="0.2">
      <c r="B315" s="9"/>
      <c r="C315" s="9"/>
      <c r="D315" s="9"/>
      <c r="E315" s="9"/>
      <c r="F315" s="9"/>
    </row>
    <row r="316" spans="1:6" x14ac:dyDescent="0.2">
      <c r="B316" s="9"/>
      <c r="C316" s="9"/>
      <c r="D316" s="9"/>
      <c r="E316" s="9"/>
      <c r="F316" s="9"/>
    </row>
    <row r="317" spans="1:6" x14ac:dyDescent="0.2">
      <c r="B317" s="9"/>
      <c r="C317" s="9"/>
      <c r="D317" s="9"/>
      <c r="E317" s="9"/>
      <c r="F317" s="9"/>
    </row>
    <row r="318" spans="1:6" x14ac:dyDescent="0.2">
      <c r="B318" s="9"/>
      <c r="C318" s="9"/>
      <c r="D318" s="9"/>
      <c r="E318" s="9"/>
      <c r="F318" s="9"/>
    </row>
    <row r="319" spans="1:6" x14ac:dyDescent="0.2">
      <c r="B319" s="9"/>
      <c r="C319" s="9"/>
      <c r="D319" s="9"/>
      <c r="E319" s="9"/>
      <c r="F319" s="9"/>
    </row>
    <row r="320" spans="1:6" x14ac:dyDescent="0.2">
      <c r="B320" s="9"/>
      <c r="C320" s="9"/>
      <c r="D320" s="9"/>
      <c r="E320" s="9"/>
      <c r="F320" s="9"/>
    </row>
    <row r="321" spans="2:6" x14ac:dyDescent="0.2">
      <c r="B321" s="9"/>
      <c r="C321" s="9"/>
      <c r="D321" s="9"/>
      <c r="E321" s="9"/>
      <c r="F321" s="9"/>
    </row>
    <row r="322" spans="2:6" x14ac:dyDescent="0.2">
      <c r="B322" s="9"/>
      <c r="C322" s="9"/>
      <c r="D322" s="9"/>
      <c r="E322" s="9"/>
      <c r="F322" s="9"/>
    </row>
    <row r="323" spans="2:6" x14ac:dyDescent="0.2">
      <c r="B323" s="9"/>
      <c r="C323" s="9"/>
      <c r="D323" s="9"/>
      <c r="E323" s="9"/>
      <c r="F323" s="9"/>
    </row>
    <row r="324" spans="2:6" x14ac:dyDescent="0.2">
      <c r="B324" s="9"/>
      <c r="C324" s="9"/>
      <c r="D324" s="9"/>
      <c r="E324" s="9"/>
      <c r="F324" s="9"/>
    </row>
    <row r="325" spans="2:6" x14ac:dyDescent="0.2">
      <c r="B325" s="9"/>
      <c r="C325" s="9"/>
      <c r="D325" s="9"/>
      <c r="E325" s="9"/>
      <c r="F325" s="9"/>
    </row>
    <row r="326" spans="2:6" x14ac:dyDescent="0.2">
      <c r="B326" s="9"/>
      <c r="C326" s="9"/>
      <c r="D326" s="9"/>
      <c r="E326" s="9"/>
      <c r="F326" s="9"/>
    </row>
    <row r="327" spans="2:6" x14ac:dyDescent="0.2">
      <c r="B327" s="9"/>
      <c r="C327" s="9"/>
      <c r="D327" s="9"/>
      <c r="E327" s="9"/>
      <c r="F327" s="9"/>
    </row>
    <row r="328" spans="2:6" x14ac:dyDescent="0.2">
      <c r="B328" s="9"/>
      <c r="C328" s="9"/>
      <c r="D328" s="9"/>
      <c r="E328" s="9"/>
      <c r="F328" s="9"/>
    </row>
    <row r="329" spans="2:6" x14ac:dyDescent="0.2">
      <c r="B329" s="9"/>
      <c r="C329" s="9"/>
      <c r="D329" s="9"/>
      <c r="E329" s="9"/>
      <c r="F329" s="9"/>
    </row>
    <row r="330" spans="2:6" x14ac:dyDescent="0.2">
      <c r="B330" s="9"/>
      <c r="C330" s="9"/>
      <c r="D330" s="9"/>
      <c r="E330" s="9"/>
      <c r="F330" s="9"/>
    </row>
    <row r="331" spans="2:6" x14ac:dyDescent="0.2">
      <c r="B331" s="9"/>
      <c r="C331" s="9"/>
      <c r="D331" s="9"/>
      <c r="E331" s="9"/>
      <c r="F331" s="9"/>
    </row>
    <row r="332" spans="2:6" x14ac:dyDescent="0.2">
      <c r="B332" s="9"/>
      <c r="C332" s="9"/>
      <c r="D332" s="9"/>
      <c r="E332" s="9"/>
      <c r="F332" s="9"/>
    </row>
    <row r="333" spans="2:6" x14ac:dyDescent="0.2">
      <c r="B333" s="9"/>
      <c r="C333" s="9"/>
      <c r="D333" s="9"/>
      <c r="E333" s="9"/>
      <c r="F333" s="9"/>
    </row>
    <row r="334" spans="2:6" x14ac:dyDescent="0.2">
      <c r="B334" s="9"/>
      <c r="C334" s="9"/>
      <c r="D334" s="9"/>
      <c r="E334" s="9"/>
      <c r="F334" s="9"/>
    </row>
    <row r="335" spans="2:6" x14ac:dyDescent="0.2">
      <c r="B335" s="9"/>
      <c r="C335" s="9"/>
      <c r="D335" s="9"/>
      <c r="E335" s="9"/>
      <c r="F335" s="9"/>
    </row>
    <row r="336" spans="2:6" x14ac:dyDescent="0.2">
      <c r="B336" s="9"/>
      <c r="C336" s="9"/>
      <c r="D336" s="9"/>
      <c r="E336" s="9"/>
      <c r="F336" s="9"/>
    </row>
    <row r="337" spans="2:6" x14ac:dyDescent="0.2">
      <c r="B337" s="9"/>
      <c r="C337" s="9"/>
      <c r="D337" s="9"/>
      <c r="E337" s="9"/>
      <c r="F337" s="9"/>
    </row>
    <row r="338" spans="2:6" x14ac:dyDescent="0.2">
      <c r="B338" s="9"/>
      <c r="C338" s="9"/>
      <c r="D338" s="9"/>
      <c r="E338" s="9"/>
      <c r="F338" s="9"/>
    </row>
    <row r="339" spans="2:6" x14ac:dyDescent="0.2">
      <c r="B339" s="9"/>
      <c r="C339" s="9"/>
      <c r="D339" s="9"/>
      <c r="E339" s="9"/>
      <c r="F339" s="9"/>
    </row>
    <row r="340" spans="2:6" x14ac:dyDescent="0.2">
      <c r="B340" s="9"/>
      <c r="C340" s="9"/>
      <c r="D340" s="9"/>
      <c r="E340" s="9"/>
      <c r="F340" s="9"/>
    </row>
    <row r="341" spans="2:6" x14ac:dyDescent="0.2">
      <c r="B341" s="9"/>
      <c r="C341" s="9"/>
      <c r="D341" s="9"/>
      <c r="E341" s="9"/>
      <c r="F341" s="9"/>
    </row>
    <row r="342" spans="2:6" x14ac:dyDescent="0.2">
      <c r="B342" s="9"/>
      <c r="C342" s="9"/>
      <c r="D342" s="9"/>
      <c r="E342" s="9"/>
      <c r="F342" s="9"/>
    </row>
    <row r="343" spans="2:6" x14ac:dyDescent="0.2">
      <c r="B343" s="9"/>
      <c r="C343" s="9"/>
      <c r="D343" s="9"/>
      <c r="E343" s="9"/>
      <c r="F343" s="9"/>
    </row>
    <row r="344" spans="2:6" x14ac:dyDescent="0.2">
      <c r="B344" s="9"/>
      <c r="C344" s="9"/>
      <c r="D344" s="9"/>
      <c r="E344" s="9"/>
      <c r="F344" s="9"/>
    </row>
    <row r="345" spans="2:6" x14ac:dyDescent="0.2">
      <c r="B345" s="9"/>
      <c r="C345" s="9"/>
      <c r="D345" s="9"/>
      <c r="E345" s="9"/>
      <c r="F345" s="9"/>
    </row>
    <row r="346" spans="2:6" x14ac:dyDescent="0.2">
      <c r="B346" s="9"/>
      <c r="C346" s="9"/>
      <c r="D346" s="9"/>
      <c r="E346" s="9"/>
      <c r="F346" s="9"/>
    </row>
    <row r="347" spans="2:6" x14ac:dyDescent="0.2">
      <c r="B347" s="9"/>
      <c r="C347" s="9"/>
      <c r="D347" s="9"/>
      <c r="E347" s="9"/>
      <c r="F347" s="9"/>
    </row>
    <row r="348" spans="2:6" x14ac:dyDescent="0.2">
      <c r="B348" s="9"/>
      <c r="C348" s="9"/>
      <c r="D348" s="9"/>
      <c r="E348" s="9"/>
      <c r="F348" s="9"/>
    </row>
    <row r="349" spans="2:6" x14ac:dyDescent="0.2">
      <c r="B349" s="9"/>
      <c r="C349" s="9"/>
      <c r="D349" s="9"/>
      <c r="E349" s="9"/>
      <c r="F349" s="9"/>
    </row>
    <row r="350" spans="2:6" x14ac:dyDescent="0.2">
      <c r="B350" s="9"/>
      <c r="C350" s="9"/>
      <c r="D350" s="9"/>
      <c r="E350" s="9"/>
      <c r="F350" s="9"/>
    </row>
    <row r="351" spans="2:6" x14ac:dyDescent="0.2">
      <c r="B351" s="9"/>
      <c r="C351" s="9"/>
      <c r="D351" s="9"/>
      <c r="E351" s="9"/>
      <c r="F351" s="9"/>
    </row>
    <row r="352" spans="2:6" x14ac:dyDescent="0.2">
      <c r="B352" s="9"/>
      <c r="C352" s="9"/>
      <c r="D352" s="9"/>
      <c r="E352" s="9"/>
      <c r="F352" s="9"/>
    </row>
    <row r="353" spans="2:6" x14ac:dyDescent="0.2">
      <c r="B353" s="9"/>
      <c r="C353" s="9"/>
      <c r="D353" s="9"/>
      <c r="E353" s="9"/>
      <c r="F353" s="9"/>
    </row>
    <row r="354" spans="2:6" x14ac:dyDescent="0.2">
      <c r="B354" s="9"/>
      <c r="C354" s="9"/>
      <c r="D354" s="9"/>
      <c r="E354" s="9"/>
      <c r="F354" s="9"/>
    </row>
    <row r="355" spans="2:6" x14ac:dyDescent="0.2">
      <c r="B355" s="9"/>
      <c r="C355" s="9"/>
      <c r="D355" s="9"/>
      <c r="E355" s="9"/>
      <c r="F355" s="9"/>
    </row>
    <row r="356" spans="2:6" x14ac:dyDescent="0.2">
      <c r="B356" s="9"/>
      <c r="C356" s="9"/>
      <c r="D356" s="9"/>
      <c r="E356" s="9"/>
      <c r="F356" s="9"/>
    </row>
    <row r="357" spans="2:6" x14ac:dyDescent="0.2">
      <c r="B357" s="9"/>
      <c r="C357" s="9"/>
      <c r="D357" s="9"/>
      <c r="E357" s="9"/>
      <c r="F357" s="9"/>
    </row>
    <row r="358" spans="2:6" x14ac:dyDescent="0.2">
      <c r="B358" s="9"/>
      <c r="C358" s="9"/>
      <c r="D358" s="9"/>
      <c r="E358" s="9"/>
      <c r="F358" s="9"/>
    </row>
    <row r="359" spans="2:6" x14ac:dyDescent="0.2">
      <c r="B359" s="9"/>
      <c r="C359" s="9"/>
      <c r="D359" s="9"/>
      <c r="E359" s="9"/>
      <c r="F359" s="9"/>
    </row>
    <row r="360" spans="2:6" x14ac:dyDescent="0.2">
      <c r="B360" s="9"/>
      <c r="C360" s="9"/>
      <c r="D360" s="9"/>
      <c r="E360" s="9"/>
      <c r="F360" s="9"/>
    </row>
    <row r="361" spans="2:6" x14ac:dyDescent="0.2">
      <c r="B361" s="9"/>
      <c r="C361" s="9"/>
      <c r="D361" s="9"/>
      <c r="E361" s="9"/>
      <c r="F361" s="9"/>
    </row>
    <row r="362" spans="2:6" x14ac:dyDescent="0.2">
      <c r="B362" s="9"/>
      <c r="C362" s="9"/>
      <c r="D362" s="9"/>
      <c r="E362" s="9"/>
      <c r="F362" s="9"/>
    </row>
    <row r="363" spans="2:6" x14ac:dyDescent="0.2">
      <c r="B363" s="9"/>
      <c r="C363" s="9"/>
      <c r="D363" s="9"/>
      <c r="E363" s="9"/>
      <c r="F363" s="9"/>
    </row>
    <row r="364" spans="2:6" x14ac:dyDescent="0.2">
      <c r="B364" s="9"/>
      <c r="C364" s="9"/>
      <c r="D364" s="9"/>
      <c r="E364" s="9"/>
      <c r="F364" s="9"/>
    </row>
    <row r="365" spans="2:6" x14ac:dyDescent="0.2">
      <c r="B365" s="9"/>
      <c r="C365" s="9"/>
      <c r="D365" s="9"/>
      <c r="E365" s="9"/>
      <c r="F365" s="9"/>
    </row>
    <row r="366" spans="2:6" x14ac:dyDescent="0.2">
      <c r="B366" s="9"/>
      <c r="C366" s="9"/>
      <c r="D366" s="9"/>
      <c r="E366" s="9"/>
      <c r="F366" s="9"/>
    </row>
    <row r="367" spans="2:6" x14ac:dyDescent="0.2">
      <c r="B367" s="9"/>
      <c r="C367" s="9"/>
      <c r="D367" s="9"/>
      <c r="E367" s="9"/>
      <c r="F367" s="9"/>
    </row>
    <row r="368" spans="2:6" x14ac:dyDescent="0.2">
      <c r="B368" s="9"/>
      <c r="C368" s="9"/>
      <c r="D368" s="9"/>
      <c r="E368" s="9"/>
      <c r="F368" s="9"/>
    </row>
    <row r="369" spans="2:6" x14ac:dyDescent="0.2">
      <c r="B369" s="9"/>
      <c r="C369" s="9"/>
      <c r="D369" s="9"/>
      <c r="E369" s="9"/>
      <c r="F369" s="9"/>
    </row>
    <row r="370" spans="2:6" x14ac:dyDescent="0.2">
      <c r="B370" s="9"/>
      <c r="C370" s="9"/>
      <c r="D370" s="9"/>
      <c r="E370" s="9"/>
      <c r="F370" s="9"/>
    </row>
    <row r="371" spans="2:6" x14ac:dyDescent="0.2">
      <c r="B371" s="9"/>
      <c r="C371" s="9"/>
      <c r="D371" s="9"/>
      <c r="E371" s="9"/>
      <c r="F371" s="9"/>
    </row>
    <row r="372" spans="2:6" x14ac:dyDescent="0.2">
      <c r="B372" s="9"/>
      <c r="C372" s="9"/>
      <c r="D372" s="9"/>
      <c r="E372" s="9"/>
      <c r="F372" s="9"/>
    </row>
    <row r="373" spans="2:6" x14ac:dyDescent="0.2">
      <c r="B373" s="9"/>
      <c r="C373" s="9"/>
      <c r="D373" s="9"/>
      <c r="E373" s="9"/>
      <c r="F373" s="9"/>
    </row>
    <row r="374" spans="2:6" x14ac:dyDescent="0.2">
      <c r="B374" s="9"/>
      <c r="C374" s="9"/>
      <c r="D374" s="9"/>
      <c r="E374" s="9"/>
      <c r="F374" s="9"/>
    </row>
    <row r="375" spans="2:6" x14ac:dyDescent="0.2">
      <c r="B375" s="9"/>
      <c r="C375" s="9"/>
      <c r="D375" s="9"/>
      <c r="E375" s="9"/>
      <c r="F375" s="9"/>
    </row>
    <row r="376" spans="2:6" x14ac:dyDescent="0.2">
      <c r="B376" s="9"/>
      <c r="C376" s="9"/>
      <c r="D376" s="9"/>
      <c r="E376" s="9"/>
      <c r="F376" s="9"/>
    </row>
    <row r="377" spans="2:6" x14ac:dyDescent="0.2">
      <c r="B377" s="9"/>
      <c r="C377" s="9"/>
      <c r="D377" s="9"/>
      <c r="E377" s="9"/>
      <c r="F377" s="9"/>
    </row>
    <row r="378" spans="2:6" x14ac:dyDescent="0.2">
      <c r="B378" s="9"/>
      <c r="C378" s="9"/>
      <c r="D378" s="9"/>
      <c r="E378" s="9"/>
      <c r="F378" s="9"/>
    </row>
    <row r="379" spans="2:6" x14ac:dyDescent="0.2">
      <c r="B379" s="9"/>
      <c r="C379" s="9"/>
      <c r="D379" s="9"/>
      <c r="E379" s="9"/>
      <c r="F379" s="9"/>
    </row>
    <row r="380" spans="2:6" x14ac:dyDescent="0.2">
      <c r="B380" s="9"/>
      <c r="C380" s="9"/>
      <c r="D380" s="9"/>
      <c r="E380" s="9"/>
      <c r="F380" s="9"/>
    </row>
    <row r="381" spans="2:6" x14ac:dyDescent="0.2">
      <c r="B381" s="9"/>
      <c r="C381" s="9"/>
      <c r="D381" s="9"/>
      <c r="E381" s="9"/>
      <c r="F381" s="9"/>
    </row>
    <row r="382" spans="2:6" x14ac:dyDescent="0.2">
      <c r="B382" s="9"/>
      <c r="C382" s="9"/>
      <c r="D382" s="9"/>
      <c r="E382" s="9"/>
      <c r="F382" s="9"/>
    </row>
    <row r="383" spans="2:6" x14ac:dyDescent="0.2">
      <c r="B383" s="9"/>
      <c r="C383" s="9"/>
      <c r="D383" s="9"/>
      <c r="E383" s="9"/>
      <c r="F383" s="9"/>
    </row>
    <row r="384" spans="2:6" x14ac:dyDescent="0.2">
      <c r="B384" s="9"/>
      <c r="C384" s="9"/>
      <c r="D384" s="9"/>
      <c r="E384" s="9"/>
      <c r="F384" s="9"/>
    </row>
    <row r="385" spans="2:6" x14ac:dyDescent="0.2">
      <c r="B385" s="9"/>
      <c r="C385" s="9"/>
      <c r="D385" s="9"/>
      <c r="E385" s="9"/>
      <c r="F385" s="9"/>
    </row>
    <row r="386" spans="2:6" x14ac:dyDescent="0.2">
      <c r="B386" s="9"/>
      <c r="C386" s="9"/>
      <c r="D386" s="9"/>
      <c r="E386" s="9"/>
      <c r="F386" s="9"/>
    </row>
    <row r="387" spans="2:6" x14ac:dyDescent="0.2">
      <c r="B387" s="9"/>
      <c r="C387" s="9"/>
      <c r="D387" s="9"/>
      <c r="E387" s="9"/>
      <c r="F387" s="9"/>
    </row>
    <row r="388" spans="2:6" x14ac:dyDescent="0.2">
      <c r="B388" s="9"/>
      <c r="C388" s="9"/>
      <c r="D388" s="9"/>
      <c r="E388" s="9"/>
      <c r="F388" s="9"/>
    </row>
    <row r="389" spans="2:6" x14ac:dyDescent="0.2">
      <c r="B389" s="9"/>
      <c r="C389" s="9"/>
      <c r="D389" s="9"/>
      <c r="E389" s="9"/>
      <c r="F389" s="9"/>
    </row>
    <row r="390" spans="2:6" x14ac:dyDescent="0.2">
      <c r="B390" s="9"/>
      <c r="C390" s="9"/>
      <c r="D390" s="9"/>
      <c r="E390" s="9"/>
      <c r="F390" s="9"/>
    </row>
    <row r="391" spans="2:6" x14ac:dyDescent="0.2">
      <c r="B391" s="9"/>
      <c r="C391" s="9"/>
      <c r="D391" s="9"/>
      <c r="E391" s="9"/>
      <c r="F391" s="9"/>
    </row>
    <row r="392" spans="2:6" x14ac:dyDescent="0.2">
      <c r="B392" s="9"/>
      <c r="C392" s="9"/>
      <c r="D392" s="9"/>
      <c r="E392" s="9"/>
      <c r="F392" s="9"/>
    </row>
    <row r="393" spans="2:6" x14ac:dyDescent="0.2">
      <c r="B393" s="9"/>
      <c r="C393" s="9"/>
      <c r="D393" s="9"/>
      <c r="E393" s="9"/>
      <c r="F393" s="9"/>
    </row>
    <row r="394" spans="2:6" x14ac:dyDescent="0.2">
      <c r="B394" s="9"/>
      <c r="C394" s="9"/>
      <c r="D394" s="9"/>
      <c r="E394" s="9"/>
      <c r="F394" s="9"/>
    </row>
    <row r="395" spans="2:6" x14ac:dyDescent="0.2">
      <c r="B395" s="9"/>
      <c r="C395" s="9"/>
      <c r="D395" s="9"/>
      <c r="E395" s="9"/>
      <c r="F395" s="9"/>
    </row>
    <row r="396" spans="2:6" x14ac:dyDescent="0.2">
      <c r="B396" s="9"/>
      <c r="C396" s="9"/>
      <c r="D396" s="9"/>
      <c r="E396" s="9"/>
      <c r="F396" s="9"/>
    </row>
    <row r="397" spans="2:6" x14ac:dyDescent="0.2">
      <c r="B397" s="9"/>
      <c r="C397" s="9"/>
      <c r="D397" s="9"/>
      <c r="E397" s="9"/>
      <c r="F397" s="9"/>
    </row>
    <row r="398" spans="2:6" x14ac:dyDescent="0.2">
      <c r="B398" s="9"/>
      <c r="C398" s="9"/>
      <c r="D398" s="9"/>
      <c r="E398" s="9"/>
      <c r="F398" s="9"/>
    </row>
    <row r="399" spans="2:6" x14ac:dyDescent="0.2">
      <c r="B399" s="9"/>
      <c r="C399" s="9"/>
      <c r="D399" s="9"/>
      <c r="E399" s="9"/>
      <c r="F399" s="9"/>
    </row>
    <row r="400" spans="2:6" x14ac:dyDescent="0.2">
      <c r="B400" s="9"/>
      <c r="C400" s="9"/>
      <c r="D400" s="9"/>
      <c r="E400" s="9"/>
      <c r="F400" s="9"/>
    </row>
    <row r="401" spans="2:6" x14ac:dyDescent="0.2">
      <c r="B401" s="9"/>
      <c r="C401" s="9"/>
      <c r="D401" s="9"/>
      <c r="E401" s="9"/>
      <c r="F401" s="9"/>
    </row>
    <row r="402" spans="2:6" x14ac:dyDescent="0.2">
      <c r="B402" s="9"/>
      <c r="C402" s="9"/>
      <c r="D402" s="9"/>
      <c r="E402" s="9"/>
      <c r="F402" s="9"/>
    </row>
    <row r="403" spans="2:6" x14ac:dyDescent="0.2">
      <c r="B403" s="9"/>
      <c r="C403" s="9"/>
      <c r="D403" s="9"/>
      <c r="E403" s="9"/>
      <c r="F403" s="9"/>
    </row>
    <row r="404" spans="2:6" x14ac:dyDescent="0.2">
      <c r="B404" s="9"/>
      <c r="C404" s="9"/>
      <c r="D404" s="9"/>
      <c r="E404" s="9"/>
      <c r="F404" s="9"/>
    </row>
    <row r="405" spans="2:6" x14ac:dyDescent="0.2">
      <c r="B405" s="9"/>
      <c r="C405" s="9"/>
      <c r="D405" s="9"/>
      <c r="E405" s="9"/>
      <c r="F405" s="9"/>
    </row>
    <row r="406" spans="2:6" x14ac:dyDescent="0.2">
      <c r="B406" s="9"/>
      <c r="C406" s="9"/>
      <c r="D406" s="9"/>
      <c r="E406" s="9"/>
      <c r="F406" s="9"/>
    </row>
    <row r="407" spans="2:6" x14ac:dyDescent="0.2">
      <c r="B407" s="9"/>
      <c r="C407" s="9"/>
      <c r="D407" s="9"/>
      <c r="E407" s="9"/>
      <c r="F407" s="9"/>
    </row>
    <row r="408" spans="2:6" x14ac:dyDescent="0.2">
      <c r="B408" s="9"/>
      <c r="C408" s="9"/>
      <c r="D408" s="9"/>
      <c r="E408" s="9"/>
      <c r="F408" s="9"/>
    </row>
    <row r="409" spans="2:6" x14ac:dyDescent="0.2">
      <c r="B409" s="9"/>
      <c r="C409" s="9"/>
      <c r="D409" s="9"/>
      <c r="E409" s="9"/>
      <c r="F409" s="9"/>
    </row>
    <row r="410" spans="2:6" x14ac:dyDescent="0.2">
      <c r="B410" s="9"/>
      <c r="C410" s="9"/>
      <c r="D410" s="9"/>
      <c r="E410" s="9"/>
      <c r="F410" s="9"/>
    </row>
    <row r="411" spans="2:6" x14ac:dyDescent="0.2">
      <c r="B411" s="9"/>
      <c r="C411" s="9"/>
      <c r="D411" s="9"/>
      <c r="E411" s="9"/>
      <c r="F411" s="9"/>
    </row>
    <row r="412" spans="2:6" x14ac:dyDescent="0.2">
      <c r="B412" s="9"/>
      <c r="C412" s="9"/>
      <c r="D412" s="9"/>
      <c r="E412" s="9"/>
      <c r="F412" s="9"/>
    </row>
    <row r="413" spans="2:6" x14ac:dyDescent="0.2">
      <c r="B413" s="9"/>
      <c r="C413" s="9"/>
      <c r="D413" s="9"/>
      <c r="E413" s="9"/>
      <c r="F413" s="9"/>
    </row>
    <row r="414" spans="2:6" x14ac:dyDescent="0.2">
      <c r="B414" s="9"/>
      <c r="C414" s="9"/>
      <c r="D414" s="9"/>
      <c r="E414" s="9"/>
      <c r="F414" s="9"/>
    </row>
    <row r="415" spans="2:6" x14ac:dyDescent="0.2">
      <c r="B415" s="9"/>
      <c r="C415" s="9"/>
      <c r="D415" s="9"/>
      <c r="E415" s="9"/>
      <c r="F415" s="9"/>
    </row>
    <row r="416" spans="2:6" x14ac:dyDescent="0.2">
      <c r="B416" s="9"/>
      <c r="C416" s="9"/>
      <c r="D416" s="9"/>
      <c r="E416" s="9"/>
      <c r="F416" s="9"/>
    </row>
    <row r="417" spans="2:6" x14ac:dyDescent="0.2">
      <c r="B417" s="9"/>
      <c r="C417" s="9"/>
      <c r="D417" s="9"/>
      <c r="E417" s="9"/>
      <c r="F417" s="9"/>
    </row>
    <row r="418" spans="2:6" x14ac:dyDescent="0.2">
      <c r="B418" s="9"/>
      <c r="C418" s="9"/>
      <c r="D418" s="9"/>
      <c r="E418" s="9"/>
      <c r="F418" s="9"/>
    </row>
    <row r="419" spans="2:6" x14ac:dyDescent="0.2">
      <c r="B419" s="9"/>
      <c r="C419" s="9"/>
      <c r="D419" s="9"/>
      <c r="E419" s="9"/>
      <c r="F419" s="9"/>
    </row>
    <row r="420" spans="2:6" x14ac:dyDescent="0.2">
      <c r="B420" s="9"/>
      <c r="C420" s="9"/>
      <c r="D420" s="9"/>
      <c r="E420" s="9"/>
      <c r="F420" s="9"/>
    </row>
    <row r="421" spans="2:6" x14ac:dyDescent="0.2">
      <c r="B421" s="9"/>
      <c r="C421" s="9"/>
      <c r="D421" s="9"/>
      <c r="E421" s="9"/>
      <c r="F421" s="9"/>
    </row>
    <row r="422" spans="2:6" x14ac:dyDescent="0.2">
      <c r="B422" s="9"/>
      <c r="C422" s="9"/>
      <c r="D422" s="9"/>
      <c r="E422" s="9"/>
      <c r="F422" s="9"/>
    </row>
    <row r="423" spans="2:6" x14ac:dyDescent="0.2">
      <c r="B423" s="9"/>
      <c r="C423" s="9"/>
      <c r="D423" s="9"/>
      <c r="E423" s="9"/>
      <c r="F423" s="9"/>
    </row>
    <row r="424" spans="2:6" x14ac:dyDescent="0.2">
      <c r="B424" s="9"/>
      <c r="C424" s="9"/>
      <c r="D424" s="9"/>
      <c r="E424" s="9"/>
      <c r="F424" s="9"/>
    </row>
    <row r="425" spans="2:6" x14ac:dyDescent="0.2">
      <c r="B425" s="9"/>
      <c r="C425" s="9"/>
      <c r="D425" s="9"/>
      <c r="E425" s="9"/>
      <c r="F425" s="9"/>
    </row>
    <row r="426" spans="2:6" x14ac:dyDescent="0.2">
      <c r="B426" s="9"/>
      <c r="C426" s="9"/>
      <c r="D426" s="9"/>
      <c r="E426" s="9"/>
      <c r="F426" s="9"/>
    </row>
    <row r="427" spans="2:6" x14ac:dyDescent="0.2">
      <c r="B427" s="9"/>
      <c r="C427" s="9"/>
      <c r="D427" s="9"/>
      <c r="E427" s="9"/>
      <c r="F427" s="9"/>
    </row>
    <row r="428" spans="2:6" x14ac:dyDescent="0.2">
      <c r="B428" s="9"/>
      <c r="C428" s="9"/>
      <c r="D428" s="9"/>
      <c r="E428" s="9"/>
      <c r="F428" s="9"/>
    </row>
    <row r="429" spans="2:6" x14ac:dyDescent="0.2">
      <c r="B429" s="9"/>
      <c r="C429" s="9"/>
      <c r="D429" s="9"/>
      <c r="E429" s="9"/>
      <c r="F429" s="9"/>
    </row>
    <row r="430" spans="2:6" x14ac:dyDescent="0.2">
      <c r="B430" s="9"/>
      <c r="C430" s="9"/>
      <c r="D430" s="9"/>
      <c r="E430" s="9"/>
      <c r="F430" s="9"/>
    </row>
    <row r="431" spans="2:6" x14ac:dyDescent="0.2">
      <c r="B431" s="9"/>
      <c r="C431" s="9"/>
      <c r="D431" s="9"/>
      <c r="E431" s="9"/>
      <c r="F431" s="9"/>
    </row>
    <row r="432" spans="2:6" x14ac:dyDescent="0.2">
      <c r="B432" s="9"/>
      <c r="C432" s="9"/>
      <c r="D432" s="9"/>
      <c r="E432" s="9"/>
      <c r="F432" s="9"/>
    </row>
    <row r="433" spans="2:6" x14ac:dyDescent="0.2">
      <c r="B433" s="9"/>
      <c r="C433" s="9"/>
      <c r="D433" s="9"/>
      <c r="E433" s="9"/>
      <c r="F433" s="9"/>
    </row>
    <row r="434" spans="2:6" x14ac:dyDescent="0.2">
      <c r="B434" s="9"/>
      <c r="C434" s="9"/>
      <c r="D434" s="9"/>
      <c r="E434" s="9"/>
      <c r="F434" s="9"/>
    </row>
    <row r="435" spans="2:6" x14ac:dyDescent="0.2">
      <c r="B435" s="9"/>
      <c r="C435" s="9"/>
      <c r="D435" s="9"/>
      <c r="E435" s="9"/>
      <c r="F435" s="9"/>
    </row>
    <row r="436" spans="2:6" x14ac:dyDescent="0.2">
      <c r="B436" s="9"/>
      <c r="C436" s="9"/>
      <c r="D436" s="9"/>
      <c r="E436" s="9"/>
      <c r="F436" s="9"/>
    </row>
    <row r="437" spans="2:6" x14ac:dyDescent="0.2">
      <c r="B437" s="9"/>
      <c r="C437" s="9"/>
      <c r="D437" s="9"/>
      <c r="E437" s="9"/>
      <c r="F437" s="9"/>
    </row>
    <row r="438" spans="2:6" x14ac:dyDescent="0.2">
      <c r="B438" s="9"/>
      <c r="C438" s="9"/>
      <c r="D438" s="9"/>
      <c r="E438" s="9"/>
      <c r="F438" s="9"/>
    </row>
    <row r="439" spans="2:6" x14ac:dyDescent="0.2">
      <c r="B439" s="9"/>
      <c r="C439" s="9"/>
      <c r="D439" s="9"/>
      <c r="E439" s="9"/>
      <c r="F439" s="9"/>
    </row>
    <row r="440" spans="2:6" x14ac:dyDescent="0.2">
      <c r="B440" s="9"/>
      <c r="C440" s="9"/>
      <c r="D440" s="9"/>
      <c r="E440" s="9"/>
      <c r="F440" s="9"/>
    </row>
    <row r="441" spans="2:6" x14ac:dyDescent="0.2">
      <c r="B441" s="9"/>
      <c r="C441" s="9"/>
      <c r="D441" s="9"/>
      <c r="E441" s="9"/>
      <c r="F441" s="9"/>
    </row>
    <row r="442" spans="2:6" x14ac:dyDescent="0.2">
      <c r="B442" s="9"/>
      <c r="C442" s="9"/>
      <c r="D442" s="9"/>
      <c r="E442" s="9"/>
      <c r="F442" s="9"/>
    </row>
    <row r="443" spans="2:6" x14ac:dyDescent="0.2">
      <c r="B443" s="9"/>
      <c r="C443" s="9"/>
      <c r="D443" s="9"/>
      <c r="E443" s="9"/>
      <c r="F443" s="9"/>
    </row>
    <row r="444" spans="2:6" x14ac:dyDescent="0.2">
      <c r="B444" s="9"/>
      <c r="C444" s="9"/>
      <c r="D444" s="9"/>
      <c r="E444" s="9"/>
      <c r="F444" s="9"/>
    </row>
    <row r="445" spans="2:6" x14ac:dyDescent="0.2">
      <c r="B445" s="9"/>
      <c r="C445" s="9"/>
      <c r="D445" s="9"/>
      <c r="E445" s="9"/>
      <c r="F445" s="9"/>
    </row>
    <row r="446" spans="2:6" x14ac:dyDescent="0.2">
      <c r="B446" s="9"/>
      <c r="C446" s="9"/>
      <c r="D446" s="9"/>
      <c r="E446" s="9"/>
      <c r="F446" s="9"/>
    </row>
    <row r="447" spans="2:6" x14ac:dyDescent="0.2">
      <c r="B447" s="9"/>
      <c r="C447" s="9"/>
      <c r="D447" s="9"/>
      <c r="E447" s="9"/>
      <c r="F447" s="9"/>
    </row>
    <row r="448" spans="2:6" x14ac:dyDescent="0.2">
      <c r="B448" s="9"/>
      <c r="C448" s="9"/>
      <c r="D448" s="9"/>
      <c r="E448" s="9"/>
      <c r="F448" s="9"/>
    </row>
    <row r="449" spans="2:6" x14ac:dyDescent="0.2">
      <c r="B449" s="9"/>
      <c r="C449" s="9"/>
      <c r="D449" s="9"/>
      <c r="E449" s="9"/>
      <c r="F449" s="9"/>
    </row>
    <row r="450" spans="2:6" x14ac:dyDescent="0.2">
      <c r="B450" s="9"/>
      <c r="C450" s="9"/>
      <c r="D450" s="9"/>
      <c r="E450" s="9"/>
      <c r="F450" s="9"/>
    </row>
    <row r="451" spans="2:6" x14ac:dyDescent="0.2">
      <c r="B451" s="9"/>
      <c r="C451" s="9"/>
      <c r="D451" s="9"/>
      <c r="E451" s="9"/>
      <c r="F451" s="9"/>
    </row>
    <row r="452" spans="2:6" x14ac:dyDescent="0.2">
      <c r="B452" s="9"/>
      <c r="C452" s="9"/>
      <c r="D452" s="9"/>
      <c r="E452" s="9"/>
      <c r="F452" s="9"/>
    </row>
    <row r="453" spans="2:6" x14ac:dyDescent="0.2">
      <c r="B453" s="9"/>
      <c r="C453" s="9"/>
      <c r="D453" s="9"/>
      <c r="E453" s="9"/>
      <c r="F453" s="9"/>
    </row>
    <row r="454" spans="2:6" x14ac:dyDescent="0.2">
      <c r="B454" s="9"/>
      <c r="C454" s="9"/>
      <c r="D454" s="9"/>
      <c r="E454" s="9"/>
      <c r="F454" s="9"/>
    </row>
    <row r="455" spans="2:6" x14ac:dyDescent="0.2">
      <c r="B455" s="9"/>
      <c r="C455" s="9"/>
      <c r="D455" s="9"/>
      <c r="E455" s="9"/>
      <c r="F455" s="9"/>
    </row>
    <row r="456" spans="2:6" x14ac:dyDescent="0.2">
      <c r="B456" s="9"/>
      <c r="C456" s="9"/>
      <c r="D456" s="9"/>
      <c r="E456" s="9"/>
      <c r="F456" s="9"/>
    </row>
    <row r="457" spans="2:6" x14ac:dyDescent="0.2">
      <c r="B457" s="9"/>
      <c r="C457" s="9"/>
      <c r="D457" s="9"/>
      <c r="E457" s="9"/>
      <c r="F457" s="9"/>
    </row>
    <row r="458" spans="2:6" x14ac:dyDescent="0.2">
      <c r="B458" s="9"/>
      <c r="C458" s="9"/>
      <c r="D458" s="9"/>
      <c r="E458" s="9"/>
      <c r="F458" s="9"/>
    </row>
    <row r="459" spans="2:6" x14ac:dyDescent="0.2">
      <c r="B459" s="9"/>
      <c r="C459" s="9"/>
      <c r="D459" s="9"/>
      <c r="E459" s="9"/>
      <c r="F459" s="9"/>
    </row>
    <row r="460" spans="2:6" x14ac:dyDescent="0.2">
      <c r="B460" s="9"/>
      <c r="C460" s="9"/>
      <c r="D460" s="9"/>
      <c r="E460" s="9"/>
      <c r="F460" s="9"/>
    </row>
    <row r="461" spans="2:6" x14ac:dyDescent="0.2">
      <c r="B461" s="9"/>
      <c r="C461" s="9"/>
      <c r="D461" s="9"/>
      <c r="E461" s="9"/>
      <c r="F461" s="9"/>
    </row>
    <row r="462" spans="2:6" x14ac:dyDescent="0.2">
      <c r="B462" s="9"/>
      <c r="C462" s="9"/>
      <c r="D462" s="9"/>
      <c r="E462" s="9"/>
      <c r="F462" s="9"/>
    </row>
    <row r="463" spans="2:6" x14ac:dyDescent="0.2">
      <c r="B463" s="9"/>
      <c r="C463" s="9"/>
      <c r="D463" s="9"/>
      <c r="E463" s="9"/>
      <c r="F463" s="9"/>
    </row>
    <row r="464" spans="2:6" x14ac:dyDescent="0.2">
      <c r="B464" s="9"/>
      <c r="C464" s="9"/>
      <c r="D464" s="9"/>
      <c r="E464" s="9"/>
      <c r="F464" s="9"/>
    </row>
    <row r="465" spans="2:6" x14ac:dyDescent="0.2">
      <c r="B465" s="9"/>
      <c r="C465" s="9"/>
      <c r="D465" s="9"/>
      <c r="E465" s="9"/>
      <c r="F465" s="9"/>
    </row>
    <row r="466" spans="2:6" x14ac:dyDescent="0.2">
      <c r="B466" s="9"/>
      <c r="C466" s="9"/>
      <c r="D466" s="9"/>
      <c r="E466" s="9"/>
      <c r="F466" s="9"/>
    </row>
    <row r="467" spans="2:6" x14ac:dyDescent="0.2">
      <c r="B467" s="9"/>
      <c r="C467" s="9"/>
      <c r="D467" s="9"/>
      <c r="E467" s="9"/>
      <c r="F467" s="9"/>
    </row>
    <row r="468" spans="2:6" x14ac:dyDescent="0.2">
      <c r="B468" s="9"/>
      <c r="C468" s="9"/>
      <c r="D468" s="9"/>
      <c r="E468" s="9"/>
      <c r="F468" s="9"/>
    </row>
    <row r="469" spans="2:6" x14ac:dyDescent="0.2">
      <c r="B469" s="9"/>
      <c r="C469" s="9"/>
      <c r="D469" s="9"/>
      <c r="E469" s="9"/>
      <c r="F469" s="9"/>
    </row>
    <row r="470" spans="2:6" x14ac:dyDescent="0.2">
      <c r="B470" s="9"/>
      <c r="C470" s="9"/>
      <c r="D470" s="9"/>
      <c r="E470" s="9"/>
      <c r="F470" s="9"/>
    </row>
    <row r="471" spans="2:6" x14ac:dyDescent="0.2">
      <c r="B471" s="9"/>
      <c r="C471" s="9"/>
      <c r="D471" s="9"/>
      <c r="E471" s="9"/>
      <c r="F471" s="9"/>
    </row>
    <row r="472" spans="2:6" x14ac:dyDescent="0.2">
      <c r="B472" s="9"/>
      <c r="C472" s="9"/>
      <c r="D472" s="9"/>
      <c r="E472" s="9"/>
      <c r="F472" s="9"/>
    </row>
    <row r="473" spans="2:6" x14ac:dyDescent="0.2">
      <c r="B473" s="9"/>
      <c r="C473" s="9"/>
      <c r="D473" s="9"/>
      <c r="E473" s="9"/>
      <c r="F473" s="9"/>
    </row>
    <row r="474" spans="2:6" x14ac:dyDescent="0.2">
      <c r="B474" s="9"/>
      <c r="C474" s="9"/>
      <c r="D474" s="9"/>
      <c r="E474" s="9"/>
      <c r="F474" s="9"/>
    </row>
    <row r="475" spans="2:6" x14ac:dyDescent="0.2">
      <c r="B475" s="9"/>
      <c r="C475" s="9"/>
      <c r="D475" s="9"/>
      <c r="E475" s="9"/>
      <c r="F475" s="9"/>
    </row>
    <row r="476" spans="2:6" x14ac:dyDescent="0.2">
      <c r="B476" s="9"/>
      <c r="C476" s="9"/>
      <c r="D476" s="9"/>
      <c r="E476" s="9"/>
      <c r="F476" s="9"/>
    </row>
    <row r="477" spans="2:6" x14ac:dyDescent="0.2">
      <c r="B477" s="9"/>
      <c r="C477" s="9"/>
      <c r="D477" s="9"/>
      <c r="E477" s="9"/>
      <c r="F477" s="9"/>
    </row>
    <row r="478" spans="2:6" x14ac:dyDescent="0.2">
      <c r="B478" s="9"/>
      <c r="C478" s="9"/>
      <c r="D478" s="9"/>
      <c r="E478" s="9"/>
      <c r="F478" s="9"/>
    </row>
    <row r="479" spans="2:6" x14ac:dyDescent="0.2">
      <c r="B479" s="9"/>
      <c r="C479" s="9"/>
      <c r="D479" s="9"/>
      <c r="E479" s="9"/>
      <c r="F479" s="9"/>
    </row>
    <row r="480" spans="2:6" x14ac:dyDescent="0.2">
      <c r="B480" s="9"/>
      <c r="C480" s="9"/>
      <c r="D480" s="9"/>
      <c r="E480" s="9"/>
      <c r="F480" s="9"/>
    </row>
    <row r="481" spans="2:6" x14ac:dyDescent="0.2">
      <c r="B481" s="9"/>
      <c r="C481" s="9"/>
      <c r="D481" s="9"/>
      <c r="E481" s="9"/>
      <c r="F481" s="9"/>
    </row>
    <row r="482" spans="2:6" x14ac:dyDescent="0.2">
      <c r="B482" s="9"/>
      <c r="C482" s="9"/>
      <c r="D482" s="9"/>
      <c r="E482" s="9"/>
      <c r="F482" s="9"/>
    </row>
    <row r="483" spans="2:6" x14ac:dyDescent="0.2">
      <c r="B483" s="9"/>
      <c r="C483" s="9"/>
      <c r="D483" s="9"/>
      <c r="E483" s="9"/>
      <c r="F483" s="9"/>
    </row>
    <row r="484" spans="2:6" x14ac:dyDescent="0.2">
      <c r="B484" s="9"/>
      <c r="C484" s="9"/>
      <c r="D484" s="9"/>
      <c r="E484" s="9"/>
      <c r="F484" s="9"/>
    </row>
    <row r="485" spans="2:6" x14ac:dyDescent="0.2">
      <c r="B485" s="9"/>
      <c r="C485" s="9"/>
      <c r="D485" s="9"/>
      <c r="E485" s="9"/>
      <c r="F485" s="9"/>
    </row>
    <row r="486" spans="2:6" x14ac:dyDescent="0.2">
      <c r="B486" s="9"/>
      <c r="C486" s="9"/>
      <c r="D486" s="9"/>
      <c r="E486" s="9"/>
      <c r="F486" s="9"/>
    </row>
    <row r="487" spans="2:6" x14ac:dyDescent="0.2">
      <c r="B487" s="9"/>
      <c r="C487" s="9"/>
      <c r="D487" s="9"/>
      <c r="E487" s="9"/>
      <c r="F487" s="9"/>
    </row>
    <row r="488" spans="2:6" x14ac:dyDescent="0.2">
      <c r="B488" s="9"/>
      <c r="C488" s="9"/>
      <c r="D488" s="9"/>
      <c r="E488" s="9"/>
      <c r="F488" s="9"/>
    </row>
    <row r="489" spans="2:6" x14ac:dyDescent="0.2">
      <c r="B489" s="9"/>
      <c r="C489" s="9"/>
      <c r="D489" s="9"/>
      <c r="E489" s="9"/>
      <c r="F489" s="9"/>
    </row>
    <row r="490" spans="2:6" x14ac:dyDescent="0.2">
      <c r="B490" s="9"/>
      <c r="C490" s="9"/>
      <c r="D490" s="9"/>
      <c r="E490" s="9"/>
      <c r="F490" s="9"/>
    </row>
    <row r="491" spans="2:6" x14ac:dyDescent="0.2">
      <c r="B491" s="9"/>
      <c r="C491" s="9"/>
      <c r="D491" s="9"/>
      <c r="E491" s="9"/>
      <c r="F491" s="9"/>
    </row>
    <row r="492" spans="2:6" x14ac:dyDescent="0.2">
      <c r="B492" s="9"/>
      <c r="C492" s="9"/>
      <c r="D492" s="9"/>
      <c r="E492" s="9"/>
      <c r="F492" s="9"/>
    </row>
    <row r="493" spans="2:6" x14ac:dyDescent="0.2">
      <c r="B493" s="9"/>
      <c r="C493" s="9"/>
      <c r="D493" s="9"/>
      <c r="E493" s="9"/>
      <c r="F493" s="9"/>
    </row>
    <row r="494" spans="2:6" x14ac:dyDescent="0.2">
      <c r="B494" s="9"/>
      <c r="C494" s="9"/>
      <c r="D494" s="9"/>
      <c r="E494" s="9"/>
      <c r="F494" s="9"/>
    </row>
    <row r="495" spans="2:6" x14ac:dyDescent="0.2">
      <c r="B495" s="9"/>
      <c r="C495" s="9"/>
      <c r="D495" s="9"/>
      <c r="E495" s="9"/>
      <c r="F495" s="9"/>
    </row>
    <row r="496" spans="2:6" x14ac:dyDescent="0.2">
      <c r="B496" s="9"/>
      <c r="C496" s="9"/>
      <c r="D496" s="9"/>
      <c r="E496" s="9"/>
      <c r="F496" s="9"/>
    </row>
    <row r="497" spans="2:6" x14ac:dyDescent="0.2">
      <c r="B497" s="9"/>
      <c r="C497" s="9"/>
      <c r="D497" s="9"/>
      <c r="E497" s="9"/>
      <c r="F497" s="9"/>
    </row>
    <row r="498" spans="2:6" x14ac:dyDescent="0.2">
      <c r="B498" s="9"/>
      <c r="C498" s="9"/>
      <c r="D498" s="9"/>
      <c r="E498" s="9"/>
      <c r="F498" s="9"/>
    </row>
    <row r="499" spans="2:6" x14ac:dyDescent="0.2">
      <c r="B499" s="9"/>
      <c r="C499" s="9"/>
      <c r="D499" s="9"/>
      <c r="E499" s="9"/>
      <c r="F499" s="9"/>
    </row>
    <row r="500" spans="2:6" x14ac:dyDescent="0.2">
      <c r="B500" s="9"/>
      <c r="C500" s="9"/>
      <c r="D500" s="9"/>
      <c r="E500" s="9"/>
      <c r="F500" s="9"/>
    </row>
    <row r="501" spans="2:6" x14ac:dyDescent="0.2">
      <c r="B501" s="9"/>
      <c r="C501" s="9"/>
      <c r="D501" s="9"/>
      <c r="E501" s="9"/>
      <c r="F501" s="9"/>
    </row>
    <row r="502" spans="2:6" x14ac:dyDescent="0.2">
      <c r="B502" s="9"/>
      <c r="C502" s="9"/>
      <c r="D502" s="9"/>
      <c r="E502" s="9"/>
      <c r="F502" s="9"/>
    </row>
    <row r="503" spans="2:6" x14ac:dyDescent="0.2">
      <c r="B503" s="9"/>
      <c r="C503" s="9"/>
      <c r="D503" s="9"/>
      <c r="E503" s="9"/>
      <c r="F503" s="9"/>
    </row>
    <row r="504" spans="2:6" x14ac:dyDescent="0.2">
      <c r="B504" s="9"/>
      <c r="C504" s="9"/>
      <c r="D504" s="9"/>
      <c r="E504" s="9"/>
      <c r="F504" s="9"/>
    </row>
    <row r="505" spans="2:6" x14ac:dyDescent="0.2">
      <c r="B505" s="9"/>
      <c r="C505" s="9"/>
      <c r="D505" s="9"/>
      <c r="E505" s="9"/>
      <c r="F505" s="9"/>
    </row>
    <row r="506" spans="2:6" x14ac:dyDescent="0.2">
      <c r="B506" s="9"/>
      <c r="C506" s="9"/>
      <c r="D506" s="9"/>
      <c r="E506" s="9"/>
      <c r="F506" s="9"/>
    </row>
    <row r="507" spans="2:6" x14ac:dyDescent="0.2">
      <c r="B507" s="9"/>
      <c r="C507" s="9"/>
      <c r="D507" s="9"/>
      <c r="E507" s="9"/>
      <c r="F507" s="9"/>
    </row>
    <row r="508" spans="2:6" x14ac:dyDescent="0.2">
      <c r="B508" s="9"/>
      <c r="C508" s="9"/>
      <c r="D508" s="9"/>
      <c r="E508" s="9"/>
      <c r="F508" s="9"/>
    </row>
    <row r="509" spans="2:6" x14ac:dyDescent="0.2">
      <c r="B509" s="9"/>
      <c r="C509" s="9"/>
      <c r="D509" s="9"/>
      <c r="E509" s="9"/>
      <c r="F509" s="9"/>
    </row>
    <row r="510" spans="2:6" x14ac:dyDescent="0.2">
      <c r="B510" s="9"/>
      <c r="C510" s="9"/>
      <c r="D510" s="9"/>
      <c r="E510" s="9"/>
      <c r="F510" s="9"/>
    </row>
    <row r="511" spans="2:6" x14ac:dyDescent="0.2">
      <c r="B511" s="9"/>
      <c r="C511" s="9"/>
      <c r="D511" s="9"/>
      <c r="E511" s="9"/>
      <c r="F511" s="9"/>
    </row>
    <row r="512" spans="2:6" x14ac:dyDescent="0.2">
      <c r="B512" s="9"/>
      <c r="C512" s="9"/>
      <c r="D512" s="9"/>
      <c r="E512" s="9"/>
      <c r="F512" s="9"/>
    </row>
    <row r="513" spans="2:6" x14ac:dyDescent="0.2">
      <c r="B513" s="9"/>
      <c r="C513" s="9"/>
      <c r="D513" s="9"/>
      <c r="E513" s="9"/>
      <c r="F513" s="9"/>
    </row>
    <row r="514" spans="2:6" x14ac:dyDescent="0.2">
      <c r="B514" s="9"/>
      <c r="C514" s="9"/>
      <c r="D514" s="9"/>
      <c r="E514" s="9"/>
      <c r="F514" s="9"/>
    </row>
    <row r="515" spans="2:6" x14ac:dyDescent="0.2">
      <c r="B515" s="9"/>
      <c r="C515" s="9"/>
      <c r="D515" s="9"/>
      <c r="E515" s="9"/>
      <c r="F515" s="9"/>
    </row>
    <row r="516" spans="2:6" x14ac:dyDescent="0.2">
      <c r="B516" s="9"/>
      <c r="C516" s="9"/>
      <c r="D516" s="9"/>
      <c r="E516" s="9"/>
      <c r="F516" s="9"/>
    </row>
    <row r="517" spans="2:6" x14ac:dyDescent="0.2">
      <c r="B517" s="9"/>
      <c r="C517" s="9"/>
      <c r="D517" s="9"/>
      <c r="E517" s="9"/>
      <c r="F517" s="9"/>
    </row>
    <row r="518" spans="2:6" x14ac:dyDescent="0.2">
      <c r="B518" s="9"/>
      <c r="C518" s="9"/>
      <c r="D518" s="9"/>
      <c r="E518" s="9"/>
      <c r="F518" s="9"/>
    </row>
    <row r="519" spans="2:6" x14ac:dyDescent="0.2">
      <c r="B519" s="9"/>
      <c r="C519" s="9"/>
      <c r="D519" s="9"/>
      <c r="E519" s="9"/>
      <c r="F519" s="9"/>
    </row>
    <row r="520" spans="2:6" x14ac:dyDescent="0.2">
      <c r="B520" s="9"/>
      <c r="C520" s="9"/>
      <c r="D520" s="9"/>
      <c r="E520" s="9"/>
      <c r="F520" s="9"/>
    </row>
    <row r="521" spans="2:6" x14ac:dyDescent="0.2">
      <c r="B521" s="9"/>
      <c r="C521" s="9"/>
      <c r="D521" s="9"/>
      <c r="E521" s="9"/>
      <c r="F521" s="9"/>
    </row>
    <row r="522" spans="2:6" x14ac:dyDescent="0.2">
      <c r="B522" s="9"/>
      <c r="C522" s="9"/>
      <c r="D522" s="9"/>
      <c r="E522" s="9"/>
      <c r="F522" s="9"/>
    </row>
    <row r="523" spans="2:6" x14ac:dyDescent="0.2">
      <c r="B523" s="9"/>
      <c r="C523" s="9"/>
      <c r="D523" s="9"/>
      <c r="E523" s="9"/>
      <c r="F523" s="9"/>
    </row>
    <row r="524" spans="2:6" x14ac:dyDescent="0.2">
      <c r="B524" s="9"/>
      <c r="C524" s="9"/>
      <c r="D524" s="9"/>
      <c r="E524" s="9"/>
      <c r="F524" s="9"/>
    </row>
    <row r="525" spans="2:6" x14ac:dyDescent="0.2">
      <c r="B525" s="9"/>
      <c r="C525" s="9"/>
      <c r="D525" s="9"/>
      <c r="E525" s="9"/>
      <c r="F525" s="9"/>
    </row>
    <row r="526" spans="2:6" x14ac:dyDescent="0.2">
      <c r="B526" s="9"/>
      <c r="C526" s="9"/>
      <c r="D526" s="9"/>
      <c r="E526" s="9"/>
      <c r="F526" s="9"/>
    </row>
    <row r="527" spans="2:6" x14ac:dyDescent="0.2">
      <c r="B527" s="9"/>
      <c r="C527" s="9"/>
      <c r="D527" s="9"/>
      <c r="E527" s="9"/>
      <c r="F527" s="9"/>
    </row>
    <row r="528" spans="2:6" x14ac:dyDescent="0.2">
      <c r="B528" s="9"/>
      <c r="C528" s="9"/>
      <c r="D528" s="9"/>
      <c r="E528" s="9"/>
      <c r="F528" s="9"/>
    </row>
    <row r="529" spans="2:6" x14ac:dyDescent="0.2">
      <c r="B529" s="9"/>
      <c r="C529" s="9"/>
      <c r="D529" s="9"/>
      <c r="E529" s="9"/>
      <c r="F529" s="9"/>
    </row>
    <row r="530" spans="2:6" x14ac:dyDescent="0.2">
      <c r="B530" s="9"/>
      <c r="C530" s="9"/>
      <c r="D530" s="9"/>
      <c r="E530" s="9"/>
      <c r="F530" s="9"/>
    </row>
    <row r="531" spans="2:6" x14ac:dyDescent="0.2">
      <c r="B531" s="9"/>
      <c r="C531" s="9"/>
      <c r="D531" s="9"/>
      <c r="E531" s="9"/>
      <c r="F531" s="9"/>
    </row>
    <row r="532" spans="2:6" x14ac:dyDescent="0.2">
      <c r="B532" s="9"/>
      <c r="C532" s="9"/>
      <c r="D532" s="9"/>
      <c r="E532" s="9"/>
      <c r="F532" s="9"/>
    </row>
    <row r="533" spans="2:6" x14ac:dyDescent="0.2">
      <c r="B533" s="9"/>
      <c r="C533" s="9"/>
      <c r="D533" s="9"/>
      <c r="E533" s="9"/>
      <c r="F533" s="9"/>
    </row>
    <row r="534" spans="2:6" x14ac:dyDescent="0.2">
      <c r="B534" s="9"/>
      <c r="C534" s="9"/>
      <c r="D534" s="9"/>
      <c r="E534" s="9"/>
      <c r="F534" s="9"/>
    </row>
    <row r="535" spans="2:6" x14ac:dyDescent="0.2">
      <c r="B535" s="9"/>
      <c r="C535" s="9"/>
      <c r="D535" s="9"/>
      <c r="E535" s="9"/>
      <c r="F535" s="9"/>
    </row>
    <row r="536" spans="2:6" x14ac:dyDescent="0.2">
      <c r="B536" s="9"/>
      <c r="C536" s="9"/>
      <c r="D536" s="9"/>
      <c r="E536" s="9"/>
      <c r="F536" s="9"/>
    </row>
    <row r="537" spans="2:6" x14ac:dyDescent="0.2">
      <c r="B537" s="9"/>
      <c r="C537" s="9"/>
      <c r="D537" s="9"/>
      <c r="E537" s="9"/>
      <c r="F537" s="9"/>
    </row>
    <row r="538" spans="2:6" x14ac:dyDescent="0.2">
      <c r="B538" s="9"/>
      <c r="C538" s="9"/>
      <c r="D538" s="9"/>
      <c r="E538" s="9"/>
      <c r="F538" s="9"/>
    </row>
    <row r="539" spans="2:6" x14ac:dyDescent="0.2">
      <c r="B539" s="9"/>
      <c r="C539" s="9"/>
      <c r="D539" s="9"/>
      <c r="E539" s="9"/>
      <c r="F539" s="9"/>
    </row>
    <row r="540" spans="2:6" x14ac:dyDescent="0.2">
      <c r="B540" s="9"/>
      <c r="C540" s="9"/>
      <c r="D540" s="9"/>
      <c r="E540" s="9"/>
      <c r="F540" s="9"/>
    </row>
    <row r="541" spans="2:6" x14ac:dyDescent="0.2">
      <c r="B541" s="9"/>
      <c r="C541" s="9"/>
      <c r="D541" s="9"/>
      <c r="E541" s="9"/>
      <c r="F541" s="9"/>
    </row>
    <row r="542" spans="2:6" x14ac:dyDescent="0.2">
      <c r="B542" s="9"/>
      <c r="C542" s="9"/>
      <c r="D542" s="9"/>
      <c r="E542" s="9"/>
      <c r="F542" s="9"/>
    </row>
    <row r="543" spans="2:6" x14ac:dyDescent="0.2">
      <c r="B543" s="9"/>
      <c r="C543" s="9"/>
      <c r="D543" s="9"/>
      <c r="E543" s="9"/>
      <c r="F543" s="9"/>
    </row>
    <row r="544" spans="2:6" x14ac:dyDescent="0.2">
      <c r="B544" s="9"/>
      <c r="C544" s="9"/>
      <c r="D544" s="9"/>
      <c r="E544" s="9"/>
      <c r="F544" s="9"/>
    </row>
    <row r="545" spans="2:6" x14ac:dyDescent="0.2">
      <c r="B545" s="9"/>
      <c r="C545" s="9"/>
      <c r="D545" s="9"/>
      <c r="E545" s="9"/>
      <c r="F545" s="9"/>
    </row>
    <row r="546" spans="2:6" x14ac:dyDescent="0.2">
      <c r="B546" s="9"/>
      <c r="C546" s="9"/>
      <c r="D546" s="9"/>
      <c r="E546" s="9"/>
      <c r="F546" s="9"/>
    </row>
    <row r="547" spans="2:6" x14ac:dyDescent="0.2">
      <c r="B547" s="9"/>
      <c r="C547" s="9"/>
      <c r="D547" s="9"/>
      <c r="E547" s="9"/>
      <c r="F547" s="9"/>
    </row>
    <row r="548" spans="2:6" x14ac:dyDescent="0.2">
      <c r="B548" s="9"/>
      <c r="C548" s="9"/>
      <c r="D548" s="9"/>
      <c r="E548" s="9"/>
      <c r="F548" s="9"/>
    </row>
    <row r="549" spans="2:6" x14ac:dyDescent="0.2">
      <c r="B549" s="9"/>
      <c r="C549" s="9"/>
      <c r="D549" s="9"/>
      <c r="E549" s="9"/>
      <c r="F549" s="9"/>
    </row>
    <row r="550" spans="2:6" x14ac:dyDescent="0.2">
      <c r="B550" s="9"/>
      <c r="C550" s="9"/>
      <c r="D550" s="9"/>
      <c r="E550" s="9"/>
      <c r="F550" s="9"/>
    </row>
    <row r="551" spans="2:6" x14ac:dyDescent="0.2">
      <c r="B551" s="9"/>
      <c r="C551" s="9"/>
      <c r="D551" s="9"/>
      <c r="E551" s="9"/>
      <c r="F551" s="9"/>
    </row>
    <row r="552" spans="2:6" x14ac:dyDescent="0.2">
      <c r="B552" s="9"/>
      <c r="C552" s="9"/>
      <c r="D552" s="9"/>
      <c r="E552" s="9"/>
      <c r="F552" s="9"/>
    </row>
    <row r="553" spans="2:6" x14ac:dyDescent="0.2">
      <c r="B553" s="9"/>
      <c r="C553" s="9"/>
      <c r="D553" s="9"/>
      <c r="E553" s="9"/>
      <c r="F553" s="9"/>
    </row>
    <row r="554" spans="2:6" x14ac:dyDescent="0.2">
      <c r="B554" s="9"/>
      <c r="C554" s="9"/>
      <c r="D554" s="9"/>
      <c r="E554" s="9"/>
      <c r="F554" s="9"/>
    </row>
    <row r="555" spans="2:6" x14ac:dyDescent="0.2">
      <c r="B555" s="9"/>
      <c r="C555" s="9"/>
      <c r="D555" s="9"/>
      <c r="E555" s="9"/>
      <c r="F555" s="9"/>
    </row>
    <row r="556" spans="2:6" x14ac:dyDescent="0.2">
      <c r="B556" s="9"/>
      <c r="C556" s="9"/>
      <c r="D556" s="9"/>
      <c r="E556" s="9"/>
      <c r="F556" s="9"/>
    </row>
    <row r="557" spans="2:6" x14ac:dyDescent="0.2">
      <c r="B557" s="9"/>
      <c r="C557" s="9"/>
      <c r="D557" s="9"/>
      <c r="E557" s="9"/>
      <c r="F557" s="9"/>
    </row>
    <row r="558" spans="2:6" x14ac:dyDescent="0.2">
      <c r="B558" s="9"/>
      <c r="C558" s="9"/>
      <c r="D558" s="9"/>
      <c r="E558" s="9"/>
      <c r="F558" s="9"/>
    </row>
    <row r="559" spans="2:6" x14ac:dyDescent="0.2">
      <c r="B559" s="9"/>
      <c r="C559" s="9"/>
      <c r="D559" s="9"/>
      <c r="E559" s="9"/>
      <c r="F559" s="9"/>
    </row>
    <row r="560" spans="2:6" x14ac:dyDescent="0.2">
      <c r="B560" s="9"/>
      <c r="C560" s="9"/>
      <c r="D560" s="9"/>
      <c r="E560" s="9"/>
      <c r="F560" s="9"/>
    </row>
    <row r="561" spans="2:6" x14ac:dyDescent="0.2">
      <c r="B561" s="9"/>
      <c r="C561" s="9"/>
      <c r="D561" s="9"/>
      <c r="E561" s="9"/>
      <c r="F561" s="9"/>
    </row>
    <row r="562" spans="2:6" x14ac:dyDescent="0.2">
      <c r="B562" s="9"/>
      <c r="C562" s="9"/>
      <c r="D562" s="9"/>
      <c r="E562" s="9"/>
      <c r="F562" s="9"/>
    </row>
    <row r="563" spans="2:6" x14ac:dyDescent="0.2">
      <c r="B563" s="9"/>
      <c r="C563" s="9"/>
      <c r="D563" s="9"/>
      <c r="E563" s="9"/>
      <c r="F563" s="9"/>
    </row>
    <row r="564" spans="2:6" x14ac:dyDescent="0.2">
      <c r="B564" s="9"/>
      <c r="C564" s="9"/>
      <c r="D564" s="9"/>
      <c r="E564" s="9"/>
      <c r="F564" s="9"/>
    </row>
    <row r="565" spans="2:6" x14ac:dyDescent="0.2">
      <c r="B565" s="9"/>
      <c r="C565" s="9"/>
      <c r="D565" s="9"/>
      <c r="E565" s="9"/>
      <c r="F565" s="9"/>
    </row>
    <row r="566" spans="2:6" x14ac:dyDescent="0.2">
      <c r="B566" s="9"/>
      <c r="C566" s="9"/>
      <c r="D566" s="9"/>
      <c r="E566" s="9"/>
      <c r="F566" s="9"/>
    </row>
    <row r="567" spans="2:6" x14ac:dyDescent="0.2">
      <c r="B567" s="9"/>
      <c r="C567" s="9"/>
      <c r="D567" s="9"/>
      <c r="E567" s="9"/>
      <c r="F567" s="9"/>
    </row>
    <row r="568" spans="2:6" x14ac:dyDescent="0.2">
      <c r="B568" s="9"/>
      <c r="C568" s="9"/>
      <c r="D568" s="9"/>
      <c r="E568" s="9"/>
      <c r="F568" s="9"/>
    </row>
    <row r="569" spans="2:6" x14ac:dyDescent="0.2">
      <c r="B569" s="9"/>
      <c r="C569" s="9"/>
      <c r="D569" s="9"/>
      <c r="E569" s="9"/>
      <c r="F569" s="9"/>
    </row>
    <row r="570" spans="2:6" x14ac:dyDescent="0.2">
      <c r="B570" s="9"/>
      <c r="C570" s="9"/>
      <c r="D570" s="9"/>
      <c r="E570" s="9"/>
      <c r="F570" s="9"/>
    </row>
    <row r="571" spans="2:6" x14ac:dyDescent="0.2">
      <c r="B571" s="9"/>
      <c r="C571" s="9"/>
      <c r="D571" s="9"/>
      <c r="E571" s="9"/>
      <c r="F571" s="9"/>
    </row>
    <row r="572" spans="2:6" x14ac:dyDescent="0.2">
      <c r="B572" s="9"/>
      <c r="C572" s="9"/>
      <c r="D572" s="9"/>
      <c r="E572" s="9"/>
      <c r="F572" s="9"/>
    </row>
    <row r="573" spans="2:6" x14ac:dyDescent="0.2">
      <c r="B573" s="9"/>
      <c r="C573" s="9"/>
      <c r="D573" s="9"/>
      <c r="E573" s="9"/>
      <c r="F573" s="9"/>
    </row>
    <row r="574" spans="2:6" x14ac:dyDescent="0.2">
      <c r="B574" s="9"/>
      <c r="C574" s="9"/>
      <c r="D574" s="9"/>
      <c r="E574" s="9"/>
      <c r="F574" s="9"/>
    </row>
    <row r="575" spans="2:6" x14ac:dyDescent="0.2">
      <c r="B575" s="9"/>
      <c r="C575" s="9"/>
      <c r="D575" s="9"/>
      <c r="E575" s="9"/>
      <c r="F575" s="9"/>
    </row>
    <row r="576" spans="2:6" x14ac:dyDescent="0.2">
      <c r="B576" s="9"/>
      <c r="C576" s="9"/>
      <c r="D576" s="9"/>
      <c r="E576" s="9"/>
      <c r="F576" s="9"/>
    </row>
    <row r="577" spans="2:6" x14ac:dyDescent="0.2">
      <c r="B577" s="9"/>
      <c r="C577" s="9"/>
      <c r="D577" s="9"/>
      <c r="E577" s="9"/>
      <c r="F577" s="9"/>
    </row>
    <row r="578" spans="2:6" x14ac:dyDescent="0.2">
      <c r="B578" s="9"/>
      <c r="C578" s="9"/>
      <c r="D578" s="9"/>
      <c r="E578" s="9"/>
      <c r="F578" s="9"/>
    </row>
    <row r="579" spans="2:6" x14ac:dyDescent="0.2">
      <c r="B579" s="9"/>
      <c r="C579" s="9"/>
      <c r="D579" s="9"/>
      <c r="E579" s="9"/>
      <c r="F579" s="9"/>
    </row>
    <row r="580" spans="2:6" x14ac:dyDescent="0.2">
      <c r="B580" s="9"/>
      <c r="C580" s="9"/>
      <c r="D580" s="9"/>
      <c r="E580" s="9"/>
      <c r="F580" s="9"/>
    </row>
    <row r="581" spans="2:6" x14ac:dyDescent="0.2">
      <c r="B581" s="9"/>
      <c r="C581" s="9"/>
      <c r="D581" s="9"/>
      <c r="E581" s="9"/>
      <c r="F581" s="9"/>
    </row>
    <row r="582" spans="2:6" x14ac:dyDescent="0.2">
      <c r="B582" s="9"/>
      <c r="C582" s="9"/>
      <c r="D582" s="9"/>
      <c r="E582" s="9"/>
      <c r="F582" s="9"/>
    </row>
    <row r="583" spans="2:6" x14ac:dyDescent="0.2">
      <c r="B583" s="9"/>
      <c r="C583" s="9"/>
      <c r="D583" s="9"/>
      <c r="E583" s="9"/>
      <c r="F583" s="9"/>
    </row>
    <row r="584" spans="2:6" x14ac:dyDescent="0.2">
      <c r="B584" s="9"/>
      <c r="C584" s="9"/>
      <c r="D584" s="9"/>
      <c r="E584" s="9"/>
      <c r="F584" s="9"/>
    </row>
    <row r="585" spans="2:6" x14ac:dyDescent="0.2">
      <c r="B585" s="9"/>
      <c r="C585" s="9"/>
      <c r="D585" s="9"/>
      <c r="E585" s="9"/>
      <c r="F585" s="9"/>
    </row>
    <row r="586" spans="2:6" x14ac:dyDescent="0.2">
      <c r="B586" s="9"/>
      <c r="C586" s="9"/>
      <c r="D586" s="9"/>
      <c r="E586" s="9"/>
      <c r="F586" s="9"/>
    </row>
    <row r="587" spans="2:6" x14ac:dyDescent="0.2">
      <c r="B587" s="9"/>
      <c r="C587" s="9"/>
      <c r="D587" s="9"/>
      <c r="E587" s="9"/>
      <c r="F587" s="9"/>
    </row>
    <row r="588" spans="2:6" x14ac:dyDescent="0.2">
      <c r="B588" s="9"/>
      <c r="C588" s="9"/>
      <c r="D588" s="9"/>
      <c r="E588" s="9"/>
      <c r="F588" s="9"/>
    </row>
    <row r="589" spans="2:6" x14ac:dyDescent="0.2">
      <c r="B589" s="9"/>
      <c r="C589" s="9"/>
      <c r="D589" s="9"/>
      <c r="E589" s="9"/>
      <c r="F589" s="9"/>
    </row>
    <row r="590" spans="2:6" x14ac:dyDescent="0.2">
      <c r="B590" s="9"/>
      <c r="C590" s="9"/>
      <c r="D590" s="9"/>
      <c r="E590" s="9"/>
      <c r="F590" s="9"/>
    </row>
    <row r="591" spans="2:6" x14ac:dyDescent="0.2">
      <c r="B591" s="9"/>
      <c r="C591" s="9"/>
      <c r="D591" s="9"/>
      <c r="E591" s="9"/>
      <c r="F591" s="9"/>
    </row>
    <row r="592" spans="2:6" x14ac:dyDescent="0.2">
      <c r="B592" s="9"/>
      <c r="C592" s="9"/>
      <c r="D592" s="9"/>
      <c r="E592" s="9"/>
      <c r="F592" s="9"/>
    </row>
    <row r="593" spans="2:6" x14ac:dyDescent="0.2">
      <c r="B593" s="9"/>
      <c r="C593" s="9"/>
      <c r="D593" s="9"/>
      <c r="E593" s="9"/>
      <c r="F593" s="9"/>
    </row>
    <row r="594" spans="2:6" x14ac:dyDescent="0.2">
      <c r="B594" s="9"/>
      <c r="C594" s="9"/>
      <c r="D594" s="9"/>
      <c r="E594" s="9"/>
      <c r="F594" s="9"/>
    </row>
    <row r="595" spans="2:6" x14ac:dyDescent="0.2">
      <c r="B595" s="9"/>
      <c r="C595" s="9"/>
      <c r="D595" s="9"/>
      <c r="E595" s="9"/>
      <c r="F595" s="9"/>
    </row>
    <row r="596" spans="2:6" x14ac:dyDescent="0.2">
      <c r="B596" s="9"/>
      <c r="C596" s="9"/>
      <c r="D596" s="9"/>
      <c r="E596" s="9"/>
      <c r="F596" s="9"/>
    </row>
    <row r="597" spans="2:6" x14ac:dyDescent="0.2">
      <c r="B597" s="9"/>
      <c r="C597" s="9"/>
      <c r="D597" s="9"/>
      <c r="E597" s="9"/>
      <c r="F597" s="9"/>
    </row>
    <row r="598" spans="2:6" x14ac:dyDescent="0.2">
      <c r="B598" s="9"/>
      <c r="C598" s="9"/>
      <c r="D598" s="9"/>
      <c r="E598" s="9"/>
      <c r="F598" s="9"/>
    </row>
    <row r="599" spans="2:6" x14ac:dyDescent="0.2">
      <c r="B599" s="9"/>
      <c r="C599" s="9"/>
      <c r="D599" s="9"/>
      <c r="E599" s="9"/>
      <c r="F599" s="9"/>
    </row>
    <row r="600" spans="2:6" x14ac:dyDescent="0.2">
      <c r="B600" s="9"/>
      <c r="C600" s="9"/>
      <c r="D600" s="9"/>
      <c r="E600" s="9"/>
      <c r="F600" s="9"/>
    </row>
    <row r="601" spans="2:6" x14ac:dyDescent="0.2">
      <c r="B601" s="9"/>
      <c r="C601" s="9"/>
      <c r="D601" s="9"/>
      <c r="E601" s="9"/>
      <c r="F601" s="9"/>
    </row>
    <row r="602" spans="2:6" x14ac:dyDescent="0.2">
      <c r="B602" s="9"/>
      <c r="C602" s="9"/>
      <c r="D602" s="9"/>
      <c r="E602" s="9"/>
      <c r="F602" s="9"/>
    </row>
    <row r="603" spans="2:6" x14ac:dyDescent="0.2">
      <c r="B603" s="9"/>
      <c r="C603" s="9"/>
      <c r="D603" s="9"/>
      <c r="E603" s="9"/>
      <c r="F603" s="9"/>
    </row>
    <row r="604" spans="2:6" x14ac:dyDescent="0.2">
      <c r="B604" s="9"/>
      <c r="C604" s="9"/>
      <c r="D604" s="9"/>
      <c r="E604" s="9"/>
      <c r="F604" s="9"/>
    </row>
    <row r="605" spans="2:6" x14ac:dyDescent="0.2">
      <c r="B605" s="9"/>
      <c r="C605" s="9"/>
      <c r="D605" s="9"/>
      <c r="E605" s="9"/>
      <c r="F605" s="9"/>
    </row>
    <row r="606" spans="2:6" x14ac:dyDescent="0.2">
      <c r="B606" s="9"/>
      <c r="C606" s="9"/>
      <c r="D606" s="9"/>
      <c r="E606" s="9"/>
      <c r="F606" s="9"/>
    </row>
    <row r="607" spans="2:6" x14ac:dyDescent="0.2">
      <c r="B607" s="9"/>
      <c r="C607" s="9"/>
      <c r="D607" s="9"/>
      <c r="E607" s="9"/>
      <c r="F607" s="9"/>
    </row>
    <row r="608" spans="2:6" x14ac:dyDescent="0.2">
      <c r="B608" s="9"/>
      <c r="C608" s="9"/>
      <c r="D608" s="9"/>
      <c r="E608" s="9"/>
      <c r="F608" s="9"/>
    </row>
    <row r="609" spans="2:6" x14ac:dyDescent="0.2">
      <c r="B609" s="9"/>
      <c r="C609" s="9"/>
      <c r="D609" s="9"/>
      <c r="E609" s="9"/>
      <c r="F609" s="9"/>
    </row>
    <row r="610" spans="2:6" x14ac:dyDescent="0.2">
      <c r="B610" s="9"/>
      <c r="C610" s="9"/>
      <c r="D610" s="9"/>
      <c r="E610" s="9"/>
      <c r="F610" s="9"/>
    </row>
    <row r="611" spans="2:6" x14ac:dyDescent="0.2">
      <c r="B611" s="9"/>
      <c r="C611" s="9"/>
      <c r="D611" s="9"/>
      <c r="E611" s="9"/>
      <c r="F611" s="9"/>
    </row>
    <row r="612" spans="2:6" x14ac:dyDescent="0.2">
      <c r="B612" s="9"/>
      <c r="C612" s="9"/>
      <c r="D612" s="9"/>
      <c r="E612" s="9"/>
      <c r="F612" s="9"/>
    </row>
    <row r="613" spans="2:6" x14ac:dyDescent="0.2">
      <c r="B613" s="9"/>
      <c r="C613" s="9"/>
      <c r="D613" s="9"/>
      <c r="E613" s="9"/>
      <c r="F613" s="9"/>
    </row>
    <row r="614" spans="2:6" x14ac:dyDescent="0.2">
      <c r="B614" s="9"/>
      <c r="C614" s="9"/>
      <c r="D614" s="9"/>
      <c r="E614" s="9"/>
      <c r="F614" s="9"/>
    </row>
    <row r="615" spans="2:6" x14ac:dyDescent="0.2">
      <c r="B615" s="9"/>
      <c r="C615" s="9"/>
      <c r="D615" s="9"/>
      <c r="E615" s="9"/>
      <c r="F615" s="9"/>
    </row>
    <row r="616" spans="2:6" x14ac:dyDescent="0.2">
      <c r="B616" s="9"/>
      <c r="C616" s="9"/>
      <c r="D616" s="9"/>
      <c r="E616" s="9"/>
      <c r="F616" s="9"/>
    </row>
    <row r="65300" spans="6:6" x14ac:dyDescent="0.2">
      <c r="F65300" s="91"/>
    </row>
  </sheetData>
  <autoFilter ref="A8:G309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zoomScale="85" zoomScaleNormal="85" workbookViewId="0">
      <selection activeCell="I36" sqref="I36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69" t="s">
        <v>833</v>
      </c>
      <c r="C1" s="169"/>
      <c r="D1" s="169"/>
      <c r="E1" s="169"/>
      <c r="F1" s="10"/>
      <c r="G1" s="107"/>
      <c r="H1" s="107"/>
      <c r="I1" s="5"/>
    </row>
    <row r="2" spans="1:10" ht="15" x14ac:dyDescent="0.25">
      <c r="A2" s="1"/>
      <c r="B2" s="169" t="s">
        <v>834</v>
      </c>
      <c r="C2" s="169"/>
      <c r="D2" s="169"/>
      <c r="E2" s="169"/>
      <c r="F2" s="10"/>
      <c r="G2" s="107"/>
      <c r="H2" s="107"/>
      <c r="I2" s="6"/>
    </row>
    <row r="3" spans="1:10" ht="15" x14ac:dyDescent="0.25">
      <c r="A3" s="1"/>
      <c r="B3" s="169" t="s">
        <v>835</v>
      </c>
      <c r="C3" s="169"/>
      <c r="D3" s="169"/>
      <c r="E3" s="169"/>
      <c r="F3" s="10"/>
      <c r="G3" s="107"/>
      <c r="H3" s="107"/>
      <c r="I3" s="7"/>
    </row>
    <row r="4" spans="1:10" x14ac:dyDescent="0.2">
      <c r="A4" s="1"/>
      <c r="B4" s="169" t="s">
        <v>2497</v>
      </c>
      <c r="C4" s="169"/>
      <c r="D4" s="169"/>
      <c r="E4" s="169"/>
      <c r="F4" s="10"/>
      <c r="G4" s="107"/>
      <c r="H4" s="107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7"/>
      <c r="H5" s="107"/>
      <c r="I5" s="8"/>
    </row>
    <row r="6" spans="1:10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10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</row>
    <row r="9" spans="1:10" x14ac:dyDescent="0.2">
      <c r="A9" s="89">
        <v>116</v>
      </c>
      <c r="B9" s="88" t="s">
        <v>2487</v>
      </c>
      <c r="C9" s="88" t="s">
        <v>2539</v>
      </c>
      <c r="D9" s="88" t="s">
        <v>1199</v>
      </c>
      <c r="E9" s="88" t="s">
        <v>831</v>
      </c>
      <c r="F9" s="90">
        <v>42376</v>
      </c>
      <c r="G9" s="110"/>
    </row>
    <row r="10" spans="1:10" ht="13.5" thickBot="1" x14ac:dyDescent="0.25">
      <c r="A10" s="89">
        <v>216</v>
      </c>
      <c r="B10" s="88" t="s">
        <v>2488</v>
      </c>
      <c r="C10" s="88" t="s">
        <v>1664</v>
      </c>
      <c r="D10" s="88" t="s">
        <v>862</v>
      </c>
      <c r="E10" s="112" t="s">
        <v>2685</v>
      </c>
      <c r="F10" s="90">
        <v>42395</v>
      </c>
      <c r="G10" s="110"/>
    </row>
    <row r="11" spans="1:10" ht="13.5" thickBot="1" x14ac:dyDescent="0.25">
      <c r="A11" s="89">
        <v>316</v>
      </c>
      <c r="B11" s="88" t="s">
        <v>2489</v>
      </c>
      <c r="C11" s="88" t="s">
        <v>848</v>
      </c>
      <c r="D11" s="88" t="s">
        <v>862</v>
      </c>
      <c r="E11" s="88" t="s">
        <v>1214</v>
      </c>
      <c r="F11" s="90">
        <v>42396</v>
      </c>
      <c r="G11" s="110"/>
      <c r="I11" s="114" t="s">
        <v>1204</v>
      </c>
      <c r="J11" s="114">
        <f>COUNTIF($D$9:$D$4767,"PTE")</f>
        <v>160</v>
      </c>
    </row>
    <row r="12" spans="1:10" ht="13.5" thickBot="1" x14ac:dyDescent="0.25">
      <c r="A12" s="89">
        <v>416</v>
      </c>
      <c r="B12" s="9" t="s">
        <v>2490</v>
      </c>
      <c r="C12" s="88" t="s">
        <v>1664</v>
      </c>
      <c r="D12" s="88" t="s">
        <v>862</v>
      </c>
      <c r="E12" s="88" t="s">
        <v>675</v>
      </c>
      <c r="F12" s="90">
        <v>42397</v>
      </c>
      <c r="G12" s="110"/>
      <c r="I12" s="114" t="s">
        <v>1203</v>
      </c>
      <c r="J12" s="114">
        <f>COUNTIF($D$9:$D$4767,"PT")</f>
        <v>2</v>
      </c>
    </row>
    <row r="13" spans="1:10" ht="27" thickBot="1" x14ac:dyDescent="0.3">
      <c r="A13" s="89">
        <v>516</v>
      </c>
      <c r="B13" s="9" t="s">
        <v>2491</v>
      </c>
      <c r="C13" s="88" t="s">
        <v>2540</v>
      </c>
      <c r="D13" s="88" t="s">
        <v>1199</v>
      </c>
      <c r="E13" s="88" t="s">
        <v>878</v>
      </c>
      <c r="F13" s="90">
        <v>42397</v>
      </c>
      <c r="G13" s="110" t="s">
        <v>2555</v>
      </c>
      <c r="H13" s="108"/>
      <c r="I13" s="114" t="s">
        <v>1202</v>
      </c>
      <c r="J13" s="114">
        <f>COUNTIF($D$9:$D$4767,"PF")</f>
        <v>28</v>
      </c>
    </row>
    <row r="14" spans="1:10" ht="13.5" thickBot="1" x14ac:dyDescent="0.25">
      <c r="A14" s="89">
        <v>616</v>
      </c>
      <c r="B14" s="9" t="s">
        <v>2492</v>
      </c>
      <c r="C14" s="88" t="s">
        <v>1664</v>
      </c>
      <c r="D14" s="88" t="s">
        <v>862</v>
      </c>
      <c r="E14" s="88" t="s">
        <v>1184</v>
      </c>
      <c r="F14" s="90">
        <v>42398</v>
      </c>
      <c r="G14" s="110"/>
      <c r="I14" s="114" t="s">
        <v>1201</v>
      </c>
      <c r="J14" s="114">
        <f>COUNTIF($D$9:$D$4767,"PF/PTE")</f>
        <v>47</v>
      </c>
    </row>
    <row r="15" spans="1:10" ht="13.5" thickBot="1" x14ac:dyDescent="0.25">
      <c r="A15" s="89">
        <v>716</v>
      </c>
      <c r="B15" s="9" t="s">
        <v>2493</v>
      </c>
      <c r="C15" s="88" t="s">
        <v>1664</v>
      </c>
      <c r="D15" s="88" t="s">
        <v>862</v>
      </c>
      <c r="E15" s="112" t="s">
        <v>2685</v>
      </c>
      <c r="F15" s="90">
        <v>42398</v>
      </c>
      <c r="G15" s="110"/>
      <c r="I15" s="114" t="s">
        <v>1200</v>
      </c>
      <c r="J15" s="114">
        <f>COUNTIF($D$9:$D$4767,"Pré-Mistura")</f>
        <v>1</v>
      </c>
    </row>
    <row r="16" spans="1:10" ht="13.5" thickBot="1" x14ac:dyDescent="0.25">
      <c r="A16" s="89">
        <v>816</v>
      </c>
      <c r="B16" s="88" t="s">
        <v>2494</v>
      </c>
      <c r="C16" s="88" t="s">
        <v>854</v>
      </c>
      <c r="D16" s="88" t="s">
        <v>1199</v>
      </c>
      <c r="E16" s="88" t="s">
        <v>808</v>
      </c>
      <c r="F16" s="90">
        <v>42405</v>
      </c>
      <c r="G16" s="110"/>
      <c r="I16" s="114" t="s">
        <v>254</v>
      </c>
      <c r="J16" s="114">
        <f>COUNTIF($D$9:$D$4767,"Biológicos")</f>
        <v>16</v>
      </c>
    </row>
    <row r="17" spans="1:10" ht="15.75" thickBot="1" x14ac:dyDescent="0.3">
      <c r="A17" s="89">
        <v>916</v>
      </c>
      <c r="B17" s="88" t="s">
        <v>1963</v>
      </c>
      <c r="C17" s="64" t="s">
        <v>1834</v>
      </c>
      <c r="D17" s="88" t="s">
        <v>254</v>
      </c>
      <c r="E17" s="88" t="s">
        <v>812</v>
      </c>
      <c r="F17" s="90">
        <v>42405</v>
      </c>
      <c r="G17" s="110" t="s">
        <v>2548</v>
      </c>
      <c r="H17" s="108"/>
      <c r="I17" s="114" t="s">
        <v>2443</v>
      </c>
      <c r="J17" s="114">
        <f>COUNTIF($D$9:$D$4767,"Extrato/Org")</f>
        <v>0</v>
      </c>
    </row>
    <row r="18" spans="1:10" ht="13.5" thickBot="1" x14ac:dyDescent="0.25">
      <c r="A18" s="89">
        <v>1016</v>
      </c>
      <c r="B18" s="88" t="s">
        <v>2495</v>
      </c>
      <c r="C18" s="88" t="s">
        <v>1834</v>
      </c>
      <c r="D18" s="88" t="s">
        <v>254</v>
      </c>
      <c r="E18" s="88" t="s">
        <v>569</v>
      </c>
      <c r="F18" s="90">
        <v>42410</v>
      </c>
      <c r="G18" s="110"/>
      <c r="I18" s="113" t="s">
        <v>2783</v>
      </c>
      <c r="J18" s="113">
        <f>COUNTIF($D$9:$D$4767,"Extrato")</f>
        <v>1</v>
      </c>
    </row>
    <row r="19" spans="1:10" ht="13.5" thickBot="1" x14ac:dyDescent="0.25">
      <c r="A19" s="89">
        <v>1116</v>
      </c>
      <c r="B19" s="88" t="s">
        <v>2496</v>
      </c>
      <c r="C19" s="88" t="s">
        <v>2541</v>
      </c>
      <c r="D19" s="88" t="s">
        <v>863</v>
      </c>
      <c r="E19" s="88" t="s">
        <v>812</v>
      </c>
      <c r="F19" s="90">
        <v>42412</v>
      </c>
      <c r="G19" s="110"/>
      <c r="I19" s="114" t="s">
        <v>2362</v>
      </c>
      <c r="J19" s="114">
        <f>COUNTIF($D$9:$D$4767,"Biológicos/Org")</f>
        <v>22</v>
      </c>
    </row>
    <row r="20" spans="1:10" ht="13.5" thickBot="1" x14ac:dyDescent="0.25">
      <c r="A20" s="89">
        <v>1216</v>
      </c>
      <c r="B20" s="88" t="s">
        <v>2498</v>
      </c>
      <c r="C20" s="88" t="s">
        <v>195</v>
      </c>
      <c r="D20" s="88" t="s">
        <v>1199</v>
      </c>
      <c r="E20" s="88" t="s">
        <v>1190</v>
      </c>
      <c r="F20" s="91">
        <v>42419</v>
      </c>
      <c r="G20" s="110"/>
      <c r="I20" s="117"/>
      <c r="J20" s="117"/>
    </row>
    <row r="21" spans="1:10" ht="13.5" thickBot="1" x14ac:dyDescent="0.25">
      <c r="A21" s="84">
        <v>1316</v>
      </c>
      <c r="B21" s="86" t="s">
        <v>2499</v>
      </c>
      <c r="C21" s="85" t="s">
        <v>724</v>
      </c>
      <c r="D21" s="86" t="s">
        <v>2362</v>
      </c>
      <c r="E21" s="86" t="s">
        <v>2207</v>
      </c>
      <c r="F21" s="87">
        <v>42422</v>
      </c>
      <c r="G21" s="110"/>
      <c r="I21" s="115" t="s">
        <v>1206</v>
      </c>
      <c r="J21" s="116">
        <f>SUM(J11:J19)</f>
        <v>277</v>
      </c>
    </row>
    <row r="22" spans="1:10" x14ac:dyDescent="0.2">
      <c r="A22" s="84">
        <v>1416</v>
      </c>
      <c r="B22" s="86" t="s">
        <v>2500</v>
      </c>
      <c r="C22" s="85" t="s">
        <v>724</v>
      </c>
      <c r="D22" s="86" t="s">
        <v>2362</v>
      </c>
      <c r="E22" s="86" t="s">
        <v>2207</v>
      </c>
      <c r="F22" s="87">
        <v>42422</v>
      </c>
      <c r="G22" s="110"/>
    </row>
    <row r="23" spans="1:10" x14ac:dyDescent="0.2">
      <c r="A23" s="84">
        <v>1516</v>
      </c>
      <c r="B23" s="86" t="s">
        <v>2501</v>
      </c>
      <c r="C23" s="85" t="s">
        <v>2711</v>
      </c>
      <c r="D23" s="86" t="s">
        <v>2362</v>
      </c>
      <c r="E23" s="86" t="s">
        <v>2537</v>
      </c>
      <c r="F23" s="87">
        <v>42425</v>
      </c>
      <c r="G23" s="110"/>
    </row>
    <row r="24" spans="1:10" x14ac:dyDescent="0.2">
      <c r="A24" s="89">
        <v>1616</v>
      </c>
      <c r="B24" s="88" t="s">
        <v>2546</v>
      </c>
      <c r="C24" s="88" t="s">
        <v>2502</v>
      </c>
      <c r="D24" s="88" t="s">
        <v>1027</v>
      </c>
      <c r="E24" s="88" t="s">
        <v>803</v>
      </c>
      <c r="F24" s="91">
        <v>42432</v>
      </c>
      <c r="G24" s="110"/>
    </row>
    <row r="25" spans="1:10" x14ac:dyDescent="0.2">
      <c r="A25" s="89">
        <v>1716</v>
      </c>
      <c r="B25" s="88" t="s">
        <v>2503</v>
      </c>
      <c r="C25" s="88" t="s">
        <v>196</v>
      </c>
      <c r="D25" s="88" t="s">
        <v>862</v>
      </c>
      <c r="E25" s="112" t="s">
        <v>2685</v>
      </c>
      <c r="F25" s="91">
        <v>42436</v>
      </c>
      <c r="G25" s="110"/>
    </row>
    <row r="26" spans="1:10" x14ac:dyDescent="0.2">
      <c r="A26" s="89">
        <v>1816</v>
      </c>
      <c r="B26" s="88" t="s">
        <v>2504</v>
      </c>
      <c r="C26" s="88" t="s">
        <v>1454</v>
      </c>
      <c r="D26" s="88" t="s">
        <v>862</v>
      </c>
      <c r="E26" s="88" t="s">
        <v>827</v>
      </c>
      <c r="F26" s="91">
        <v>42436</v>
      </c>
      <c r="G26" s="110"/>
    </row>
    <row r="27" spans="1:10" x14ac:dyDescent="0.2">
      <c r="A27" s="89">
        <v>1916</v>
      </c>
      <c r="B27" s="88" t="s">
        <v>2505</v>
      </c>
      <c r="C27" s="88" t="s">
        <v>1147</v>
      </c>
      <c r="D27" s="88" t="s">
        <v>862</v>
      </c>
      <c r="E27" s="88" t="s">
        <v>808</v>
      </c>
      <c r="F27" s="91">
        <v>42437</v>
      </c>
      <c r="G27" s="110"/>
    </row>
    <row r="28" spans="1:10" x14ac:dyDescent="0.2">
      <c r="A28" s="89">
        <v>2016</v>
      </c>
      <c r="B28" s="88" t="s">
        <v>2506</v>
      </c>
      <c r="C28" s="88" t="s">
        <v>2460</v>
      </c>
      <c r="D28" s="88" t="s">
        <v>862</v>
      </c>
      <c r="E28" s="88" t="s">
        <v>814</v>
      </c>
      <c r="F28" s="91">
        <v>42437</v>
      </c>
      <c r="G28" s="110"/>
    </row>
    <row r="29" spans="1:10" x14ac:dyDescent="0.2">
      <c r="A29" s="89">
        <v>2116</v>
      </c>
      <c r="B29" s="88" t="s">
        <v>2507</v>
      </c>
      <c r="C29" s="88" t="s">
        <v>2460</v>
      </c>
      <c r="D29" s="88" t="s">
        <v>862</v>
      </c>
      <c r="E29" s="88" t="s">
        <v>2333</v>
      </c>
      <c r="F29" s="91">
        <v>42438</v>
      </c>
      <c r="G29" s="110"/>
    </row>
    <row r="30" spans="1:10" x14ac:dyDescent="0.2">
      <c r="A30" s="89">
        <v>2216</v>
      </c>
      <c r="B30" s="88" t="s">
        <v>2508</v>
      </c>
      <c r="C30" s="88" t="s">
        <v>1461</v>
      </c>
      <c r="D30" s="88" t="s">
        <v>862</v>
      </c>
      <c r="E30" s="112" t="s">
        <v>2685</v>
      </c>
      <c r="F30" s="91">
        <v>42438</v>
      </c>
      <c r="G30" s="110"/>
    </row>
    <row r="31" spans="1:10" x14ac:dyDescent="0.2">
      <c r="A31" s="89">
        <v>2316</v>
      </c>
      <c r="B31" s="88" t="s">
        <v>2509</v>
      </c>
      <c r="C31" s="88" t="s">
        <v>1461</v>
      </c>
      <c r="D31" s="88" t="s">
        <v>862</v>
      </c>
      <c r="E31" s="112" t="s">
        <v>2685</v>
      </c>
      <c r="F31" s="91">
        <v>42438</v>
      </c>
      <c r="G31" s="110"/>
    </row>
    <row r="32" spans="1:10" x14ac:dyDescent="0.2">
      <c r="A32" s="89">
        <v>2416</v>
      </c>
      <c r="B32" s="88" t="s">
        <v>2510</v>
      </c>
      <c r="C32" s="88" t="s">
        <v>1461</v>
      </c>
      <c r="D32" s="88" t="s">
        <v>862</v>
      </c>
      <c r="E32" s="112" t="s">
        <v>2685</v>
      </c>
      <c r="F32" s="91">
        <v>42438</v>
      </c>
      <c r="G32" s="110"/>
    </row>
    <row r="33" spans="1:8" x14ac:dyDescent="0.2">
      <c r="A33" s="89">
        <v>2516</v>
      </c>
      <c r="B33" s="88" t="s">
        <v>2511</v>
      </c>
      <c r="C33" s="88" t="s">
        <v>1147</v>
      </c>
      <c r="D33" s="88" t="s">
        <v>862</v>
      </c>
      <c r="E33" s="112" t="s">
        <v>2685</v>
      </c>
      <c r="F33" s="91">
        <v>42438</v>
      </c>
      <c r="G33" s="110"/>
    </row>
    <row r="34" spans="1:8" x14ac:dyDescent="0.2">
      <c r="A34" s="89">
        <v>2616</v>
      </c>
      <c r="B34" s="88" t="s">
        <v>2512</v>
      </c>
      <c r="C34" s="112" t="s">
        <v>1448</v>
      </c>
      <c r="D34" s="88" t="s">
        <v>862</v>
      </c>
      <c r="E34" s="112" t="s">
        <v>2432</v>
      </c>
      <c r="F34" s="91">
        <v>42438</v>
      </c>
      <c r="G34" s="110"/>
    </row>
    <row r="35" spans="1:8" x14ac:dyDescent="0.2">
      <c r="A35" s="89">
        <v>2716</v>
      </c>
      <c r="B35" s="88" t="s">
        <v>2514</v>
      </c>
      <c r="C35" s="88" t="s">
        <v>599</v>
      </c>
      <c r="D35" s="88" t="s">
        <v>862</v>
      </c>
      <c r="E35" s="88" t="s">
        <v>2538</v>
      </c>
      <c r="F35" s="91">
        <v>42443</v>
      </c>
      <c r="G35" s="110"/>
    </row>
    <row r="36" spans="1:8" x14ac:dyDescent="0.2">
      <c r="A36" s="89">
        <v>2816</v>
      </c>
      <c r="B36" s="88" t="s">
        <v>2513</v>
      </c>
      <c r="C36" s="88" t="s">
        <v>599</v>
      </c>
      <c r="D36" s="88" t="s">
        <v>862</v>
      </c>
      <c r="E36" s="88" t="s">
        <v>1214</v>
      </c>
      <c r="F36" s="91">
        <v>42443</v>
      </c>
      <c r="G36" s="110"/>
    </row>
    <row r="37" spans="1:8" x14ac:dyDescent="0.2">
      <c r="A37" s="89">
        <v>2916</v>
      </c>
      <c r="B37" s="88" t="s">
        <v>2515</v>
      </c>
      <c r="C37" s="88" t="s">
        <v>1147</v>
      </c>
      <c r="D37" s="88" t="s">
        <v>862</v>
      </c>
      <c r="E37" s="112" t="s">
        <v>2685</v>
      </c>
      <c r="F37" s="91">
        <v>42444</v>
      </c>
      <c r="G37" s="110"/>
    </row>
    <row r="38" spans="1:8" x14ac:dyDescent="0.2">
      <c r="A38" s="89">
        <v>3016</v>
      </c>
      <c r="B38" s="88" t="s">
        <v>2516</v>
      </c>
      <c r="C38" s="88" t="s">
        <v>848</v>
      </c>
      <c r="D38" s="88" t="s">
        <v>862</v>
      </c>
      <c r="E38" s="112" t="s">
        <v>2432</v>
      </c>
      <c r="F38" s="91">
        <v>42445</v>
      </c>
      <c r="G38" s="110"/>
    </row>
    <row r="39" spans="1:8" x14ac:dyDescent="0.2">
      <c r="A39" s="89">
        <v>3116</v>
      </c>
      <c r="B39" s="88" t="s">
        <v>2517</v>
      </c>
      <c r="C39" s="88" t="s">
        <v>2502</v>
      </c>
      <c r="D39" s="88" t="s">
        <v>863</v>
      </c>
      <c r="E39" s="88" t="s">
        <v>803</v>
      </c>
      <c r="F39" s="91">
        <v>42445</v>
      </c>
      <c r="G39" s="110"/>
    </row>
    <row r="40" spans="1:8" x14ac:dyDescent="0.2">
      <c r="A40" s="89">
        <v>3216</v>
      </c>
      <c r="B40" s="88" t="s">
        <v>2518</v>
      </c>
      <c r="C40" s="88" t="s">
        <v>1461</v>
      </c>
      <c r="D40" s="88" t="s">
        <v>862</v>
      </c>
      <c r="E40" s="112" t="s">
        <v>2685</v>
      </c>
      <c r="F40" s="91">
        <v>42445</v>
      </c>
      <c r="G40" s="110"/>
    </row>
    <row r="41" spans="1:8" x14ac:dyDescent="0.2">
      <c r="A41" s="89">
        <v>3316</v>
      </c>
      <c r="B41" s="88" t="s">
        <v>2519</v>
      </c>
      <c r="C41" s="88" t="s">
        <v>1461</v>
      </c>
      <c r="D41" s="88" t="s">
        <v>862</v>
      </c>
      <c r="E41" s="112" t="s">
        <v>2685</v>
      </c>
      <c r="F41" s="91">
        <v>42445</v>
      </c>
      <c r="G41" s="110"/>
    </row>
    <row r="42" spans="1:8" x14ac:dyDescent="0.2">
      <c r="A42" s="89">
        <v>3416</v>
      </c>
      <c r="B42" s="88" t="s">
        <v>2520</v>
      </c>
      <c r="C42" s="88" t="s">
        <v>1139</v>
      </c>
      <c r="D42" s="88" t="s">
        <v>1199</v>
      </c>
      <c r="E42" s="88" t="s">
        <v>1184</v>
      </c>
      <c r="F42" s="91">
        <v>42457</v>
      </c>
      <c r="G42" s="110"/>
    </row>
    <row r="43" spans="1:8" x14ac:dyDescent="0.2">
      <c r="A43" s="89">
        <v>3516</v>
      </c>
      <c r="B43" s="88" t="s">
        <v>2521</v>
      </c>
      <c r="C43" s="88" t="s">
        <v>2460</v>
      </c>
      <c r="D43" s="88" t="s">
        <v>1199</v>
      </c>
      <c r="E43" s="112" t="s">
        <v>2685</v>
      </c>
      <c r="F43" s="91">
        <v>42458</v>
      </c>
      <c r="G43" s="110"/>
    </row>
    <row r="44" spans="1:8" ht="26.25" x14ac:dyDescent="0.25">
      <c r="A44" s="89">
        <v>3616</v>
      </c>
      <c r="B44" s="88" t="s">
        <v>2522</v>
      </c>
      <c r="C44" s="88" t="s">
        <v>2542</v>
      </c>
      <c r="D44" s="88" t="s">
        <v>863</v>
      </c>
      <c r="E44" s="88" t="s">
        <v>1723</v>
      </c>
      <c r="F44" s="91">
        <v>42459</v>
      </c>
      <c r="G44" s="110" t="s">
        <v>2547</v>
      </c>
      <c r="H44" s="108"/>
    </row>
    <row r="45" spans="1:8" x14ac:dyDescent="0.2">
      <c r="A45" s="84">
        <v>3716</v>
      </c>
      <c r="B45" s="86" t="s">
        <v>2523</v>
      </c>
      <c r="C45" s="85" t="s">
        <v>724</v>
      </c>
      <c r="D45" s="86" t="s">
        <v>2362</v>
      </c>
      <c r="E45" s="86" t="s">
        <v>1960</v>
      </c>
      <c r="F45" s="87">
        <v>42459</v>
      </c>
      <c r="G45" s="110"/>
    </row>
    <row r="46" spans="1:8" x14ac:dyDescent="0.2">
      <c r="A46" s="84">
        <v>3816</v>
      </c>
      <c r="B46" s="86" t="s">
        <v>2524</v>
      </c>
      <c r="C46" s="85" t="s">
        <v>756</v>
      </c>
      <c r="D46" s="86" t="s">
        <v>2362</v>
      </c>
      <c r="E46" s="86" t="s">
        <v>1960</v>
      </c>
      <c r="F46" s="87">
        <v>42459</v>
      </c>
      <c r="G46" s="110"/>
    </row>
    <row r="47" spans="1:8" x14ac:dyDescent="0.2">
      <c r="A47" s="89">
        <v>3916</v>
      </c>
      <c r="B47" s="88" t="s">
        <v>2525</v>
      </c>
      <c r="C47" s="88" t="s">
        <v>2543</v>
      </c>
      <c r="D47" s="88" t="s">
        <v>863</v>
      </c>
      <c r="E47" s="88" t="s">
        <v>1723</v>
      </c>
      <c r="F47" s="91">
        <v>42459</v>
      </c>
      <c r="G47" s="110"/>
    </row>
    <row r="48" spans="1:8" x14ac:dyDescent="0.2">
      <c r="A48" s="89">
        <v>4016</v>
      </c>
      <c r="B48" s="88" t="s">
        <v>2526</v>
      </c>
      <c r="C48" s="88" t="s">
        <v>1139</v>
      </c>
      <c r="D48" s="88" t="s">
        <v>1199</v>
      </c>
      <c r="E48" s="88" t="s">
        <v>1183</v>
      </c>
      <c r="F48" s="91">
        <v>42471</v>
      </c>
      <c r="G48" s="110"/>
    </row>
    <row r="49" spans="1:8" x14ac:dyDescent="0.2">
      <c r="A49" s="89">
        <v>4116</v>
      </c>
      <c r="B49" s="88" t="s">
        <v>2527</v>
      </c>
      <c r="C49" s="88" t="s">
        <v>2544</v>
      </c>
      <c r="D49" s="88" t="s">
        <v>1199</v>
      </c>
      <c r="E49" s="88" t="s">
        <v>1184</v>
      </c>
      <c r="F49" s="91">
        <v>42471</v>
      </c>
      <c r="G49" s="110"/>
    </row>
    <row r="50" spans="1:8" x14ac:dyDescent="0.2">
      <c r="A50" s="89">
        <v>4216</v>
      </c>
      <c r="B50" s="88" t="s">
        <v>2158</v>
      </c>
      <c r="C50" s="88" t="s">
        <v>1860</v>
      </c>
      <c r="D50" s="88" t="s">
        <v>863</v>
      </c>
      <c r="E50" s="88" t="s">
        <v>878</v>
      </c>
      <c r="F50" s="91">
        <v>42473</v>
      </c>
      <c r="G50" s="110"/>
    </row>
    <row r="51" spans="1:8" x14ac:dyDescent="0.2">
      <c r="A51" s="89">
        <v>4316</v>
      </c>
      <c r="B51" s="88" t="s">
        <v>2528</v>
      </c>
      <c r="C51" s="88" t="s">
        <v>1139</v>
      </c>
      <c r="D51" s="88" t="s">
        <v>863</v>
      </c>
      <c r="E51" s="9" t="s">
        <v>797</v>
      </c>
      <c r="F51" s="91">
        <v>42473</v>
      </c>
      <c r="G51" s="110"/>
    </row>
    <row r="52" spans="1:8" x14ac:dyDescent="0.2">
      <c r="A52" s="89">
        <v>4416</v>
      </c>
      <c r="B52" s="88" t="s">
        <v>2529</v>
      </c>
      <c r="C52" s="88" t="s">
        <v>2502</v>
      </c>
      <c r="D52" s="88" t="s">
        <v>863</v>
      </c>
      <c r="E52" s="88" t="s">
        <v>803</v>
      </c>
      <c r="F52" s="91">
        <v>42473</v>
      </c>
      <c r="G52" s="110"/>
    </row>
    <row r="53" spans="1:8" ht="26.25" x14ac:dyDescent="0.25">
      <c r="A53" s="89">
        <v>4516</v>
      </c>
      <c r="B53" s="88" t="s">
        <v>2530</v>
      </c>
      <c r="C53" s="88" t="s">
        <v>310</v>
      </c>
      <c r="D53" s="88" t="s">
        <v>1199</v>
      </c>
      <c r="E53" s="88" t="s">
        <v>1717</v>
      </c>
      <c r="F53" s="90">
        <v>42474</v>
      </c>
      <c r="G53" s="110" t="s">
        <v>2552</v>
      </c>
      <c r="H53" s="108"/>
    </row>
    <row r="54" spans="1:8" x14ac:dyDescent="0.2">
      <c r="A54" s="89">
        <v>4616</v>
      </c>
      <c r="B54" s="88" t="s">
        <v>2531</v>
      </c>
      <c r="C54" s="88" t="s">
        <v>843</v>
      </c>
      <c r="D54" s="88" t="s">
        <v>862</v>
      </c>
      <c r="E54" s="88" t="s">
        <v>1189</v>
      </c>
      <c r="F54" s="90">
        <v>42474</v>
      </c>
      <c r="G54" s="110"/>
    </row>
    <row r="55" spans="1:8" x14ac:dyDescent="0.2">
      <c r="A55" s="84">
        <v>4716</v>
      </c>
      <c r="B55" s="86" t="s">
        <v>2532</v>
      </c>
      <c r="C55" s="86" t="s">
        <v>756</v>
      </c>
      <c r="D55" s="86" t="s">
        <v>2362</v>
      </c>
      <c r="E55" s="86" t="s">
        <v>2744</v>
      </c>
      <c r="F55" s="102">
        <v>42480</v>
      </c>
      <c r="G55" s="110"/>
    </row>
    <row r="56" spans="1:8" x14ac:dyDescent="0.2">
      <c r="A56" s="89">
        <v>4816</v>
      </c>
      <c r="B56" s="88" t="s">
        <v>2533</v>
      </c>
      <c r="C56" s="88" t="s">
        <v>1947</v>
      </c>
      <c r="D56" s="88" t="s">
        <v>254</v>
      </c>
      <c r="E56" s="88" t="s">
        <v>1960</v>
      </c>
      <c r="F56" s="90">
        <v>42480</v>
      </c>
      <c r="G56" s="110"/>
    </row>
    <row r="57" spans="1:8" x14ac:dyDescent="0.2">
      <c r="A57" s="89">
        <v>4916</v>
      </c>
      <c r="B57" s="88" t="s">
        <v>2534</v>
      </c>
      <c r="C57" s="88" t="s">
        <v>1683</v>
      </c>
      <c r="D57" s="88" t="s">
        <v>863</v>
      </c>
      <c r="E57" s="88" t="s">
        <v>878</v>
      </c>
      <c r="F57" s="90">
        <v>42480</v>
      </c>
      <c r="G57" s="110" t="s">
        <v>2553</v>
      </c>
    </row>
    <row r="58" spans="1:8" x14ac:dyDescent="0.2">
      <c r="A58" s="89">
        <v>5016</v>
      </c>
      <c r="B58" s="88" t="s">
        <v>2535</v>
      </c>
      <c r="C58" s="88" t="s">
        <v>2332</v>
      </c>
      <c r="D58" s="88" t="s">
        <v>863</v>
      </c>
      <c r="E58" s="88" t="s">
        <v>2743</v>
      </c>
      <c r="F58" s="90">
        <v>42485</v>
      </c>
      <c r="G58" s="110"/>
    </row>
    <row r="59" spans="1:8" x14ac:dyDescent="0.2">
      <c r="A59" s="89">
        <v>5116</v>
      </c>
      <c r="B59" s="88" t="s">
        <v>2536</v>
      </c>
      <c r="C59" s="88" t="s">
        <v>2545</v>
      </c>
      <c r="D59" s="88" t="s">
        <v>863</v>
      </c>
      <c r="E59" s="88" t="s">
        <v>2743</v>
      </c>
      <c r="F59" s="90">
        <v>42485</v>
      </c>
      <c r="G59" s="110"/>
    </row>
    <row r="60" spans="1:8" s="9" customFormat="1" x14ac:dyDescent="0.2">
      <c r="A60" s="89">
        <v>5216</v>
      </c>
      <c r="B60" s="88" t="s">
        <v>2557</v>
      </c>
      <c r="C60" s="88" t="s">
        <v>1430</v>
      </c>
      <c r="D60" s="88" t="s">
        <v>862</v>
      </c>
      <c r="E60" s="88" t="s">
        <v>1726</v>
      </c>
      <c r="F60" s="90">
        <v>42488</v>
      </c>
      <c r="G60" s="110"/>
    </row>
    <row r="61" spans="1:8" x14ac:dyDescent="0.2">
      <c r="A61" s="89">
        <v>5316</v>
      </c>
      <c r="B61" s="88" t="s">
        <v>2558</v>
      </c>
      <c r="C61" s="88" t="s">
        <v>2478</v>
      </c>
      <c r="D61" s="88" t="s">
        <v>863</v>
      </c>
      <c r="E61" s="88" t="s">
        <v>1722</v>
      </c>
      <c r="F61" s="91">
        <v>42488</v>
      </c>
      <c r="G61" s="110"/>
    </row>
    <row r="62" spans="1:8" x14ac:dyDescent="0.2">
      <c r="A62" s="89">
        <v>5416</v>
      </c>
      <c r="B62" s="88" t="s">
        <v>2559</v>
      </c>
      <c r="C62" s="88" t="s">
        <v>1667</v>
      </c>
      <c r="D62" s="88" t="s">
        <v>1199</v>
      </c>
      <c r="E62" s="88" t="s">
        <v>808</v>
      </c>
      <c r="F62" s="91">
        <v>42496</v>
      </c>
      <c r="G62" s="110"/>
    </row>
    <row r="63" spans="1:8" x14ac:dyDescent="0.2">
      <c r="A63" s="89">
        <v>5516</v>
      </c>
      <c r="B63" s="88" t="s">
        <v>2560</v>
      </c>
      <c r="C63" s="88" t="s">
        <v>1686</v>
      </c>
      <c r="D63" s="88" t="s">
        <v>862</v>
      </c>
      <c r="E63" s="88" t="s">
        <v>816</v>
      </c>
      <c r="F63" s="91">
        <v>42496</v>
      </c>
      <c r="G63" s="110"/>
    </row>
    <row r="64" spans="1:8" x14ac:dyDescent="0.2">
      <c r="A64" s="89">
        <v>5616</v>
      </c>
      <c r="B64" s="88" t="s">
        <v>2561</v>
      </c>
      <c r="C64" s="88" t="s">
        <v>195</v>
      </c>
      <c r="D64" s="88" t="s">
        <v>1199</v>
      </c>
      <c r="E64" s="88" t="s">
        <v>684</v>
      </c>
      <c r="F64" s="91">
        <v>42496</v>
      </c>
      <c r="G64" s="110"/>
    </row>
    <row r="65" spans="1:7" x14ac:dyDescent="0.2">
      <c r="A65" s="89">
        <v>5716</v>
      </c>
      <c r="B65" s="88" t="s">
        <v>2562</v>
      </c>
      <c r="C65" s="9" t="s">
        <v>1686</v>
      </c>
      <c r="D65" s="88" t="s">
        <v>862</v>
      </c>
      <c r="E65" s="88" t="s">
        <v>1214</v>
      </c>
      <c r="F65" s="91">
        <v>42499</v>
      </c>
      <c r="G65" s="110"/>
    </row>
    <row r="66" spans="1:7" x14ac:dyDescent="0.2">
      <c r="A66" s="89">
        <v>5816</v>
      </c>
      <c r="B66" s="88" t="s">
        <v>2563</v>
      </c>
      <c r="C66" s="88" t="s">
        <v>2578</v>
      </c>
      <c r="D66" s="88" t="s">
        <v>254</v>
      </c>
      <c r="E66" s="88" t="s">
        <v>2583</v>
      </c>
      <c r="F66" s="91">
        <v>42500</v>
      </c>
      <c r="G66" s="110"/>
    </row>
    <row r="67" spans="1:7" ht="25.5" x14ac:dyDescent="0.2">
      <c r="A67" s="89">
        <v>5916</v>
      </c>
      <c r="B67" s="88" t="s">
        <v>2579</v>
      </c>
      <c r="C67" s="111" t="s">
        <v>2580</v>
      </c>
      <c r="D67" s="88" t="s">
        <v>863</v>
      </c>
      <c r="E67" s="88" t="s">
        <v>878</v>
      </c>
      <c r="F67" s="91">
        <v>42500</v>
      </c>
      <c r="G67" s="110" t="s">
        <v>2547</v>
      </c>
    </row>
    <row r="68" spans="1:7" x14ac:dyDescent="0.2">
      <c r="A68" s="89">
        <v>6016</v>
      </c>
      <c r="B68" s="88" t="s">
        <v>2564</v>
      </c>
      <c r="C68" s="88" t="s">
        <v>2576</v>
      </c>
      <c r="D68" s="88" t="s">
        <v>862</v>
      </c>
      <c r="E68" s="88" t="s">
        <v>684</v>
      </c>
      <c r="F68" s="91">
        <v>42501</v>
      </c>
      <c r="G68" s="110"/>
    </row>
    <row r="69" spans="1:7" x14ac:dyDescent="0.2">
      <c r="A69" s="89">
        <v>6116</v>
      </c>
      <c r="B69" s="88" t="s">
        <v>2565</v>
      </c>
      <c r="C69" s="88" t="s">
        <v>2576</v>
      </c>
      <c r="D69" s="88" t="s">
        <v>862</v>
      </c>
      <c r="E69" s="88" t="s">
        <v>1190</v>
      </c>
      <c r="F69" s="91">
        <v>42501</v>
      </c>
      <c r="G69" s="110"/>
    </row>
    <row r="70" spans="1:7" x14ac:dyDescent="0.2">
      <c r="A70" s="89">
        <v>6216</v>
      </c>
      <c r="B70" s="9" t="s">
        <v>2587</v>
      </c>
      <c r="C70" s="88" t="s">
        <v>2576</v>
      </c>
      <c r="D70" s="88" t="s">
        <v>862</v>
      </c>
      <c r="E70" s="88" t="s">
        <v>814</v>
      </c>
      <c r="F70" s="91">
        <v>42501</v>
      </c>
      <c r="G70" s="110"/>
    </row>
    <row r="71" spans="1:7" x14ac:dyDescent="0.2">
      <c r="A71" s="89">
        <v>6316</v>
      </c>
      <c r="B71" s="9" t="s">
        <v>2566</v>
      </c>
      <c r="C71" s="88" t="s">
        <v>2576</v>
      </c>
      <c r="D71" s="88" t="s">
        <v>862</v>
      </c>
      <c r="E71" s="88" t="s">
        <v>2422</v>
      </c>
      <c r="F71" s="91">
        <v>42501</v>
      </c>
      <c r="G71" s="110"/>
    </row>
    <row r="72" spans="1:7" x14ac:dyDescent="0.2">
      <c r="A72" s="89">
        <v>6416</v>
      </c>
      <c r="B72" s="9" t="s">
        <v>2567</v>
      </c>
      <c r="C72" s="88" t="s">
        <v>2576</v>
      </c>
      <c r="D72" s="88" t="s">
        <v>862</v>
      </c>
      <c r="E72" s="88" t="s">
        <v>2581</v>
      </c>
      <c r="F72" s="91">
        <v>42502</v>
      </c>
      <c r="G72" s="110"/>
    </row>
    <row r="73" spans="1:7" x14ac:dyDescent="0.2">
      <c r="A73" s="89">
        <v>6516</v>
      </c>
      <c r="B73" s="9" t="s">
        <v>2568</v>
      </c>
      <c r="C73" s="88" t="s">
        <v>2576</v>
      </c>
      <c r="D73" s="88" t="s">
        <v>862</v>
      </c>
      <c r="E73" s="88" t="s">
        <v>1184</v>
      </c>
      <c r="F73" s="91">
        <v>42502</v>
      </c>
      <c r="G73" s="110"/>
    </row>
    <row r="74" spans="1:7" x14ac:dyDescent="0.2">
      <c r="A74" s="89">
        <v>6616</v>
      </c>
      <c r="B74" s="9" t="s">
        <v>2569</v>
      </c>
      <c r="C74" s="88" t="s">
        <v>2576</v>
      </c>
      <c r="D74" s="88" t="s">
        <v>862</v>
      </c>
      <c r="E74" s="88" t="s">
        <v>2582</v>
      </c>
      <c r="F74" s="91">
        <v>42502</v>
      </c>
      <c r="G74" s="110"/>
    </row>
    <row r="75" spans="1:7" x14ac:dyDescent="0.2">
      <c r="A75" s="89">
        <v>6716</v>
      </c>
      <c r="B75" s="9" t="s">
        <v>2570</v>
      </c>
      <c r="C75" s="88" t="s">
        <v>864</v>
      </c>
      <c r="D75" s="88" t="s">
        <v>862</v>
      </c>
      <c r="E75" s="88" t="s">
        <v>487</v>
      </c>
      <c r="F75" s="91">
        <v>42502</v>
      </c>
      <c r="G75" s="110"/>
    </row>
    <row r="76" spans="1:7" x14ac:dyDescent="0.2">
      <c r="A76" s="89">
        <v>6816</v>
      </c>
      <c r="B76" s="9" t="s">
        <v>2571</v>
      </c>
      <c r="C76" s="88" t="s">
        <v>1672</v>
      </c>
      <c r="D76" s="88" t="s">
        <v>862</v>
      </c>
      <c r="E76" s="88" t="s">
        <v>1190</v>
      </c>
      <c r="F76" s="91">
        <v>42502</v>
      </c>
      <c r="G76" s="110"/>
    </row>
    <row r="77" spans="1:7" x14ac:dyDescent="0.2">
      <c r="A77" s="89">
        <v>6916</v>
      </c>
      <c r="B77" s="9" t="s">
        <v>2572</v>
      </c>
      <c r="C77" s="88" t="s">
        <v>195</v>
      </c>
      <c r="D77" s="88" t="s">
        <v>862</v>
      </c>
      <c r="E77" s="88" t="s">
        <v>814</v>
      </c>
      <c r="F77" s="91">
        <v>42502</v>
      </c>
      <c r="G77" s="110"/>
    </row>
    <row r="78" spans="1:7" x14ac:dyDescent="0.2">
      <c r="A78" s="89">
        <v>7016</v>
      </c>
      <c r="B78" s="9" t="s">
        <v>2573</v>
      </c>
      <c r="C78" s="88" t="s">
        <v>2577</v>
      </c>
      <c r="D78" s="88" t="s">
        <v>862</v>
      </c>
      <c r="E78" s="88" t="s">
        <v>798</v>
      </c>
      <c r="F78" s="91">
        <v>42503</v>
      </c>
      <c r="G78" s="110"/>
    </row>
    <row r="79" spans="1:7" ht="25.5" x14ac:dyDescent="0.2">
      <c r="A79" s="89">
        <v>7116</v>
      </c>
      <c r="B79" s="9" t="s">
        <v>2574</v>
      </c>
      <c r="C79" s="88" t="s">
        <v>2478</v>
      </c>
      <c r="D79" s="88" t="s">
        <v>863</v>
      </c>
      <c r="E79" s="88" t="s">
        <v>1723</v>
      </c>
      <c r="F79" s="91">
        <v>42503</v>
      </c>
      <c r="G79" s="110" t="s">
        <v>2584</v>
      </c>
    </row>
    <row r="80" spans="1:7" x14ac:dyDescent="0.2">
      <c r="A80" s="89">
        <v>7216</v>
      </c>
      <c r="B80" s="9" t="s">
        <v>2575</v>
      </c>
      <c r="C80" s="88" t="s">
        <v>1147</v>
      </c>
      <c r="D80" s="88" t="s">
        <v>862</v>
      </c>
      <c r="E80" s="88" t="s">
        <v>1184</v>
      </c>
      <c r="F80" s="91">
        <v>42506</v>
      </c>
      <c r="G80" s="110"/>
    </row>
    <row r="81" spans="1:7" x14ac:dyDescent="0.2">
      <c r="A81" s="89">
        <v>7316</v>
      </c>
      <c r="B81" s="9" t="s">
        <v>2588</v>
      </c>
      <c r="C81" s="88" t="s">
        <v>1139</v>
      </c>
      <c r="D81" s="88" t="s">
        <v>1199</v>
      </c>
      <c r="E81" s="9" t="s">
        <v>1184</v>
      </c>
      <c r="F81" s="91">
        <v>42513</v>
      </c>
      <c r="G81" s="110"/>
    </row>
    <row r="82" spans="1:7" x14ac:dyDescent="0.2">
      <c r="A82" s="89">
        <v>7416</v>
      </c>
      <c r="B82" s="9" t="s">
        <v>2589</v>
      </c>
      <c r="C82" s="88" t="s">
        <v>1139</v>
      </c>
      <c r="D82" s="88" t="s">
        <v>862</v>
      </c>
      <c r="E82" s="112" t="s">
        <v>2685</v>
      </c>
      <c r="F82" s="91">
        <v>42513</v>
      </c>
      <c r="G82" s="110"/>
    </row>
    <row r="83" spans="1:7" x14ac:dyDescent="0.2">
      <c r="A83" s="89">
        <v>7516</v>
      </c>
      <c r="B83" s="9" t="s">
        <v>1921</v>
      </c>
      <c r="C83" s="88" t="s">
        <v>1834</v>
      </c>
      <c r="D83" s="88" t="s">
        <v>254</v>
      </c>
      <c r="E83" s="9" t="s">
        <v>624</v>
      </c>
      <c r="F83" s="91">
        <v>42514</v>
      </c>
      <c r="G83" s="110"/>
    </row>
    <row r="84" spans="1:7" x14ac:dyDescent="0.2">
      <c r="A84" s="89">
        <v>7616</v>
      </c>
      <c r="B84" s="9" t="s">
        <v>2590</v>
      </c>
      <c r="C84" s="9" t="s">
        <v>1686</v>
      </c>
      <c r="D84" s="88" t="s">
        <v>862</v>
      </c>
      <c r="E84" s="9" t="s">
        <v>1184</v>
      </c>
      <c r="F84" s="91">
        <v>42514</v>
      </c>
      <c r="G84" s="110"/>
    </row>
    <row r="85" spans="1:7" x14ac:dyDescent="0.2">
      <c r="A85" s="84">
        <v>7716</v>
      </c>
      <c r="B85" s="85" t="s">
        <v>2591</v>
      </c>
      <c r="C85" s="86" t="s">
        <v>724</v>
      </c>
      <c r="D85" s="86" t="s">
        <v>2362</v>
      </c>
      <c r="E85" s="85" t="s">
        <v>2744</v>
      </c>
      <c r="F85" s="87">
        <v>42521</v>
      </c>
      <c r="G85" s="110"/>
    </row>
    <row r="86" spans="1:7" x14ac:dyDescent="0.2">
      <c r="A86" s="84">
        <v>7816</v>
      </c>
      <c r="B86" s="85" t="s">
        <v>2592</v>
      </c>
      <c r="C86" s="86" t="s">
        <v>756</v>
      </c>
      <c r="D86" s="86" t="s">
        <v>2362</v>
      </c>
      <c r="E86" s="85" t="s">
        <v>2207</v>
      </c>
      <c r="F86" s="87">
        <v>42521</v>
      </c>
      <c r="G86" s="110"/>
    </row>
    <row r="87" spans="1:7" x14ac:dyDescent="0.2">
      <c r="A87" s="84">
        <v>7916</v>
      </c>
      <c r="B87" s="85" t="s">
        <v>2593</v>
      </c>
      <c r="C87" s="86" t="s">
        <v>724</v>
      </c>
      <c r="D87" s="86" t="s">
        <v>2362</v>
      </c>
      <c r="E87" s="85" t="s">
        <v>2605</v>
      </c>
      <c r="F87" s="87">
        <v>42523</v>
      </c>
      <c r="G87" s="110"/>
    </row>
    <row r="88" spans="1:7" x14ac:dyDescent="0.2">
      <c r="A88" s="89">
        <v>8016</v>
      </c>
      <c r="B88" s="9" t="s">
        <v>2594</v>
      </c>
      <c r="C88" s="88" t="s">
        <v>1834</v>
      </c>
      <c r="D88" s="88" t="s">
        <v>254</v>
      </c>
      <c r="E88" s="9" t="s">
        <v>2606</v>
      </c>
      <c r="F88" s="91">
        <v>42523</v>
      </c>
    </row>
    <row r="89" spans="1:7" x14ac:dyDescent="0.2">
      <c r="A89" s="89">
        <v>8116</v>
      </c>
      <c r="B89" s="9" t="s">
        <v>2595</v>
      </c>
      <c r="C89" s="88" t="s">
        <v>864</v>
      </c>
      <c r="D89" s="88" t="s">
        <v>862</v>
      </c>
      <c r="E89" s="9" t="s">
        <v>814</v>
      </c>
      <c r="F89" s="91">
        <v>42529</v>
      </c>
    </row>
    <row r="90" spans="1:7" x14ac:dyDescent="0.2">
      <c r="A90" s="89">
        <v>8216</v>
      </c>
      <c r="B90" s="9" t="s">
        <v>2596</v>
      </c>
      <c r="C90" s="88" t="s">
        <v>1670</v>
      </c>
      <c r="D90" s="88" t="s">
        <v>1199</v>
      </c>
      <c r="E90" s="9" t="s">
        <v>2604</v>
      </c>
      <c r="F90" s="91">
        <v>42529</v>
      </c>
    </row>
    <row r="91" spans="1:7" x14ac:dyDescent="0.2">
      <c r="A91" s="89">
        <v>8316</v>
      </c>
      <c r="B91" s="88" t="s">
        <v>2597</v>
      </c>
      <c r="C91" s="88" t="s">
        <v>1139</v>
      </c>
      <c r="D91" s="88" t="s">
        <v>1199</v>
      </c>
      <c r="E91" s="9" t="s">
        <v>814</v>
      </c>
      <c r="F91" s="91">
        <v>42530</v>
      </c>
    </row>
    <row r="92" spans="1:7" x14ac:dyDescent="0.2">
      <c r="A92" s="84">
        <v>8416</v>
      </c>
      <c r="B92" s="85" t="s">
        <v>2598</v>
      </c>
      <c r="C92" s="86" t="s">
        <v>724</v>
      </c>
      <c r="D92" s="86" t="s">
        <v>2362</v>
      </c>
      <c r="E92" s="85" t="s">
        <v>2209</v>
      </c>
      <c r="F92" s="87">
        <v>42530</v>
      </c>
    </row>
    <row r="93" spans="1:7" x14ac:dyDescent="0.2">
      <c r="A93" s="84">
        <v>8516</v>
      </c>
      <c r="B93" s="85" t="s">
        <v>2599</v>
      </c>
      <c r="C93" s="86" t="s">
        <v>2711</v>
      </c>
      <c r="D93" s="86" t="s">
        <v>2362</v>
      </c>
      <c r="E93" s="85" t="s">
        <v>2607</v>
      </c>
      <c r="F93" s="87">
        <v>42530</v>
      </c>
    </row>
    <row r="94" spans="1:7" x14ac:dyDescent="0.2">
      <c r="A94" s="89">
        <v>8616</v>
      </c>
      <c r="B94" s="9" t="s">
        <v>2608</v>
      </c>
      <c r="C94" s="88" t="s">
        <v>1172</v>
      </c>
      <c r="D94" s="88" t="s">
        <v>862</v>
      </c>
      <c r="E94" s="9" t="s">
        <v>808</v>
      </c>
      <c r="F94" s="91">
        <v>42530</v>
      </c>
    </row>
    <row r="95" spans="1:7" x14ac:dyDescent="0.2">
      <c r="A95" s="89">
        <v>8716</v>
      </c>
      <c r="B95" s="9" t="s">
        <v>2600</v>
      </c>
      <c r="C95" s="88" t="s">
        <v>2602</v>
      </c>
      <c r="D95" s="88" t="s">
        <v>862</v>
      </c>
      <c r="E95" s="9" t="s">
        <v>1214</v>
      </c>
      <c r="F95" s="91">
        <v>42531</v>
      </c>
    </row>
    <row r="96" spans="1:7" x14ac:dyDescent="0.2">
      <c r="A96" s="89">
        <v>8816</v>
      </c>
      <c r="B96" s="9" t="s">
        <v>2603</v>
      </c>
      <c r="C96" s="88" t="s">
        <v>1172</v>
      </c>
      <c r="D96" s="88" t="s">
        <v>862</v>
      </c>
      <c r="E96" s="9" t="s">
        <v>1214</v>
      </c>
      <c r="F96" s="91">
        <v>42535</v>
      </c>
    </row>
    <row r="97" spans="1:6" x14ac:dyDescent="0.2">
      <c r="A97" s="89">
        <v>8916</v>
      </c>
      <c r="B97" s="9" t="s">
        <v>2601</v>
      </c>
      <c r="C97" s="88" t="s">
        <v>1172</v>
      </c>
      <c r="D97" s="88" t="s">
        <v>862</v>
      </c>
      <c r="E97" s="9" t="s">
        <v>805</v>
      </c>
      <c r="F97" s="91">
        <v>42535</v>
      </c>
    </row>
    <row r="98" spans="1:6" x14ac:dyDescent="0.2">
      <c r="A98" s="89">
        <v>9016</v>
      </c>
      <c r="B98" s="88" t="s">
        <v>2609</v>
      </c>
      <c r="C98" s="112" t="s">
        <v>1448</v>
      </c>
      <c r="D98" s="88" t="s">
        <v>862</v>
      </c>
      <c r="E98" s="9" t="s">
        <v>1728</v>
      </c>
      <c r="F98" s="91">
        <v>42535</v>
      </c>
    </row>
    <row r="99" spans="1:6" x14ac:dyDescent="0.2">
      <c r="A99" s="89">
        <v>9116</v>
      </c>
      <c r="B99" s="1" t="s">
        <v>2610</v>
      </c>
      <c r="C99" s="1" t="s">
        <v>2602</v>
      </c>
      <c r="D99" s="88" t="s">
        <v>862</v>
      </c>
      <c r="E99" s="9" t="s">
        <v>2422</v>
      </c>
      <c r="F99" s="91">
        <v>42550</v>
      </c>
    </row>
    <row r="100" spans="1:6" x14ac:dyDescent="0.2">
      <c r="A100" s="89">
        <v>9216</v>
      </c>
      <c r="B100" s="1" t="s">
        <v>2611</v>
      </c>
      <c r="C100" s="1" t="s">
        <v>2602</v>
      </c>
      <c r="D100" s="88" t="s">
        <v>862</v>
      </c>
      <c r="E100" s="9" t="s">
        <v>831</v>
      </c>
      <c r="F100" s="91">
        <v>42550</v>
      </c>
    </row>
    <row r="101" spans="1:6" x14ac:dyDescent="0.2">
      <c r="A101" s="89">
        <v>9316</v>
      </c>
      <c r="B101" s="9" t="s">
        <v>2612</v>
      </c>
      <c r="C101" s="1" t="s">
        <v>2621</v>
      </c>
      <c r="D101" s="88" t="s">
        <v>862</v>
      </c>
      <c r="E101" s="9" t="s">
        <v>814</v>
      </c>
      <c r="F101" s="91">
        <v>42550</v>
      </c>
    </row>
    <row r="102" spans="1:6" x14ac:dyDescent="0.2">
      <c r="A102" s="89">
        <v>9416</v>
      </c>
      <c r="B102" s="9" t="s">
        <v>2613</v>
      </c>
      <c r="C102" s="1" t="s">
        <v>2621</v>
      </c>
      <c r="D102" s="88" t="s">
        <v>862</v>
      </c>
      <c r="E102" s="9" t="s">
        <v>1214</v>
      </c>
      <c r="F102" s="91">
        <v>42550</v>
      </c>
    </row>
    <row r="103" spans="1:6" x14ac:dyDescent="0.2">
      <c r="A103" s="89">
        <v>9516</v>
      </c>
      <c r="B103" s="9" t="s">
        <v>2614</v>
      </c>
      <c r="C103" s="1" t="s">
        <v>2621</v>
      </c>
      <c r="D103" s="88" t="s">
        <v>862</v>
      </c>
      <c r="E103" s="9" t="s">
        <v>889</v>
      </c>
      <c r="F103" s="91">
        <v>42550</v>
      </c>
    </row>
    <row r="104" spans="1:6" x14ac:dyDescent="0.2">
      <c r="A104" s="89">
        <v>9616</v>
      </c>
      <c r="B104" s="9" t="s">
        <v>2615</v>
      </c>
      <c r="C104" s="1" t="s">
        <v>2621</v>
      </c>
      <c r="D104" s="88" t="s">
        <v>862</v>
      </c>
      <c r="E104" s="9" t="s">
        <v>831</v>
      </c>
      <c r="F104" s="91">
        <v>42550</v>
      </c>
    </row>
    <row r="105" spans="1:6" x14ac:dyDescent="0.2">
      <c r="A105" s="89">
        <v>9716</v>
      </c>
      <c r="B105" s="9" t="s">
        <v>2616</v>
      </c>
      <c r="C105" s="1" t="s">
        <v>2621</v>
      </c>
      <c r="D105" s="88" t="s">
        <v>862</v>
      </c>
      <c r="E105" s="9" t="s">
        <v>2622</v>
      </c>
      <c r="F105" s="91">
        <v>42551</v>
      </c>
    </row>
    <row r="106" spans="1:6" x14ac:dyDescent="0.2">
      <c r="A106" s="89">
        <v>9816</v>
      </c>
      <c r="B106" s="9" t="s">
        <v>2617</v>
      </c>
      <c r="C106" s="1" t="s">
        <v>2621</v>
      </c>
      <c r="D106" s="88" t="s">
        <v>862</v>
      </c>
      <c r="E106" s="9" t="s">
        <v>1190</v>
      </c>
      <c r="F106" s="91">
        <v>42551</v>
      </c>
    </row>
    <row r="107" spans="1:6" x14ac:dyDescent="0.2">
      <c r="A107" s="89">
        <v>9916</v>
      </c>
      <c r="B107" s="9" t="s">
        <v>2618</v>
      </c>
      <c r="C107" s="88" t="s">
        <v>1676</v>
      </c>
      <c r="D107" s="88" t="s">
        <v>1199</v>
      </c>
      <c r="E107" s="9" t="s">
        <v>718</v>
      </c>
      <c r="F107" s="91">
        <v>42551</v>
      </c>
    </row>
    <row r="108" spans="1:6" x14ac:dyDescent="0.2">
      <c r="A108" s="89">
        <v>10016</v>
      </c>
      <c r="B108" s="9" t="s">
        <v>2619</v>
      </c>
      <c r="C108" s="88" t="s">
        <v>310</v>
      </c>
      <c r="D108" s="88" t="s">
        <v>862</v>
      </c>
      <c r="E108" s="112" t="s">
        <v>2685</v>
      </c>
      <c r="F108" s="91">
        <v>42551</v>
      </c>
    </row>
    <row r="109" spans="1:6" x14ac:dyDescent="0.2">
      <c r="A109" s="89">
        <v>10116</v>
      </c>
      <c r="B109" s="9" t="s">
        <v>2620</v>
      </c>
      <c r="C109" s="88" t="s">
        <v>1461</v>
      </c>
      <c r="D109" s="88" t="s">
        <v>862</v>
      </c>
      <c r="E109" s="112" t="s">
        <v>2685</v>
      </c>
      <c r="F109" s="91">
        <v>42551</v>
      </c>
    </row>
    <row r="110" spans="1:6" x14ac:dyDescent="0.2">
      <c r="A110" s="89">
        <v>10216</v>
      </c>
      <c r="B110" s="9" t="s">
        <v>2623</v>
      </c>
      <c r="C110" s="88" t="s">
        <v>1139</v>
      </c>
      <c r="D110" s="88" t="s">
        <v>862</v>
      </c>
      <c r="E110" s="9" t="s">
        <v>814</v>
      </c>
      <c r="F110" s="91">
        <v>42533</v>
      </c>
    </row>
    <row r="111" spans="1:6" x14ac:dyDescent="0.2">
      <c r="A111" s="89">
        <v>10316</v>
      </c>
      <c r="B111" s="9" t="s">
        <v>2624</v>
      </c>
      <c r="C111" s="88" t="s">
        <v>1139</v>
      </c>
      <c r="D111" s="88" t="s">
        <v>862</v>
      </c>
      <c r="E111" s="9" t="s">
        <v>487</v>
      </c>
      <c r="F111" s="91">
        <v>42533</v>
      </c>
    </row>
    <row r="112" spans="1:6" x14ac:dyDescent="0.2">
      <c r="A112" s="89">
        <v>10416</v>
      </c>
      <c r="B112" s="9" t="s">
        <v>2625</v>
      </c>
      <c r="C112" s="88" t="s">
        <v>2626</v>
      </c>
      <c r="D112" s="88" t="s">
        <v>863</v>
      </c>
      <c r="E112" s="9" t="s">
        <v>1190</v>
      </c>
      <c r="F112" s="91">
        <v>42578</v>
      </c>
    </row>
    <row r="113" spans="1:6" x14ac:dyDescent="0.2">
      <c r="A113" s="89">
        <v>10516</v>
      </c>
      <c r="B113" s="9" t="s">
        <v>2627</v>
      </c>
      <c r="C113" s="9" t="s">
        <v>1139</v>
      </c>
      <c r="D113" s="88" t="s">
        <v>862</v>
      </c>
      <c r="E113" s="88" t="s">
        <v>684</v>
      </c>
      <c r="F113" s="91">
        <v>42580</v>
      </c>
    </row>
    <row r="114" spans="1:6" x14ac:dyDescent="0.2">
      <c r="A114" s="89">
        <v>10616</v>
      </c>
      <c r="B114" s="9" t="s">
        <v>2628</v>
      </c>
      <c r="C114" s="112" t="s">
        <v>469</v>
      </c>
      <c r="D114" s="88" t="s">
        <v>1199</v>
      </c>
      <c r="E114" s="88" t="s">
        <v>1190</v>
      </c>
      <c r="F114" s="91">
        <v>42578</v>
      </c>
    </row>
    <row r="115" spans="1:6" x14ac:dyDescent="0.2">
      <c r="A115" s="89">
        <v>10716</v>
      </c>
      <c r="B115" s="9" t="s">
        <v>2629</v>
      </c>
      <c r="C115" s="9" t="s">
        <v>1454</v>
      </c>
      <c r="D115" s="88" t="s">
        <v>1199</v>
      </c>
      <c r="E115" s="9" t="s">
        <v>808</v>
      </c>
      <c r="F115" s="91">
        <v>42583</v>
      </c>
    </row>
    <row r="116" spans="1:6" x14ac:dyDescent="0.2">
      <c r="A116" s="89">
        <v>10816</v>
      </c>
      <c r="B116" s="9" t="s">
        <v>2630</v>
      </c>
      <c r="C116" s="9" t="s">
        <v>1667</v>
      </c>
      <c r="D116" s="9" t="s">
        <v>1199</v>
      </c>
      <c r="E116" s="9" t="s">
        <v>1190</v>
      </c>
      <c r="F116" s="91">
        <v>42591</v>
      </c>
    </row>
    <row r="117" spans="1:6" x14ac:dyDescent="0.2">
      <c r="A117" s="89">
        <v>10916</v>
      </c>
      <c r="B117" s="9" t="s">
        <v>2631</v>
      </c>
      <c r="C117" s="9" t="s">
        <v>2632</v>
      </c>
      <c r="D117" s="88" t="s">
        <v>862</v>
      </c>
      <c r="E117" s="9" t="s">
        <v>487</v>
      </c>
      <c r="F117" s="91">
        <v>42600</v>
      </c>
    </row>
    <row r="118" spans="1:6" x14ac:dyDescent="0.2">
      <c r="A118" s="89">
        <v>11016</v>
      </c>
      <c r="B118" s="9" t="s">
        <v>2633</v>
      </c>
      <c r="C118" s="9" t="s">
        <v>2632</v>
      </c>
      <c r="D118" s="88" t="s">
        <v>862</v>
      </c>
      <c r="E118" s="9" t="s">
        <v>2333</v>
      </c>
      <c r="F118" s="91">
        <v>42600</v>
      </c>
    </row>
    <row r="119" spans="1:6" x14ac:dyDescent="0.2">
      <c r="A119" s="89">
        <v>11116</v>
      </c>
      <c r="B119" s="9" t="s">
        <v>2634</v>
      </c>
      <c r="C119" s="9" t="s">
        <v>2635</v>
      </c>
      <c r="D119" s="88" t="s">
        <v>862</v>
      </c>
      <c r="E119" s="9" t="s">
        <v>1214</v>
      </c>
      <c r="F119" s="91">
        <v>42598</v>
      </c>
    </row>
    <row r="120" spans="1:6" x14ac:dyDescent="0.2">
      <c r="A120" s="89">
        <v>11216</v>
      </c>
      <c r="B120" s="9" t="s">
        <v>2636</v>
      </c>
      <c r="C120" s="9" t="s">
        <v>2580</v>
      </c>
      <c r="D120" s="88" t="s">
        <v>863</v>
      </c>
      <c r="E120" s="9" t="s">
        <v>878</v>
      </c>
      <c r="F120" s="91">
        <v>42607</v>
      </c>
    </row>
    <row r="121" spans="1:6" x14ac:dyDescent="0.2">
      <c r="A121" s="89">
        <v>11316</v>
      </c>
      <c r="B121" s="9" t="s">
        <v>2637</v>
      </c>
      <c r="C121" s="9" t="s">
        <v>2072</v>
      </c>
      <c r="D121" s="88" t="s">
        <v>862</v>
      </c>
      <c r="E121" s="9" t="s">
        <v>1190</v>
      </c>
      <c r="F121" s="91">
        <v>42607</v>
      </c>
    </row>
    <row r="122" spans="1:6" x14ac:dyDescent="0.2">
      <c r="A122" s="89">
        <v>11416</v>
      </c>
      <c r="B122" s="9" t="s">
        <v>2638</v>
      </c>
      <c r="C122" s="9" t="s">
        <v>2072</v>
      </c>
      <c r="D122" s="88" t="s">
        <v>862</v>
      </c>
      <c r="E122" s="9" t="s">
        <v>1190</v>
      </c>
      <c r="F122" s="91">
        <v>42622</v>
      </c>
    </row>
    <row r="123" spans="1:6" x14ac:dyDescent="0.2">
      <c r="A123" s="89">
        <v>11516</v>
      </c>
      <c r="B123" s="9" t="s">
        <v>2639</v>
      </c>
      <c r="C123" s="9" t="s">
        <v>2640</v>
      </c>
      <c r="D123" s="88" t="s">
        <v>863</v>
      </c>
      <c r="E123" s="9" t="s">
        <v>797</v>
      </c>
      <c r="F123" s="91">
        <v>42607</v>
      </c>
    </row>
    <row r="124" spans="1:6" x14ac:dyDescent="0.2">
      <c r="A124" s="89">
        <v>11616</v>
      </c>
      <c r="B124" s="9" t="s">
        <v>2641</v>
      </c>
      <c r="C124" s="9" t="s">
        <v>2072</v>
      </c>
      <c r="D124" s="88" t="s">
        <v>862</v>
      </c>
      <c r="E124" s="9" t="s">
        <v>2622</v>
      </c>
      <c r="F124" s="91">
        <v>42607</v>
      </c>
    </row>
    <row r="125" spans="1:6" x14ac:dyDescent="0.2">
      <c r="A125" s="89">
        <v>11716</v>
      </c>
      <c r="B125" s="9" t="s">
        <v>2642</v>
      </c>
      <c r="C125" s="9" t="s">
        <v>2072</v>
      </c>
      <c r="D125" s="88" t="s">
        <v>862</v>
      </c>
      <c r="E125" s="9" t="s">
        <v>2643</v>
      </c>
      <c r="F125" s="91">
        <v>42607</v>
      </c>
    </row>
    <row r="126" spans="1:6" x14ac:dyDescent="0.2">
      <c r="A126" s="89">
        <v>11816</v>
      </c>
      <c r="B126" s="9" t="s">
        <v>2644</v>
      </c>
      <c r="C126" s="9" t="s">
        <v>2602</v>
      </c>
      <c r="D126" s="88" t="s">
        <v>862</v>
      </c>
      <c r="E126" s="9" t="s">
        <v>2645</v>
      </c>
      <c r="F126" s="91">
        <v>42607</v>
      </c>
    </row>
    <row r="127" spans="1:6" x14ac:dyDescent="0.2">
      <c r="A127" s="89">
        <v>11916</v>
      </c>
      <c r="B127" s="9" t="s">
        <v>2646</v>
      </c>
      <c r="C127" s="9" t="s">
        <v>2580</v>
      </c>
      <c r="D127" s="88" t="s">
        <v>863</v>
      </c>
      <c r="E127" s="9" t="s">
        <v>878</v>
      </c>
      <c r="F127" s="91">
        <v>42607</v>
      </c>
    </row>
    <row r="128" spans="1:6" x14ac:dyDescent="0.2">
      <c r="A128" s="89">
        <v>12016</v>
      </c>
      <c r="B128" s="9" t="s">
        <v>2647</v>
      </c>
      <c r="C128" s="9" t="s">
        <v>2648</v>
      </c>
      <c r="D128" s="88" t="s">
        <v>254</v>
      </c>
      <c r="E128" s="9" t="s">
        <v>1960</v>
      </c>
      <c r="F128" s="91">
        <v>42608</v>
      </c>
    </row>
    <row r="129" spans="1:6" x14ac:dyDescent="0.2">
      <c r="A129" s="89">
        <v>12116</v>
      </c>
      <c r="B129" s="9" t="s">
        <v>2649</v>
      </c>
      <c r="C129" s="9" t="s">
        <v>2072</v>
      </c>
      <c r="D129" s="88" t="s">
        <v>862</v>
      </c>
      <c r="E129" s="112" t="s">
        <v>2685</v>
      </c>
      <c r="F129" s="91">
        <v>42608</v>
      </c>
    </row>
    <row r="130" spans="1:6" x14ac:dyDescent="0.2">
      <c r="A130" s="89">
        <v>12216</v>
      </c>
      <c r="B130" s="9" t="s">
        <v>2650</v>
      </c>
      <c r="C130" s="9" t="s">
        <v>724</v>
      </c>
      <c r="D130" s="88" t="s">
        <v>254</v>
      </c>
      <c r="E130" s="88" t="s">
        <v>2651</v>
      </c>
      <c r="F130" s="91">
        <v>42611</v>
      </c>
    </row>
    <row r="131" spans="1:6" x14ac:dyDescent="0.2">
      <c r="A131" s="84">
        <v>12316</v>
      </c>
      <c r="B131" s="86" t="s">
        <v>2652</v>
      </c>
      <c r="C131" s="85" t="s">
        <v>2653</v>
      </c>
      <c r="D131" s="86" t="s">
        <v>2362</v>
      </c>
      <c r="E131" s="86" t="s">
        <v>664</v>
      </c>
      <c r="F131" s="87">
        <v>42612</v>
      </c>
    </row>
    <row r="132" spans="1:6" x14ac:dyDescent="0.2">
      <c r="A132" s="89">
        <v>12416</v>
      </c>
      <c r="B132" s="88" t="s">
        <v>2654</v>
      </c>
      <c r="C132" s="9" t="s">
        <v>724</v>
      </c>
      <c r="D132" s="88" t="s">
        <v>254</v>
      </c>
      <c r="E132" s="88" t="s">
        <v>2655</v>
      </c>
      <c r="F132" s="91">
        <v>42612</v>
      </c>
    </row>
    <row r="133" spans="1:6" x14ac:dyDescent="0.2">
      <c r="A133" s="84">
        <v>12516</v>
      </c>
      <c r="B133" s="86" t="s">
        <v>2656</v>
      </c>
      <c r="C133" s="85" t="s">
        <v>756</v>
      </c>
      <c r="D133" s="86" t="s">
        <v>2362</v>
      </c>
      <c r="E133" s="86" t="s">
        <v>2657</v>
      </c>
      <c r="F133" s="87">
        <v>42612</v>
      </c>
    </row>
    <row r="134" spans="1:6" x14ac:dyDescent="0.2">
      <c r="A134" s="84">
        <v>12616</v>
      </c>
      <c r="B134" s="86" t="s">
        <v>2658</v>
      </c>
      <c r="C134" s="85" t="s">
        <v>648</v>
      </c>
      <c r="D134" s="86" t="s">
        <v>2362</v>
      </c>
      <c r="E134" s="86" t="s">
        <v>2651</v>
      </c>
      <c r="F134" s="87">
        <v>42612</v>
      </c>
    </row>
    <row r="135" spans="1:6" x14ac:dyDescent="0.2">
      <c r="A135" s="89">
        <v>12716</v>
      </c>
      <c r="B135" s="88" t="s">
        <v>2659</v>
      </c>
      <c r="C135" s="88" t="s">
        <v>2640</v>
      </c>
      <c r="D135" s="88" t="s">
        <v>863</v>
      </c>
      <c r="E135" s="88" t="s">
        <v>797</v>
      </c>
      <c r="F135" s="91">
        <v>42615</v>
      </c>
    </row>
    <row r="136" spans="1:6" x14ac:dyDescent="0.2">
      <c r="A136" s="84">
        <v>12816</v>
      </c>
      <c r="B136" s="86" t="s">
        <v>2660</v>
      </c>
      <c r="C136" s="85" t="s">
        <v>724</v>
      </c>
      <c r="D136" s="86" t="s">
        <v>2362</v>
      </c>
      <c r="E136" s="86" t="s">
        <v>2657</v>
      </c>
      <c r="F136" s="87">
        <v>42615</v>
      </c>
    </row>
    <row r="137" spans="1:6" x14ac:dyDescent="0.2">
      <c r="A137" s="89">
        <v>12916</v>
      </c>
      <c r="B137" s="88" t="s">
        <v>2661</v>
      </c>
      <c r="C137" s="88" t="s">
        <v>2662</v>
      </c>
      <c r="D137" s="88" t="s">
        <v>863</v>
      </c>
      <c r="E137" s="88" t="s">
        <v>812</v>
      </c>
      <c r="F137" s="91">
        <v>42619</v>
      </c>
    </row>
    <row r="138" spans="1:6" x14ac:dyDescent="0.2">
      <c r="A138" s="89">
        <v>13016</v>
      </c>
      <c r="B138" s="88" t="s">
        <v>2663</v>
      </c>
      <c r="C138" s="88" t="s">
        <v>1139</v>
      </c>
      <c r="D138" s="88" t="s">
        <v>862</v>
      </c>
      <c r="E138" s="88" t="s">
        <v>1717</v>
      </c>
      <c r="F138" s="91">
        <v>42619</v>
      </c>
    </row>
    <row r="139" spans="1:6" x14ac:dyDescent="0.2">
      <c r="A139" s="89">
        <v>13116</v>
      </c>
      <c r="B139" s="88" t="s">
        <v>2664</v>
      </c>
      <c r="C139" s="88" t="s">
        <v>1139</v>
      </c>
      <c r="D139" s="88" t="s">
        <v>862</v>
      </c>
      <c r="E139" s="88" t="s">
        <v>2665</v>
      </c>
      <c r="F139" s="91">
        <v>42646</v>
      </c>
    </row>
    <row r="140" spans="1:6" x14ac:dyDescent="0.2">
      <c r="A140" s="89">
        <v>13216</v>
      </c>
      <c r="B140" s="88" t="s">
        <v>2666</v>
      </c>
      <c r="C140" s="88" t="s">
        <v>1139</v>
      </c>
      <c r="D140" s="88" t="s">
        <v>862</v>
      </c>
      <c r="E140" s="88" t="s">
        <v>625</v>
      </c>
      <c r="F140" s="91">
        <v>42646</v>
      </c>
    </row>
    <row r="141" spans="1:6" x14ac:dyDescent="0.2">
      <c r="A141" s="89">
        <v>13316</v>
      </c>
      <c r="B141" s="88" t="s">
        <v>2667</v>
      </c>
      <c r="C141" s="88" t="s">
        <v>1139</v>
      </c>
      <c r="D141" s="88" t="s">
        <v>862</v>
      </c>
      <c r="E141" s="88" t="s">
        <v>1183</v>
      </c>
      <c r="F141" s="91">
        <v>42619</v>
      </c>
    </row>
    <row r="142" spans="1:6" x14ac:dyDescent="0.2">
      <c r="A142" s="89">
        <v>13416</v>
      </c>
      <c r="B142" s="88" t="s">
        <v>2668</v>
      </c>
      <c r="C142" s="88" t="s">
        <v>1836</v>
      </c>
      <c r="D142" s="88" t="s">
        <v>862</v>
      </c>
      <c r="E142" s="9" t="s">
        <v>1214</v>
      </c>
      <c r="F142" s="91">
        <v>42622</v>
      </c>
    </row>
    <row r="143" spans="1:6" x14ac:dyDescent="0.2">
      <c r="A143" s="89">
        <v>13516</v>
      </c>
      <c r="B143" s="9" t="s">
        <v>2669</v>
      </c>
      <c r="C143" s="9" t="s">
        <v>2670</v>
      </c>
      <c r="D143" s="88" t="s">
        <v>1199</v>
      </c>
      <c r="E143" s="9" t="s">
        <v>808</v>
      </c>
      <c r="F143" s="91">
        <v>42622</v>
      </c>
    </row>
    <row r="144" spans="1:6" x14ac:dyDescent="0.2">
      <c r="A144" s="89">
        <v>13616</v>
      </c>
      <c r="B144" s="9" t="s">
        <v>2671</v>
      </c>
      <c r="C144" s="9" t="s">
        <v>2672</v>
      </c>
      <c r="D144" s="9" t="s">
        <v>863</v>
      </c>
      <c r="E144" s="9" t="s">
        <v>878</v>
      </c>
      <c r="F144" s="91">
        <v>42622</v>
      </c>
    </row>
    <row r="145" spans="1:6" x14ac:dyDescent="0.2">
      <c r="A145" s="89">
        <v>13716</v>
      </c>
      <c r="B145" s="9" t="s">
        <v>2673</v>
      </c>
      <c r="C145" s="9" t="s">
        <v>310</v>
      </c>
      <c r="D145" s="88" t="s">
        <v>1199</v>
      </c>
      <c r="E145" s="9" t="s">
        <v>805</v>
      </c>
      <c r="F145" s="91">
        <v>42622</v>
      </c>
    </row>
    <row r="146" spans="1:6" x14ac:dyDescent="0.2">
      <c r="A146" s="89">
        <v>13816</v>
      </c>
      <c r="B146" s="9" t="s">
        <v>2674</v>
      </c>
      <c r="C146" s="9" t="s">
        <v>1139</v>
      </c>
      <c r="D146" s="88" t="s">
        <v>862</v>
      </c>
      <c r="E146" s="88" t="s">
        <v>2743</v>
      </c>
      <c r="F146" s="91">
        <v>42622</v>
      </c>
    </row>
    <row r="147" spans="1:6" x14ac:dyDescent="0.2">
      <c r="A147" s="89">
        <v>13916</v>
      </c>
      <c r="B147" s="9" t="s">
        <v>2675</v>
      </c>
      <c r="C147" s="9" t="s">
        <v>2072</v>
      </c>
      <c r="D147" s="9" t="s">
        <v>862</v>
      </c>
      <c r="E147" s="9" t="s">
        <v>814</v>
      </c>
      <c r="F147" s="91">
        <v>42622</v>
      </c>
    </row>
    <row r="148" spans="1:6" x14ac:dyDescent="0.2">
      <c r="A148" s="89">
        <v>14016</v>
      </c>
      <c r="B148" s="9" t="s">
        <v>2676</v>
      </c>
      <c r="C148" s="9" t="s">
        <v>2072</v>
      </c>
      <c r="D148" s="9" t="s">
        <v>862</v>
      </c>
      <c r="E148" s="9" t="s">
        <v>487</v>
      </c>
      <c r="F148" s="91">
        <v>42622</v>
      </c>
    </row>
    <row r="149" spans="1:6" x14ac:dyDescent="0.2">
      <c r="A149" s="89">
        <v>14116</v>
      </c>
      <c r="B149" s="1" t="s">
        <v>2677</v>
      </c>
      <c r="C149" s="1" t="s">
        <v>2678</v>
      </c>
      <c r="D149" s="1" t="s">
        <v>862</v>
      </c>
      <c r="E149" s="1" t="s">
        <v>814</v>
      </c>
      <c r="F149" s="62">
        <v>42625</v>
      </c>
    </row>
    <row r="150" spans="1:6" x14ac:dyDescent="0.2">
      <c r="A150" s="89">
        <v>14216</v>
      </c>
      <c r="B150" s="1" t="s">
        <v>2679</v>
      </c>
      <c r="C150" s="1" t="s">
        <v>2678</v>
      </c>
      <c r="D150" s="1" t="s">
        <v>862</v>
      </c>
      <c r="E150" s="1" t="s">
        <v>2643</v>
      </c>
      <c r="F150" s="62">
        <v>42625</v>
      </c>
    </row>
    <row r="151" spans="1:6" x14ac:dyDescent="0.2">
      <c r="A151" s="89">
        <v>14316</v>
      </c>
      <c r="B151" s="1" t="s">
        <v>2680</v>
      </c>
      <c r="C151" s="1" t="s">
        <v>2678</v>
      </c>
      <c r="D151" s="1" t="s">
        <v>862</v>
      </c>
      <c r="E151" s="1" t="s">
        <v>2622</v>
      </c>
      <c r="F151" s="62">
        <v>42625</v>
      </c>
    </row>
    <row r="152" spans="1:6" x14ac:dyDescent="0.2">
      <c r="A152" s="89">
        <v>14416</v>
      </c>
      <c r="B152" s="1" t="s">
        <v>2681</v>
      </c>
      <c r="C152" s="1" t="s">
        <v>2632</v>
      </c>
      <c r="D152" s="1" t="s">
        <v>862</v>
      </c>
      <c r="E152" s="1" t="s">
        <v>1190</v>
      </c>
      <c r="F152" s="62">
        <v>42626</v>
      </c>
    </row>
    <row r="153" spans="1:6" x14ac:dyDescent="0.2">
      <c r="A153" s="89">
        <v>14516</v>
      </c>
      <c r="B153" s="1" t="s">
        <v>2682</v>
      </c>
      <c r="C153" s="1" t="s">
        <v>1139</v>
      </c>
      <c r="D153" s="1" t="s">
        <v>862</v>
      </c>
      <c r="E153" s="1" t="s">
        <v>1728</v>
      </c>
      <c r="F153" s="1" t="s">
        <v>2683</v>
      </c>
    </row>
    <row r="154" spans="1:6" x14ac:dyDescent="0.2">
      <c r="A154" s="89">
        <v>14616</v>
      </c>
      <c r="B154" s="1" t="s">
        <v>2684</v>
      </c>
      <c r="C154" s="1" t="s">
        <v>1139</v>
      </c>
      <c r="D154" s="1" t="s">
        <v>862</v>
      </c>
      <c r="E154" s="1" t="s">
        <v>2685</v>
      </c>
      <c r="F154" s="1" t="s">
        <v>2686</v>
      </c>
    </row>
    <row r="155" spans="1:6" x14ac:dyDescent="0.2">
      <c r="A155" s="89">
        <v>14716</v>
      </c>
      <c r="B155" s="1" t="s">
        <v>2687</v>
      </c>
      <c r="C155" s="1" t="s">
        <v>2688</v>
      </c>
      <c r="D155" s="1" t="s">
        <v>862</v>
      </c>
      <c r="E155" s="1" t="s">
        <v>2689</v>
      </c>
      <c r="F155" s="62">
        <v>42627</v>
      </c>
    </row>
    <row r="156" spans="1:6" x14ac:dyDescent="0.2">
      <c r="A156" s="89">
        <v>14816</v>
      </c>
      <c r="B156" s="1" t="s">
        <v>2690</v>
      </c>
      <c r="C156" s="1" t="s">
        <v>310</v>
      </c>
      <c r="D156" s="1" t="s">
        <v>1199</v>
      </c>
      <c r="E156" s="1" t="s">
        <v>805</v>
      </c>
      <c r="F156" s="62">
        <v>42627</v>
      </c>
    </row>
    <row r="157" spans="1:6" x14ac:dyDescent="0.2">
      <c r="A157" s="89">
        <v>14916</v>
      </c>
      <c r="B157" s="1" t="s">
        <v>2691</v>
      </c>
      <c r="C157" s="1" t="s">
        <v>2424</v>
      </c>
      <c r="D157" s="1" t="s">
        <v>1199</v>
      </c>
      <c r="E157" s="1" t="s">
        <v>2333</v>
      </c>
      <c r="F157" s="62">
        <v>42632</v>
      </c>
    </row>
    <row r="158" spans="1:6" x14ac:dyDescent="0.2">
      <c r="A158" s="89">
        <v>15016</v>
      </c>
      <c r="B158" s="1" t="s">
        <v>2692</v>
      </c>
      <c r="C158" s="1" t="s">
        <v>1448</v>
      </c>
      <c r="D158" s="1" t="s">
        <v>1199</v>
      </c>
      <c r="E158" s="112" t="s">
        <v>2432</v>
      </c>
      <c r="F158" s="62">
        <v>42632</v>
      </c>
    </row>
    <row r="159" spans="1:6" x14ac:dyDescent="0.2">
      <c r="A159" s="84">
        <v>15116</v>
      </c>
      <c r="B159" s="85" t="s">
        <v>2693</v>
      </c>
      <c r="C159" s="85" t="s">
        <v>2694</v>
      </c>
      <c r="D159" s="86" t="s">
        <v>2362</v>
      </c>
      <c r="E159" s="85" t="s">
        <v>2651</v>
      </c>
      <c r="F159" s="87">
        <v>42639</v>
      </c>
    </row>
    <row r="160" spans="1:6" x14ac:dyDescent="0.2">
      <c r="A160" s="84">
        <v>15216</v>
      </c>
      <c r="B160" s="85" t="s">
        <v>2695</v>
      </c>
      <c r="C160" s="85" t="s">
        <v>2696</v>
      </c>
      <c r="D160" s="86" t="s">
        <v>2362</v>
      </c>
      <c r="E160" s="85" t="s">
        <v>2651</v>
      </c>
      <c r="F160" s="87">
        <v>42632</v>
      </c>
    </row>
    <row r="161" spans="1:6" x14ac:dyDescent="0.2">
      <c r="A161" s="89">
        <v>15316</v>
      </c>
      <c r="B161" s="1" t="s">
        <v>2697</v>
      </c>
      <c r="C161" s="1" t="s">
        <v>848</v>
      </c>
      <c r="D161" s="1" t="s">
        <v>1199</v>
      </c>
      <c r="E161" s="1" t="s">
        <v>240</v>
      </c>
      <c r="F161" s="62">
        <v>42639</v>
      </c>
    </row>
    <row r="162" spans="1:6" x14ac:dyDescent="0.2">
      <c r="A162" s="89">
        <v>15416</v>
      </c>
      <c r="B162" s="1" t="s">
        <v>2698</v>
      </c>
      <c r="C162" s="1" t="s">
        <v>1139</v>
      </c>
      <c r="D162" s="1" t="s">
        <v>862</v>
      </c>
      <c r="E162" s="1" t="s">
        <v>684</v>
      </c>
      <c r="F162" s="62">
        <v>42647</v>
      </c>
    </row>
    <row r="163" spans="1:6" x14ac:dyDescent="0.2">
      <c r="A163" s="89">
        <v>15516</v>
      </c>
      <c r="B163" s="1" t="s">
        <v>2699</v>
      </c>
      <c r="C163" s="1" t="s">
        <v>2072</v>
      </c>
      <c r="D163" s="1" t="s">
        <v>1199</v>
      </c>
      <c r="E163" s="1" t="s">
        <v>831</v>
      </c>
      <c r="F163" s="62">
        <v>42649</v>
      </c>
    </row>
    <row r="164" spans="1:6" x14ac:dyDescent="0.2">
      <c r="A164" s="89">
        <v>15616</v>
      </c>
      <c r="B164" s="1" t="s">
        <v>2700</v>
      </c>
      <c r="C164" s="1" t="s">
        <v>731</v>
      </c>
      <c r="D164" s="1" t="s">
        <v>1199</v>
      </c>
      <c r="E164" s="1" t="s">
        <v>2333</v>
      </c>
      <c r="F164" s="62">
        <v>42649</v>
      </c>
    </row>
    <row r="165" spans="1:6" x14ac:dyDescent="0.2">
      <c r="A165" s="89">
        <v>15716</v>
      </c>
      <c r="B165" s="1" t="s">
        <v>2701</v>
      </c>
      <c r="C165" s="1" t="s">
        <v>2246</v>
      </c>
      <c r="D165" s="1" t="s">
        <v>1199</v>
      </c>
      <c r="E165" s="1" t="s">
        <v>1195</v>
      </c>
      <c r="F165" s="62">
        <v>42649</v>
      </c>
    </row>
    <row r="166" spans="1:6" x14ac:dyDescent="0.2">
      <c r="A166" s="89">
        <v>15816</v>
      </c>
      <c r="B166" s="1" t="s">
        <v>2702</v>
      </c>
      <c r="C166" s="1" t="s">
        <v>848</v>
      </c>
      <c r="D166" s="1" t="s">
        <v>1199</v>
      </c>
      <c r="E166" s="112" t="s">
        <v>2432</v>
      </c>
      <c r="F166" s="62">
        <v>42649</v>
      </c>
    </row>
    <row r="167" spans="1:6" x14ac:dyDescent="0.2">
      <c r="A167" s="89">
        <v>15916</v>
      </c>
      <c r="B167" s="1" t="s">
        <v>2703</v>
      </c>
      <c r="C167" s="112" t="s">
        <v>469</v>
      </c>
      <c r="D167" s="1" t="s">
        <v>862</v>
      </c>
      <c r="E167" s="1" t="s">
        <v>1723</v>
      </c>
      <c r="F167" s="62">
        <v>42649</v>
      </c>
    </row>
    <row r="168" spans="1:6" x14ac:dyDescent="0.2">
      <c r="A168" s="89">
        <v>16016</v>
      </c>
      <c r="B168" s="1" t="s">
        <v>2704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x14ac:dyDescent="0.2">
      <c r="A169" s="89">
        <v>16116</v>
      </c>
      <c r="B169" s="1" t="s">
        <v>2705</v>
      </c>
      <c r="C169" s="1" t="s">
        <v>2632</v>
      </c>
      <c r="D169" s="1" t="s">
        <v>862</v>
      </c>
      <c r="E169" s="1" t="s">
        <v>814</v>
      </c>
      <c r="F169" s="62">
        <v>42653</v>
      </c>
    </row>
    <row r="170" spans="1:6" x14ac:dyDescent="0.2">
      <c r="A170" s="89">
        <v>16216</v>
      </c>
      <c r="B170" s="1" t="s">
        <v>2706</v>
      </c>
      <c r="C170" s="1" t="s">
        <v>1147</v>
      </c>
      <c r="D170" s="1" t="s">
        <v>862</v>
      </c>
      <c r="E170" s="1" t="s">
        <v>816</v>
      </c>
      <c r="F170" s="62">
        <v>42653</v>
      </c>
    </row>
    <row r="171" spans="1:6" x14ac:dyDescent="0.2">
      <c r="A171" s="89">
        <v>16316</v>
      </c>
      <c r="B171" s="1" t="s">
        <v>2707</v>
      </c>
      <c r="C171" s="1" t="s">
        <v>1147</v>
      </c>
      <c r="D171" s="1" t="s">
        <v>862</v>
      </c>
      <c r="E171" s="1" t="s">
        <v>2035</v>
      </c>
      <c r="F171" s="62">
        <v>42653</v>
      </c>
    </row>
    <row r="172" spans="1:6" x14ac:dyDescent="0.2">
      <c r="A172" s="89">
        <v>16416</v>
      </c>
      <c r="B172" s="1" t="s">
        <v>2708</v>
      </c>
      <c r="C172" s="1" t="s">
        <v>2580</v>
      </c>
      <c r="D172" s="1" t="s">
        <v>863</v>
      </c>
      <c r="E172" s="1" t="s">
        <v>878</v>
      </c>
      <c r="F172" s="62">
        <v>42653</v>
      </c>
    </row>
    <row r="173" spans="1:6" x14ac:dyDescent="0.2">
      <c r="A173" s="89">
        <v>16516</v>
      </c>
      <c r="B173" s="1" t="s">
        <v>2709</v>
      </c>
      <c r="C173" s="1" t="s">
        <v>848</v>
      </c>
      <c r="D173" s="1" t="s">
        <v>1199</v>
      </c>
      <c r="E173" s="1" t="s">
        <v>2432</v>
      </c>
      <c r="F173" s="62">
        <v>42654</v>
      </c>
    </row>
    <row r="174" spans="1:6" x14ac:dyDescent="0.2">
      <c r="A174" s="89">
        <v>16616</v>
      </c>
      <c r="B174" s="1" t="s">
        <v>2710</v>
      </c>
      <c r="C174" s="1" t="s">
        <v>198</v>
      </c>
      <c r="D174" s="1" t="s">
        <v>862</v>
      </c>
      <c r="E174" s="1" t="s">
        <v>1184</v>
      </c>
      <c r="F174" s="62">
        <v>42654</v>
      </c>
    </row>
    <row r="175" spans="1:6" x14ac:dyDescent="0.2">
      <c r="A175" s="89">
        <v>16716</v>
      </c>
      <c r="B175" s="1" t="s">
        <v>2712</v>
      </c>
      <c r="C175" s="1" t="s">
        <v>469</v>
      </c>
      <c r="D175" s="1" t="s">
        <v>862</v>
      </c>
      <c r="E175" s="1" t="s">
        <v>1802</v>
      </c>
      <c r="F175" s="62">
        <v>42654</v>
      </c>
    </row>
    <row r="176" spans="1:6" x14ac:dyDescent="0.2">
      <c r="A176" s="89">
        <v>16816</v>
      </c>
      <c r="B176" s="112" t="s">
        <v>2713</v>
      </c>
      <c r="C176" s="1" t="s">
        <v>469</v>
      </c>
      <c r="D176" s="1" t="s">
        <v>862</v>
      </c>
      <c r="E176" s="1" t="s">
        <v>1190</v>
      </c>
      <c r="F176" s="62">
        <v>42654</v>
      </c>
    </row>
    <row r="177" spans="1:6" x14ac:dyDescent="0.2">
      <c r="A177" s="84">
        <v>16916</v>
      </c>
      <c r="B177" s="85" t="s">
        <v>2714</v>
      </c>
      <c r="C177" s="85" t="s">
        <v>724</v>
      </c>
      <c r="D177" s="86" t="s">
        <v>2362</v>
      </c>
      <c r="E177" s="85" t="s">
        <v>496</v>
      </c>
      <c r="F177" s="87">
        <v>42656</v>
      </c>
    </row>
    <row r="178" spans="1:6" x14ac:dyDescent="0.2">
      <c r="A178" s="84">
        <v>17016</v>
      </c>
      <c r="B178" s="85" t="s">
        <v>2715</v>
      </c>
      <c r="C178" s="85" t="s">
        <v>2711</v>
      </c>
      <c r="D178" s="86" t="s">
        <v>2362</v>
      </c>
      <c r="E178" s="85" t="s">
        <v>2716</v>
      </c>
      <c r="F178" s="87">
        <v>42660</v>
      </c>
    </row>
    <row r="179" spans="1:6" x14ac:dyDescent="0.2">
      <c r="A179" s="89">
        <v>17116</v>
      </c>
      <c r="B179" s="1" t="s">
        <v>2717</v>
      </c>
      <c r="C179" s="1" t="s">
        <v>2688</v>
      </c>
      <c r="D179" s="1" t="s">
        <v>862</v>
      </c>
      <c r="E179" s="1" t="s">
        <v>831</v>
      </c>
      <c r="F179" s="62">
        <v>42668</v>
      </c>
    </row>
    <row r="180" spans="1:6" x14ac:dyDescent="0.2">
      <c r="A180" s="89">
        <v>17216</v>
      </c>
      <c r="B180" s="1" t="s">
        <v>2718</v>
      </c>
      <c r="C180" s="1" t="s">
        <v>469</v>
      </c>
      <c r="D180" s="1" t="s">
        <v>862</v>
      </c>
      <c r="E180" s="1" t="s">
        <v>2333</v>
      </c>
      <c r="F180" s="62">
        <v>42656</v>
      </c>
    </row>
    <row r="181" spans="1:6" x14ac:dyDescent="0.2">
      <c r="A181" s="89">
        <v>17316</v>
      </c>
      <c r="B181" s="1" t="s">
        <v>2719</v>
      </c>
      <c r="C181" s="1" t="s">
        <v>1147</v>
      </c>
      <c r="D181" s="1" t="s">
        <v>862</v>
      </c>
      <c r="E181" s="1" t="s">
        <v>1728</v>
      </c>
      <c r="F181" s="62">
        <v>42656</v>
      </c>
    </row>
    <row r="182" spans="1:6" x14ac:dyDescent="0.2">
      <c r="A182" s="89">
        <v>17416</v>
      </c>
      <c r="B182" s="1" t="s">
        <v>2720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x14ac:dyDescent="0.2">
      <c r="A183" s="89">
        <v>17516</v>
      </c>
      <c r="B183" s="1" t="s">
        <v>2721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x14ac:dyDescent="0.2">
      <c r="A184" s="89">
        <v>17616</v>
      </c>
      <c r="B184" s="1" t="s">
        <v>2722</v>
      </c>
      <c r="C184" s="112" t="s">
        <v>198</v>
      </c>
      <c r="D184" s="112" t="s">
        <v>862</v>
      </c>
      <c r="E184" s="1" t="s">
        <v>814</v>
      </c>
      <c r="F184" s="62">
        <v>42663</v>
      </c>
    </row>
    <row r="185" spans="1:6" x14ac:dyDescent="0.2">
      <c r="A185" s="89">
        <v>17716</v>
      </c>
      <c r="B185" s="1" t="s">
        <v>2723</v>
      </c>
      <c r="C185" s="1" t="s">
        <v>198</v>
      </c>
      <c r="D185" s="1" t="s">
        <v>862</v>
      </c>
      <c r="E185" s="1" t="s">
        <v>2333</v>
      </c>
      <c r="F185" s="62">
        <v>42663</v>
      </c>
    </row>
    <row r="186" spans="1:6" x14ac:dyDescent="0.2">
      <c r="A186" s="89">
        <v>17816</v>
      </c>
      <c r="B186" s="1" t="s">
        <v>2724</v>
      </c>
      <c r="C186" s="1" t="s">
        <v>1683</v>
      </c>
      <c r="D186" s="1" t="s">
        <v>863</v>
      </c>
      <c r="E186" s="1" t="s">
        <v>878</v>
      </c>
      <c r="F186" s="62">
        <v>42668</v>
      </c>
    </row>
    <row r="187" spans="1:6" x14ac:dyDescent="0.2">
      <c r="A187" s="89">
        <v>17916</v>
      </c>
      <c r="B187" s="1" t="s">
        <v>2725</v>
      </c>
      <c r="C187" s="1" t="s">
        <v>2632</v>
      </c>
      <c r="D187" s="1" t="s">
        <v>862</v>
      </c>
      <c r="E187" s="1" t="s">
        <v>2422</v>
      </c>
      <c r="F187" s="62">
        <v>42668</v>
      </c>
    </row>
    <row r="188" spans="1:6" x14ac:dyDescent="0.2">
      <c r="A188" s="89">
        <v>18016</v>
      </c>
      <c r="B188" s="1" t="s">
        <v>2726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x14ac:dyDescent="0.2">
      <c r="A189" s="89">
        <v>18116</v>
      </c>
      <c r="B189" s="1" t="s">
        <v>2727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x14ac:dyDescent="0.2">
      <c r="A190" s="89">
        <v>18216</v>
      </c>
      <c r="B190" s="1" t="s">
        <v>2728</v>
      </c>
      <c r="C190" s="1" t="s">
        <v>2688</v>
      </c>
      <c r="D190" s="1" t="s">
        <v>862</v>
      </c>
      <c r="E190" s="1" t="s">
        <v>240</v>
      </c>
      <c r="F190" s="62">
        <v>42668</v>
      </c>
    </row>
    <row r="191" spans="1:6" x14ac:dyDescent="0.2">
      <c r="A191" s="84">
        <v>18316</v>
      </c>
      <c r="B191" s="85" t="s">
        <v>2729</v>
      </c>
      <c r="C191" s="86" t="s">
        <v>756</v>
      </c>
      <c r="D191" s="86" t="s">
        <v>2362</v>
      </c>
      <c r="E191" s="85" t="s">
        <v>496</v>
      </c>
      <c r="F191" s="87">
        <v>42669</v>
      </c>
    </row>
    <row r="192" spans="1:6" x14ac:dyDescent="0.2">
      <c r="A192" s="89">
        <v>18416</v>
      </c>
      <c r="B192" s="1" t="s">
        <v>2730</v>
      </c>
      <c r="C192" s="1" t="s">
        <v>2731</v>
      </c>
      <c r="D192" s="1" t="s">
        <v>1199</v>
      </c>
      <c r="E192" s="1" t="s">
        <v>1214</v>
      </c>
      <c r="F192" s="62">
        <v>42675</v>
      </c>
    </row>
    <row r="193" spans="1:6" x14ac:dyDescent="0.2">
      <c r="A193" s="89">
        <v>18516</v>
      </c>
      <c r="B193" s="1" t="s">
        <v>2732</v>
      </c>
      <c r="C193" s="1" t="s">
        <v>2733</v>
      </c>
      <c r="D193" s="1" t="s">
        <v>862</v>
      </c>
      <c r="E193" s="1" t="s">
        <v>240</v>
      </c>
      <c r="F193" s="62">
        <v>42675</v>
      </c>
    </row>
    <row r="194" spans="1:6" x14ac:dyDescent="0.2">
      <c r="A194" s="89">
        <v>18616</v>
      </c>
      <c r="B194" s="1" t="s">
        <v>2734</v>
      </c>
      <c r="C194" s="1" t="s">
        <v>2621</v>
      </c>
      <c r="D194" s="1" t="s">
        <v>862</v>
      </c>
      <c r="E194" s="1" t="s">
        <v>812</v>
      </c>
      <c r="F194" s="62">
        <v>42677</v>
      </c>
    </row>
    <row r="195" spans="1:6" x14ac:dyDescent="0.2">
      <c r="A195" s="89">
        <v>18716</v>
      </c>
      <c r="B195" s="1" t="s">
        <v>2735</v>
      </c>
      <c r="C195" s="1" t="s">
        <v>2678</v>
      </c>
      <c r="D195" s="1" t="s">
        <v>862</v>
      </c>
      <c r="E195" s="1" t="s">
        <v>812</v>
      </c>
      <c r="F195" s="62">
        <v>42677</v>
      </c>
    </row>
    <row r="196" spans="1:6" x14ac:dyDescent="0.2">
      <c r="A196" s="89">
        <v>18816</v>
      </c>
      <c r="B196" s="1" t="s">
        <v>2736</v>
      </c>
      <c r="C196" s="1" t="s">
        <v>1139</v>
      </c>
      <c r="D196" s="1" t="s">
        <v>862</v>
      </c>
      <c r="E196" s="1" t="s">
        <v>2737</v>
      </c>
      <c r="F196" s="62">
        <v>42685</v>
      </c>
    </row>
    <row r="197" spans="1:6" x14ac:dyDescent="0.2">
      <c r="A197" s="89">
        <v>18916</v>
      </c>
      <c r="B197" s="1" t="s">
        <v>2738</v>
      </c>
      <c r="C197" s="1" t="s">
        <v>1461</v>
      </c>
      <c r="D197" s="1" t="s">
        <v>1200</v>
      </c>
      <c r="E197" s="88" t="s">
        <v>2743</v>
      </c>
      <c r="F197" s="62">
        <v>42688</v>
      </c>
    </row>
    <row r="198" spans="1:6" x14ac:dyDescent="0.2">
      <c r="A198" s="89">
        <v>19016</v>
      </c>
      <c r="B198" s="1" t="s">
        <v>2739</v>
      </c>
      <c r="C198" s="1" t="s">
        <v>2740</v>
      </c>
      <c r="D198" s="1" t="s">
        <v>1199</v>
      </c>
      <c r="E198" s="1" t="s">
        <v>2333</v>
      </c>
      <c r="F198" s="62">
        <v>42692</v>
      </c>
    </row>
    <row r="199" spans="1:6" x14ac:dyDescent="0.2">
      <c r="A199" s="89">
        <v>19116</v>
      </c>
      <c r="B199" s="1" t="s">
        <v>2741</v>
      </c>
      <c r="C199" s="1" t="s">
        <v>2742</v>
      </c>
      <c r="D199" s="1" t="s">
        <v>1027</v>
      </c>
      <c r="E199" s="88" t="s">
        <v>2743</v>
      </c>
      <c r="F199" s="62">
        <v>42692</v>
      </c>
    </row>
    <row r="200" spans="1:6" x14ac:dyDescent="0.2">
      <c r="A200" s="89">
        <v>19216</v>
      </c>
      <c r="B200" s="1" t="s">
        <v>2745</v>
      </c>
      <c r="C200" s="1" t="s">
        <v>1148</v>
      </c>
      <c r="D200" s="1" t="s">
        <v>862</v>
      </c>
      <c r="E200" s="1" t="s">
        <v>2333</v>
      </c>
      <c r="F200" s="62">
        <v>42696</v>
      </c>
    </row>
    <row r="201" spans="1:6" x14ac:dyDescent="0.2">
      <c r="A201" s="89">
        <v>19316</v>
      </c>
      <c r="B201" s="1" t="s">
        <v>2746</v>
      </c>
      <c r="C201" s="1" t="s">
        <v>1139</v>
      </c>
      <c r="D201" s="1" t="s">
        <v>862</v>
      </c>
      <c r="E201" s="1" t="s">
        <v>557</v>
      </c>
      <c r="F201" s="62">
        <v>42698</v>
      </c>
    </row>
    <row r="202" spans="1:6" x14ac:dyDescent="0.2">
      <c r="A202" s="89">
        <v>19416</v>
      </c>
      <c r="B202" s="1" t="s">
        <v>2747</v>
      </c>
      <c r="C202" s="1" t="s">
        <v>2748</v>
      </c>
      <c r="D202" s="1" t="s">
        <v>862</v>
      </c>
      <c r="E202" s="1" t="s">
        <v>2432</v>
      </c>
      <c r="F202" s="62">
        <v>42698</v>
      </c>
    </row>
    <row r="203" spans="1:6" x14ac:dyDescent="0.2">
      <c r="A203" s="89">
        <v>19516</v>
      </c>
      <c r="B203" s="1" t="s">
        <v>2749</v>
      </c>
      <c r="C203" s="1" t="s">
        <v>1139</v>
      </c>
      <c r="D203" s="1" t="s">
        <v>862</v>
      </c>
      <c r="E203" s="1" t="s">
        <v>1724</v>
      </c>
      <c r="F203" s="62">
        <v>42699</v>
      </c>
    </row>
    <row r="204" spans="1:6" x14ac:dyDescent="0.2">
      <c r="A204" s="89">
        <v>19616</v>
      </c>
      <c r="B204" s="112" t="s">
        <v>2750</v>
      </c>
      <c r="C204" s="112" t="s">
        <v>1139</v>
      </c>
      <c r="D204" s="112" t="s">
        <v>862</v>
      </c>
      <c r="E204" s="112" t="s">
        <v>1724</v>
      </c>
      <c r="F204" s="62">
        <v>42699</v>
      </c>
    </row>
    <row r="205" spans="1:6" x14ac:dyDescent="0.2">
      <c r="A205" s="89">
        <v>19716</v>
      </c>
      <c r="B205" s="1" t="s">
        <v>2751</v>
      </c>
      <c r="C205" s="1" t="s">
        <v>1834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9">
        <v>19816</v>
      </c>
      <c r="B206" s="1" t="s">
        <v>2752</v>
      </c>
      <c r="C206" s="1" t="s">
        <v>2246</v>
      </c>
      <c r="D206" s="1" t="s">
        <v>862</v>
      </c>
      <c r="E206" s="1" t="s">
        <v>2432</v>
      </c>
      <c r="F206" s="62">
        <v>42702</v>
      </c>
    </row>
    <row r="207" spans="1:6" x14ac:dyDescent="0.2">
      <c r="A207" s="89">
        <v>19916</v>
      </c>
      <c r="B207" s="1" t="s">
        <v>2753</v>
      </c>
      <c r="C207" s="1" t="s">
        <v>2754</v>
      </c>
      <c r="D207" s="1" t="s">
        <v>863</v>
      </c>
      <c r="E207" s="1" t="s">
        <v>878</v>
      </c>
      <c r="F207" s="62">
        <v>42702</v>
      </c>
    </row>
    <row r="208" spans="1:6" x14ac:dyDescent="0.2">
      <c r="A208" s="89">
        <v>20016</v>
      </c>
      <c r="B208" s="1" t="s">
        <v>2755</v>
      </c>
      <c r="C208" s="1" t="s">
        <v>857</v>
      </c>
      <c r="D208" s="1" t="s">
        <v>862</v>
      </c>
      <c r="E208" s="1" t="s">
        <v>1184</v>
      </c>
      <c r="F208" s="62">
        <v>42680</v>
      </c>
    </row>
    <row r="209" spans="1:6" x14ac:dyDescent="0.2">
      <c r="A209" s="89">
        <v>20116</v>
      </c>
      <c r="B209" s="1" t="s">
        <v>2756</v>
      </c>
      <c r="C209" s="1" t="s">
        <v>195</v>
      </c>
      <c r="D209" s="1" t="s">
        <v>862</v>
      </c>
      <c r="E209" s="1" t="s">
        <v>2737</v>
      </c>
      <c r="F209" s="62">
        <v>42703</v>
      </c>
    </row>
    <row r="210" spans="1:6" x14ac:dyDescent="0.2">
      <c r="A210" s="89">
        <v>20216</v>
      </c>
      <c r="B210" s="1" t="s">
        <v>2757</v>
      </c>
      <c r="C210" s="1" t="s">
        <v>195</v>
      </c>
      <c r="D210" s="1" t="s">
        <v>862</v>
      </c>
      <c r="E210" s="1" t="s">
        <v>1717</v>
      </c>
      <c r="F210" s="62">
        <v>42703</v>
      </c>
    </row>
    <row r="211" spans="1:6" x14ac:dyDescent="0.2">
      <c r="A211" s="89">
        <v>20316</v>
      </c>
      <c r="B211" s="1" t="s">
        <v>2758</v>
      </c>
      <c r="C211" s="1" t="s">
        <v>195</v>
      </c>
      <c r="D211" s="1" t="s">
        <v>862</v>
      </c>
      <c r="E211" s="1" t="s">
        <v>2037</v>
      </c>
      <c r="F211" s="62">
        <v>42703</v>
      </c>
    </row>
    <row r="212" spans="1:6" x14ac:dyDescent="0.2">
      <c r="A212" s="89">
        <v>20416</v>
      </c>
      <c r="B212" s="1" t="s">
        <v>2759</v>
      </c>
      <c r="C212" s="1" t="s">
        <v>1676</v>
      </c>
      <c r="D212" s="1" t="s">
        <v>862</v>
      </c>
      <c r="E212" s="1" t="s">
        <v>684</v>
      </c>
      <c r="F212" s="62">
        <v>42703</v>
      </c>
    </row>
    <row r="213" spans="1:6" x14ac:dyDescent="0.2">
      <c r="A213" s="89">
        <v>20516</v>
      </c>
      <c r="B213" s="1" t="s">
        <v>2760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x14ac:dyDescent="0.2">
      <c r="A214" s="89">
        <v>20616</v>
      </c>
      <c r="B214" s="1" t="s">
        <v>2761</v>
      </c>
      <c r="C214" s="1" t="s">
        <v>1676</v>
      </c>
      <c r="D214" s="1" t="s">
        <v>862</v>
      </c>
      <c r="E214" s="1" t="s">
        <v>1728</v>
      </c>
      <c r="F214" s="62">
        <v>42704</v>
      </c>
    </row>
    <row r="215" spans="1:6" x14ac:dyDescent="0.2">
      <c r="A215" s="89">
        <v>20716</v>
      </c>
      <c r="B215" s="1" t="s">
        <v>2762</v>
      </c>
      <c r="C215" s="1" t="s">
        <v>857</v>
      </c>
      <c r="D215" s="1" t="s">
        <v>1199</v>
      </c>
      <c r="E215" s="1" t="s">
        <v>240</v>
      </c>
      <c r="F215" s="62">
        <v>42705</v>
      </c>
    </row>
    <row r="216" spans="1:6" x14ac:dyDescent="0.2">
      <c r="A216" s="89">
        <v>20816</v>
      </c>
      <c r="B216" s="1" t="s">
        <v>2763</v>
      </c>
      <c r="C216" s="1" t="s">
        <v>1461</v>
      </c>
      <c r="D216" s="1" t="s">
        <v>1199</v>
      </c>
      <c r="E216" s="1" t="s">
        <v>2685</v>
      </c>
      <c r="F216" s="62">
        <v>42706</v>
      </c>
    </row>
    <row r="217" spans="1:6" x14ac:dyDescent="0.2">
      <c r="A217" s="89">
        <v>20916</v>
      </c>
      <c r="B217" s="1" t="s">
        <v>2764</v>
      </c>
      <c r="C217" s="1" t="s">
        <v>1461</v>
      </c>
      <c r="D217" s="1" t="s">
        <v>1199</v>
      </c>
      <c r="E217" s="1" t="s">
        <v>808</v>
      </c>
      <c r="F217" s="62">
        <v>42706</v>
      </c>
    </row>
    <row r="218" spans="1:6" x14ac:dyDescent="0.2">
      <c r="A218" s="89">
        <v>21016</v>
      </c>
      <c r="B218" s="1" t="s">
        <v>2765</v>
      </c>
      <c r="C218" s="1" t="s">
        <v>2766</v>
      </c>
      <c r="D218" s="1" t="s">
        <v>863</v>
      </c>
      <c r="E218" s="1" t="s">
        <v>803</v>
      </c>
      <c r="F218" s="62">
        <v>42706</v>
      </c>
    </row>
    <row r="219" spans="1:6" x14ac:dyDescent="0.2">
      <c r="A219" s="89">
        <v>21116</v>
      </c>
      <c r="B219" s="1" t="s">
        <v>2767</v>
      </c>
      <c r="C219" s="1" t="s">
        <v>2768</v>
      </c>
      <c r="D219" s="1" t="s">
        <v>863</v>
      </c>
      <c r="E219" s="1" t="s">
        <v>812</v>
      </c>
      <c r="F219" s="62">
        <v>42710</v>
      </c>
    </row>
    <row r="220" spans="1:6" x14ac:dyDescent="0.2">
      <c r="A220" s="89">
        <v>21216</v>
      </c>
      <c r="B220" s="1" t="s">
        <v>2769</v>
      </c>
      <c r="C220" s="112" t="s">
        <v>1461</v>
      </c>
      <c r="D220" s="112" t="s">
        <v>1199</v>
      </c>
      <c r="E220" s="112" t="s">
        <v>2685</v>
      </c>
      <c r="F220" s="62">
        <v>42710</v>
      </c>
    </row>
    <row r="221" spans="1:6" x14ac:dyDescent="0.2">
      <c r="A221" s="89">
        <v>21316</v>
      </c>
      <c r="B221" s="1" t="s">
        <v>2770</v>
      </c>
      <c r="C221" s="112" t="s">
        <v>1461</v>
      </c>
      <c r="D221" s="112" t="s">
        <v>1199</v>
      </c>
      <c r="E221" s="112" t="s">
        <v>2685</v>
      </c>
      <c r="F221" s="62">
        <v>42710</v>
      </c>
    </row>
    <row r="222" spans="1:6" x14ac:dyDescent="0.2">
      <c r="A222" s="89">
        <v>21416</v>
      </c>
      <c r="B222" s="1" t="s">
        <v>2771</v>
      </c>
      <c r="C222" s="1" t="s">
        <v>2772</v>
      </c>
      <c r="D222" s="1" t="s">
        <v>863</v>
      </c>
      <c r="E222" s="1" t="s">
        <v>710</v>
      </c>
      <c r="F222" s="62">
        <v>42710</v>
      </c>
    </row>
    <row r="223" spans="1:6" x14ac:dyDescent="0.2">
      <c r="A223" s="89">
        <v>21516</v>
      </c>
      <c r="B223" s="1" t="s">
        <v>2773</v>
      </c>
      <c r="C223" s="1" t="s">
        <v>1676</v>
      </c>
      <c r="D223" s="1" t="s">
        <v>1199</v>
      </c>
      <c r="E223" s="1" t="s">
        <v>2685</v>
      </c>
      <c r="F223" s="62">
        <v>42710</v>
      </c>
    </row>
    <row r="224" spans="1:6" x14ac:dyDescent="0.2">
      <c r="A224" s="89">
        <v>21616</v>
      </c>
      <c r="B224" s="1" t="s">
        <v>2774</v>
      </c>
      <c r="C224" s="1" t="s">
        <v>2775</v>
      </c>
      <c r="D224" s="1" t="s">
        <v>1199</v>
      </c>
      <c r="E224" s="1" t="s">
        <v>2432</v>
      </c>
      <c r="F224" s="62">
        <v>42723</v>
      </c>
    </row>
    <row r="225" spans="1:6" x14ac:dyDescent="0.2">
      <c r="A225" s="89">
        <v>21716</v>
      </c>
      <c r="B225" s="1" t="s">
        <v>2776</v>
      </c>
      <c r="C225" s="112" t="s">
        <v>2775</v>
      </c>
      <c r="D225" s="112" t="s">
        <v>1199</v>
      </c>
      <c r="E225" s="112" t="s">
        <v>2432</v>
      </c>
      <c r="F225" s="62">
        <v>42723</v>
      </c>
    </row>
    <row r="226" spans="1:6" x14ac:dyDescent="0.2">
      <c r="A226" s="89">
        <v>21816</v>
      </c>
      <c r="B226" s="1" t="s">
        <v>2777</v>
      </c>
      <c r="C226" s="1" t="s">
        <v>2778</v>
      </c>
      <c r="D226" s="1" t="s">
        <v>1199</v>
      </c>
      <c r="E226" s="1" t="s">
        <v>684</v>
      </c>
      <c r="F226" s="62">
        <v>42723</v>
      </c>
    </row>
    <row r="227" spans="1:6" x14ac:dyDescent="0.2">
      <c r="A227" s="89">
        <v>21916</v>
      </c>
      <c r="B227" s="1" t="s">
        <v>2779</v>
      </c>
      <c r="C227" s="1" t="s">
        <v>690</v>
      </c>
      <c r="D227" s="1" t="s">
        <v>1199</v>
      </c>
      <c r="E227" s="1" t="s">
        <v>818</v>
      </c>
      <c r="F227" s="62">
        <v>42723</v>
      </c>
    </row>
    <row r="228" spans="1:6" x14ac:dyDescent="0.2">
      <c r="A228" s="89">
        <v>22016</v>
      </c>
      <c r="B228" s="1" t="s">
        <v>2780</v>
      </c>
      <c r="C228" s="112" t="s">
        <v>690</v>
      </c>
      <c r="D228" s="112" t="s">
        <v>1199</v>
      </c>
      <c r="E228" s="112" t="s">
        <v>818</v>
      </c>
      <c r="F228" s="62">
        <v>42723</v>
      </c>
    </row>
    <row r="229" spans="1:6" x14ac:dyDescent="0.2">
      <c r="A229" s="89">
        <v>22116</v>
      </c>
      <c r="B229" s="1" t="s">
        <v>2781</v>
      </c>
      <c r="C229" s="1" t="s">
        <v>2782</v>
      </c>
      <c r="D229" s="1" t="s">
        <v>2783</v>
      </c>
      <c r="E229" s="1" t="s">
        <v>2582</v>
      </c>
      <c r="F229" s="62">
        <v>42723</v>
      </c>
    </row>
    <row r="230" spans="1:6" x14ac:dyDescent="0.2">
      <c r="A230" s="89">
        <v>22216</v>
      </c>
      <c r="B230" s="64" t="s">
        <v>2784</v>
      </c>
      <c r="C230" s="64" t="s">
        <v>1947</v>
      </c>
      <c r="D230" s="64" t="s">
        <v>254</v>
      </c>
      <c r="E230" s="64" t="s">
        <v>2651</v>
      </c>
      <c r="F230" s="62">
        <v>42724</v>
      </c>
    </row>
    <row r="231" spans="1:6" x14ac:dyDescent="0.2">
      <c r="A231" s="89">
        <v>22316</v>
      </c>
      <c r="B231" s="64" t="s">
        <v>1941</v>
      </c>
      <c r="C231" s="64" t="s">
        <v>1947</v>
      </c>
      <c r="D231" s="64" t="s">
        <v>254</v>
      </c>
      <c r="E231" s="64" t="s">
        <v>797</v>
      </c>
      <c r="F231" s="62">
        <v>42724</v>
      </c>
    </row>
    <row r="232" spans="1:6" x14ac:dyDescent="0.2">
      <c r="A232" s="84">
        <v>22416</v>
      </c>
      <c r="B232" s="86" t="s">
        <v>2785</v>
      </c>
      <c r="C232" s="85" t="s">
        <v>756</v>
      </c>
      <c r="D232" s="86" t="s">
        <v>2362</v>
      </c>
      <c r="E232" s="86" t="s">
        <v>2655</v>
      </c>
      <c r="F232" s="87">
        <v>42724</v>
      </c>
    </row>
    <row r="233" spans="1:6" x14ac:dyDescent="0.2">
      <c r="A233" s="89">
        <v>22516</v>
      </c>
      <c r="B233" s="64" t="s">
        <v>2786</v>
      </c>
      <c r="C233" s="64" t="s">
        <v>1793</v>
      </c>
      <c r="D233" s="64" t="s">
        <v>254</v>
      </c>
      <c r="E233" s="64" t="s">
        <v>1960</v>
      </c>
      <c r="F233" s="62">
        <v>42724</v>
      </c>
    </row>
    <row r="234" spans="1:6" x14ac:dyDescent="0.2">
      <c r="A234" s="89">
        <v>22616</v>
      </c>
      <c r="B234" s="64" t="s">
        <v>2787</v>
      </c>
      <c r="C234" s="64" t="s">
        <v>1448</v>
      </c>
      <c r="D234" s="64" t="s">
        <v>1199</v>
      </c>
      <c r="E234" s="64" t="s">
        <v>2432</v>
      </c>
      <c r="F234" s="62">
        <v>42724</v>
      </c>
    </row>
    <row r="235" spans="1:6" x14ac:dyDescent="0.2">
      <c r="A235" s="89">
        <v>22716</v>
      </c>
      <c r="B235" s="64" t="s">
        <v>2788</v>
      </c>
      <c r="C235" s="64" t="s">
        <v>1676</v>
      </c>
      <c r="D235" s="64" t="s">
        <v>1199</v>
      </c>
      <c r="E235" s="64" t="s">
        <v>2582</v>
      </c>
      <c r="F235" s="62">
        <v>42724</v>
      </c>
    </row>
    <row r="236" spans="1:6" x14ac:dyDescent="0.2">
      <c r="A236" s="89">
        <v>22816</v>
      </c>
      <c r="B236" s="64" t="s">
        <v>2789</v>
      </c>
      <c r="C236" s="64" t="s">
        <v>2790</v>
      </c>
      <c r="D236" s="64" t="s">
        <v>254</v>
      </c>
      <c r="E236" s="64" t="s">
        <v>803</v>
      </c>
      <c r="F236" s="62">
        <v>42724</v>
      </c>
    </row>
    <row r="237" spans="1:6" x14ac:dyDescent="0.2">
      <c r="A237" s="89">
        <v>22916</v>
      </c>
      <c r="B237" s="64" t="s">
        <v>2791</v>
      </c>
      <c r="C237" s="64" t="s">
        <v>327</v>
      </c>
      <c r="D237" s="64" t="s">
        <v>862</v>
      </c>
      <c r="E237" s="64" t="s">
        <v>814</v>
      </c>
      <c r="F237" s="62">
        <v>42725</v>
      </c>
    </row>
    <row r="238" spans="1:6" x14ac:dyDescent="0.2">
      <c r="A238" s="89">
        <v>23016</v>
      </c>
      <c r="B238" s="64" t="s">
        <v>2792</v>
      </c>
      <c r="C238" s="64" t="s">
        <v>1147</v>
      </c>
      <c r="D238" s="64" t="s">
        <v>1199</v>
      </c>
      <c r="E238" s="64" t="s">
        <v>2685</v>
      </c>
      <c r="F238" s="62">
        <v>42725</v>
      </c>
    </row>
    <row r="239" spans="1:6" x14ac:dyDescent="0.2">
      <c r="A239" s="89">
        <v>23116</v>
      </c>
      <c r="B239" s="64" t="s">
        <v>2793</v>
      </c>
      <c r="C239" s="64" t="s">
        <v>327</v>
      </c>
      <c r="D239" s="64" t="s">
        <v>862</v>
      </c>
      <c r="E239" s="64" t="s">
        <v>487</v>
      </c>
      <c r="F239" s="62">
        <v>42725</v>
      </c>
    </row>
    <row r="240" spans="1:6" x14ac:dyDescent="0.2">
      <c r="A240" s="89">
        <v>23216</v>
      </c>
      <c r="B240" s="64" t="s">
        <v>2794</v>
      </c>
      <c r="C240" s="64" t="s">
        <v>327</v>
      </c>
      <c r="D240" s="64" t="s">
        <v>862</v>
      </c>
      <c r="E240" s="64" t="s">
        <v>1214</v>
      </c>
      <c r="F240" s="62">
        <v>42725</v>
      </c>
    </row>
    <row r="241" spans="1:6" x14ac:dyDescent="0.2">
      <c r="A241" s="89">
        <v>23316</v>
      </c>
      <c r="B241" s="64" t="s">
        <v>2795</v>
      </c>
      <c r="C241" s="64" t="s">
        <v>2796</v>
      </c>
      <c r="D241" s="64" t="s">
        <v>862</v>
      </c>
      <c r="E241" s="64" t="s">
        <v>2643</v>
      </c>
      <c r="F241" s="62">
        <v>42725</v>
      </c>
    </row>
    <row r="242" spans="1:6" x14ac:dyDescent="0.2">
      <c r="A242" s="89">
        <v>23416</v>
      </c>
      <c r="B242" s="64" t="s">
        <v>2797</v>
      </c>
      <c r="C242" s="64" t="s">
        <v>731</v>
      </c>
      <c r="D242" s="64" t="s">
        <v>862</v>
      </c>
      <c r="E242" s="64" t="s">
        <v>2622</v>
      </c>
      <c r="F242" s="62">
        <v>42725</v>
      </c>
    </row>
    <row r="243" spans="1:6" x14ac:dyDescent="0.2">
      <c r="A243" s="89">
        <v>23516</v>
      </c>
      <c r="B243" s="64" t="s">
        <v>2798</v>
      </c>
      <c r="C243" s="64" t="s">
        <v>864</v>
      </c>
      <c r="D243" s="64" t="s">
        <v>862</v>
      </c>
      <c r="E243" s="64" t="s">
        <v>808</v>
      </c>
      <c r="F243" s="62">
        <v>42725</v>
      </c>
    </row>
    <row r="244" spans="1:6" x14ac:dyDescent="0.2">
      <c r="A244" s="89">
        <v>23616</v>
      </c>
      <c r="B244" s="64" t="s">
        <v>2799</v>
      </c>
      <c r="C244" s="64" t="s">
        <v>1139</v>
      </c>
      <c r="D244" s="64" t="s">
        <v>862</v>
      </c>
      <c r="E244" s="64" t="s">
        <v>557</v>
      </c>
      <c r="F244" s="62">
        <v>42730</v>
      </c>
    </row>
    <row r="245" spans="1:6" x14ac:dyDescent="0.2">
      <c r="A245" s="89">
        <v>23716</v>
      </c>
      <c r="B245" s="64" t="s">
        <v>2800</v>
      </c>
      <c r="C245" s="64" t="s">
        <v>859</v>
      </c>
      <c r="D245" s="64" t="s">
        <v>862</v>
      </c>
      <c r="E245" s="64" t="s">
        <v>808</v>
      </c>
      <c r="F245" s="62">
        <v>42726</v>
      </c>
    </row>
    <row r="246" spans="1:6" x14ac:dyDescent="0.2">
      <c r="A246" s="89">
        <v>23816</v>
      </c>
      <c r="B246" s="64" t="s">
        <v>2801</v>
      </c>
      <c r="C246" s="64" t="s">
        <v>327</v>
      </c>
      <c r="D246" s="64" t="s">
        <v>862</v>
      </c>
      <c r="E246" s="64" t="s">
        <v>1184</v>
      </c>
      <c r="F246" s="62">
        <v>42726</v>
      </c>
    </row>
    <row r="247" spans="1:6" x14ac:dyDescent="0.2">
      <c r="A247" s="89">
        <v>23916</v>
      </c>
      <c r="B247" s="64" t="s">
        <v>2802</v>
      </c>
      <c r="C247" s="64" t="s">
        <v>2796</v>
      </c>
      <c r="D247" s="64" t="s">
        <v>862</v>
      </c>
      <c r="E247" s="64" t="s">
        <v>2645</v>
      </c>
      <c r="F247" s="62">
        <v>42726</v>
      </c>
    </row>
    <row r="248" spans="1:6" x14ac:dyDescent="0.2">
      <c r="A248" s="89">
        <v>24016</v>
      </c>
      <c r="B248" s="64" t="s">
        <v>2803</v>
      </c>
      <c r="C248" s="64" t="s">
        <v>859</v>
      </c>
      <c r="D248" s="64" t="s">
        <v>862</v>
      </c>
      <c r="E248" s="64" t="s">
        <v>808</v>
      </c>
      <c r="F248" s="62">
        <v>42726</v>
      </c>
    </row>
    <row r="249" spans="1:6" x14ac:dyDescent="0.2">
      <c r="A249" s="89">
        <v>24116</v>
      </c>
      <c r="B249" s="64" t="s">
        <v>2804</v>
      </c>
      <c r="C249" s="64" t="s">
        <v>859</v>
      </c>
      <c r="D249" s="64" t="s">
        <v>862</v>
      </c>
      <c r="E249" s="64" t="s">
        <v>2685</v>
      </c>
      <c r="F249" s="62">
        <v>42726</v>
      </c>
    </row>
    <row r="250" spans="1:6" x14ac:dyDescent="0.2">
      <c r="A250" s="89">
        <v>24216</v>
      </c>
      <c r="B250" s="64" t="s">
        <v>2805</v>
      </c>
      <c r="C250" s="64" t="s">
        <v>1139</v>
      </c>
      <c r="D250" s="64" t="s">
        <v>862</v>
      </c>
      <c r="E250" s="64" t="s">
        <v>2685</v>
      </c>
      <c r="F250" s="62">
        <v>42726</v>
      </c>
    </row>
    <row r="251" spans="1:6" x14ac:dyDescent="0.2">
      <c r="A251" s="89">
        <v>24316</v>
      </c>
      <c r="B251" s="64" t="s">
        <v>2806</v>
      </c>
      <c r="C251" s="64" t="s">
        <v>859</v>
      </c>
      <c r="D251" s="64" t="s">
        <v>862</v>
      </c>
      <c r="E251" s="64" t="s">
        <v>2689</v>
      </c>
      <c r="F251" s="62">
        <v>42727</v>
      </c>
    </row>
    <row r="252" spans="1:6" x14ac:dyDescent="0.2">
      <c r="A252" s="89">
        <v>24416</v>
      </c>
      <c r="B252" s="64" t="s">
        <v>2807</v>
      </c>
      <c r="C252" s="64" t="s">
        <v>859</v>
      </c>
      <c r="D252" s="64" t="s">
        <v>862</v>
      </c>
      <c r="E252" s="64" t="s">
        <v>740</v>
      </c>
      <c r="F252" s="62">
        <v>42727</v>
      </c>
    </row>
    <row r="253" spans="1:6" x14ac:dyDescent="0.2">
      <c r="A253" s="89">
        <v>24516</v>
      </c>
      <c r="B253" s="64" t="s">
        <v>2808</v>
      </c>
      <c r="C253" s="64" t="s">
        <v>859</v>
      </c>
      <c r="D253" s="64" t="s">
        <v>862</v>
      </c>
      <c r="E253" s="64" t="s">
        <v>2333</v>
      </c>
      <c r="F253" s="62">
        <v>42727</v>
      </c>
    </row>
    <row r="254" spans="1:6" x14ac:dyDescent="0.2">
      <c r="A254" s="89">
        <v>24616</v>
      </c>
      <c r="B254" s="112" t="s">
        <v>2844</v>
      </c>
      <c r="C254" s="64" t="s">
        <v>859</v>
      </c>
      <c r="D254" s="64" t="s">
        <v>862</v>
      </c>
      <c r="E254" s="64" t="s">
        <v>831</v>
      </c>
      <c r="F254" s="62">
        <v>42727</v>
      </c>
    </row>
    <row r="255" spans="1:6" x14ac:dyDescent="0.2">
      <c r="A255" s="89">
        <v>24716</v>
      </c>
      <c r="B255" s="64" t="s">
        <v>2809</v>
      </c>
      <c r="C255" s="64" t="s">
        <v>859</v>
      </c>
      <c r="D255" s="64" t="s">
        <v>862</v>
      </c>
      <c r="E255" s="64" t="s">
        <v>1724</v>
      </c>
      <c r="F255" s="62">
        <v>42727</v>
      </c>
    </row>
    <row r="256" spans="1:6" x14ac:dyDescent="0.2">
      <c r="A256" s="89">
        <v>24816</v>
      </c>
      <c r="B256" s="64" t="s">
        <v>2810</v>
      </c>
      <c r="C256" s="64" t="s">
        <v>1676</v>
      </c>
      <c r="D256" s="64" t="s">
        <v>862</v>
      </c>
      <c r="E256" s="64" t="s">
        <v>2333</v>
      </c>
      <c r="F256" s="62">
        <v>42727</v>
      </c>
    </row>
    <row r="257" spans="1:6" x14ac:dyDescent="0.2">
      <c r="A257" s="89">
        <v>24916</v>
      </c>
      <c r="B257" s="64" t="s">
        <v>2811</v>
      </c>
      <c r="C257" s="64" t="s">
        <v>1139</v>
      </c>
      <c r="D257" s="64" t="s">
        <v>862</v>
      </c>
      <c r="E257" s="64" t="s">
        <v>2333</v>
      </c>
      <c r="F257" s="62">
        <v>42727</v>
      </c>
    </row>
    <row r="258" spans="1:6" x14ac:dyDescent="0.2">
      <c r="A258" s="89">
        <v>25016</v>
      </c>
      <c r="B258" s="64" t="s">
        <v>2812</v>
      </c>
      <c r="C258" s="64" t="s">
        <v>2813</v>
      </c>
      <c r="D258" s="64" t="s">
        <v>863</v>
      </c>
      <c r="E258" s="64" t="s">
        <v>797</v>
      </c>
      <c r="F258" s="62">
        <v>42727</v>
      </c>
    </row>
    <row r="259" spans="1:6" x14ac:dyDescent="0.2">
      <c r="A259" s="89">
        <v>25116</v>
      </c>
      <c r="B259" s="64" t="s">
        <v>2814</v>
      </c>
      <c r="C259" s="64" t="s">
        <v>199</v>
      </c>
      <c r="D259" s="64" t="s">
        <v>862</v>
      </c>
      <c r="E259" s="64" t="s">
        <v>178</v>
      </c>
      <c r="F259" s="62">
        <v>42730</v>
      </c>
    </row>
    <row r="260" spans="1:6" x14ac:dyDescent="0.2">
      <c r="A260" s="89">
        <v>25216</v>
      </c>
      <c r="B260" s="64" t="s">
        <v>2815</v>
      </c>
      <c r="C260" s="64" t="s">
        <v>2335</v>
      </c>
      <c r="D260" s="64" t="s">
        <v>1199</v>
      </c>
      <c r="E260" s="64" t="s">
        <v>2685</v>
      </c>
      <c r="F260" s="62">
        <v>42731</v>
      </c>
    </row>
    <row r="261" spans="1:6" x14ac:dyDescent="0.2">
      <c r="A261" s="89">
        <v>25316</v>
      </c>
      <c r="B261" s="64" t="s">
        <v>2816</v>
      </c>
      <c r="C261" s="64" t="s">
        <v>731</v>
      </c>
      <c r="D261" s="64" t="s">
        <v>862</v>
      </c>
      <c r="E261" s="64" t="s">
        <v>814</v>
      </c>
      <c r="F261" s="62">
        <v>42731</v>
      </c>
    </row>
    <row r="262" spans="1:6" x14ac:dyDescent="0.2">
      <c r="A262" s="89">
        <v>25416</v>
      </c>
      <c r="B262" s="64" t="s">
        <v>2817</v>
      </c>
      <c r="C262" s="64" t="s">
        <v>731</v>
      </c>
      <c r="D262" s="64" t="s">
        <v>862</v>
      </c>
      <c r="E262" s="64" t="s">
        <v>889</v>
      </c>
      <c r="F262" s="62">
        <v>42731</v>
      </c>
    </row>
    <row r="263" spans="1:6" x14ac:dyDescent="0.2">
      <c r="A263" s="89">
        <v>25516</v>
      </c>
      <c r="B263" s="64" t="s">
        <v>2818</v>
      </c>
      <c r="C263" s="64" t="s">
        <v>859</v>
      </c>
      <c r="D263" s="64" t="s">
        <v>862</v>
      </c>
      <c r="E263" s="64" t="s">
        <v>2685</v>
      </c>
      <c r="F263" s="62">
        <v>42731</v>
      </c>
    </row>
    <row r="264" spans="1:6" x14ac:dyDescent="0.2">
      <c r="A264" s="89">
        <v>25616</v>
      </c>
      <c r="B264" s="64" t="s">
        <v>2819</v>
      </c>
      <c r="C264" s="64" t="s">
        <v>2796</v>
      </c>
      <c r="D264" s="64" t="s">
        <v>862</v>
      </c>
      <c r="E264" s="64" t="s">
        <v>814</v>
      </c>
      <c r="F264" s="62">
        <v>42731</v>
      </c>
    </row>
    <row r="265" spans="1:6" x14ac:dyDescent="0.2">
      <c r="A265" s="89">
        <v>25716</v>
      </c>
      <c r="B265" s="64" t="s">
        <v>2820</v>
      </c>
      <c r="C265" s="64" t="s">
        <v>2821</v>
      </c>
      <c r="D265" s="64" t="s">
        <v>863</v>
      </c>
      <c r="E265" s="64" t="s">
        <v>1723</v>
      </c>
      <c r="F265" s="62">
        <v>42732</v>
      </c>
    </row>
    <row r="266" spans="1:6" x14ac:dyDescent="0.2">
      <c r="A266" s="89">
        <v>25816</v>
      </c>
      <c r="B266" s="64" t="s">
        <v>2822</v>
      </c>
      <c r="C266" s="64" t="s">
        <v>1667</v>
      </c>
      <c r="D266" s="64" t="s">
        <v>862</v>
      </c>
      <c r="E266" s="64" t="s">
        <v>829</v>
      </c>
      <c r="F266" s="62">
        <v>42732</v>
      </c>
    </row>
    <row r="267" spans="1:6" x14ac:dyDescent="0.2">
      <c r="A267" s="89">
        <v>25916</v>
      </c>
      <c r="B267" s="64" t="s">
        <v>2823</v>
      </c>
      <c r="C267" s="64" t="s">
        <v>1667</v>
      </c>
      <c r="D267" s="64" t="s">
        <v>862</v>
      </c>
      <c r="E267" s="64" t="s">
        <v>2333</v>
      </c>
      <c r="F267" s="62">
        <v>42732</v>
      </c>
    </row>
    <row r="268" spans="1:6" x14ac:dyDescent="0.2">
      <c r="A268" s="89">
        <v>26016</v>
      </c>
      <c r="B268" s="64" t="s">
        <v>2824</v>
      </c>
      <c r="C268" s="64" t="s">
        <v>1667</v>
      </c>
      <c r="D268" s="64" t="s">
        <v>862</v>
      </c>
      <c r="E268" s="64" t="s">
        <v>2333</v>
      </c>
      <c r="F268" s="62">
        <v>42732</v>
      </c>
    </row>
    <row r="269" spans="1:6" x14ac:dyDescent="0.2">
      <c r="A269" s="89">
        <v>26116</v>
      </c>
      <c r="B269" s="64" t="s">
        <v>2825</v>
      </c>
      <c r="C269" s="64" t="s">
        <v>1676</v>
      </c>
      <c r="D269" s="64" t="s">
        <v>862</v>
      </c>
      <c r="E269" s="64" t="s">
        <v>816</v>
      </c>
      <c r="F269" s="62">
        <v>42732</v>
      </c>
    </row>
    <row r="270" spans="1:6" x14ac:dyDescent="0.2">
      <c r="A270" s="89">
        <v>26216</v>
      </c>
      <c r="B270" s="64" t="s">
        <v>2826</v>
      </c>
      <c r="C270" s="64" t="s">
        <v>327</v>
      </c>
      <c r="D270" s="64" t="s">
        <v>862</v>
      </c>
      <c r="E270" s="64" t="s">
        <v>740</v>
      </c>
      <c r="F270" s="62">
        <v>42732</v>
      </c>
    </row>
    <row r="271" spans="1:6" x14ac:dyDescent="0.2">
      <c r="A271" s="89">
        <v>26316</v>
      </c>
      <c r="B271" s="64" t="s">
        <v>2827</v>
      </c>
      <c r="C271" s="64" t="s">
        <v>731</v>
      </c>
      <c r="D271" s="64" t="s">
        <v>862</v>
      </c>
      <c r="E271" s="64" t="s">
        <v>2643</v>
      </c>
      <c r="F271" s="62">
        <v>42732</v>
      </c>
    </row>
    <row r="272" spans="1:6" x14ac:dyDescent="0.2">
      <c r="A272" s="89">
        <v>26416</v>
      </c>
      <c r="B272" s="64" t="s">
        <v>2828</v>
      </c>
      <c r="C272" s="64" t="s">
        <v>1667</v>
      </c>
      <c r="D272" s="64" t="s">
        <v>862</v>
      </c>
      <c r="E272" s="64" t="s">
        <v>557</v>
      </c>
      <c r="F272" s="62">
        <v>42732</v>
      </c>
    </row>
    <row r="273" spans="1:6" x14ac:dyDescent="0.2">
      <c r="A273" s="89">
        <v>26516</v>
      </c>
      <c r="B273" s="64" t="s">
        <v>2829</v>
      </c>
      <c r="C273" s="64" t="s">
        <v>859</v>
      </c>
      <c r="D273" s="64" t="s">
        <v>862</v>
      </c>
      <c r="E273" s="64" t="s">
        <v>1214</v>
      </c>
      <c r="F273" s="62">
        <v>42732</v>
      </c>
    </row>
    <row r="274" spans="1:6" x14ac:dyDescent="0.2">
      <c r="A274" s="89">
        <v>26616</v>
      </c>
      <c r="B274" s="64" t="s">
        <v>2830</v>
      </c>
      <c r="C274" s="112" t="s">
        <v>2648</v>
      </c>
      <c r="D274" s="64" t="s">
        <v>254</v>
      </c>
      <c r="E274" s="64" t="s">
        <v>797</v>
      </c>
      <c r="F274" s="62">
        <v>42732</v>
      </c>
    </row>
    <row r="275" spans="1:6" x14ac:dyDescent="0.2">
      <c r="A275" s="89">
        <v>26716</v>
      </c>
      <c r="B275" s="64" t="s">
        <v>2831</v>
      </c>
      <c r="C275" s="64" t="s">
        <v>1676</v>
      </c>
      <c r="D275" s="64" t="s">
        <v>1199</v>
      </c>
      <c r="E275" s="64" t="s">
        <v>808</v>
      </c>
      <c r="F275" s="62">
        <v>42732</v>
      </c>
    </row>
    <row r="276" spans="1:6" x14ac:dyDescent="0.2">
      <c r="A276" s="89">
        <v>26816</v>
      </c>
      <c r="B276" s="64" t="s">
        <v>2832</v>
      </c>
      <c r="C276" s="64" t="s">
        <v>2694</v>
      </c>
      <c r="D276" s="64" t="s">
        <v>254</v>
      </c>
      <c r="E276" s="64" t="s">
        <v>1724</v>
      </c>
      <c r="F276" s="62">
        <v>42732</v>
      </c>
    </row>
    <row r="277" spans="1:6" x14ac:dyDescent="0.2">
      <c r="A277" s="89">
        <v>26916</v>
      </c>
      <c r="B277" s="64" t="s">
        <v>2833</v>
      </c>
      <c r="C277" s="64" t="s">
        <v>2796</v>
      </c>
      <c r="D277" s="64" t="s">
        <v>862</v>
      </c>
      <c r="E277" s="64" t="s">
        <v>2582</v>
      </c>
      <c r="F277" s="62">
        <v>42732</v>
      </c>
    </row>
    <row r="278" spans="1:6" x14ac:dyDescent="0.2">
      <c r="A278" s="89">
        <v>27016</v>
      </c>
      <c r="B278" s="64" t="s">
        <v>2834</v>
      </c>
      <c r="C278" s="64" t="s">
        <v>1676</v>
      </c>
      <c r="D278" s="64" t="s">
        <v>862</v>
      </c>
      <c r="E278" s="64" t="s">
        <v>554</v>
      </c>
      <c r="F278" s="62">
        <v>42733</v>
      </c>
    </row>
    <row r="279" spans="1:6" x14ac:dyDescent="0.2">
      <c r="A279" s="89">
        <v>27116</v>
      </c>
      <c r="B279" s="64" t="s">
        <v>2835</v>
      </c>
      <c r="C279" s="64" t="s">
        <v>2796</v>
      </c>
      <c r="D279" s="64" t="s">
        <v>862</v>
      </c>
      <c r="E279" s="64" t="s">
        <v>557</v>
      </c>
      <c r="F279" s="62">
        <v>42733</v>
      </c>
    </row>
    <row r="280" spans="1:6" x14ac:dyDescent="0.2">
      <c r="A280" s="89">
        <v>27216</v>
      </c>
      <c r="B280" s="64" t="s">
        <v>2836</v>
      </c>
      <c r="C280" s="64" t="s">
        <v>2796</v>
      </c>
      <c r="D280" s="64" t="s">
        <v>862</v>
      </c>
      <c r="E280" s="64" t="s">
        <v>816</v>
      </c>
      <c r="F280" s="62">
        <v>42733</v>
      </c>
    </row>
    <row r="281" spans="1:6" x14ac:dyDescent="0.2">
      <c r="A281" s="89">
        <v>27316</v>
      </c>
      <c r="B281" s="64" t="s">
        <v>2837</v>
      </c>
      <c r="C281" s="64" t="s">
        <v>2796</v>
      </c>
      <c r="D281" s="64" t="s">
        <v>862</v>
      </c>
      <c r="E281" s="64" t="s">
        <v>889</v>
      </c>
      <c r="F281" s="62">
        <v>42733</v>
      </c>
    </row>
    <row r="282" spans="1:6" x14ac:dyDescent="0.2">
      <c r="A282" s="89">
        <v>27416</v>
      </c>
      <c r="B282" s="64" t="s">
        <v>2838</v>
      </c>
      <c r="C282" s="64" t="s">
        <v>2839</v>
      </c>
      <c r="D282" s="64" t="s">
        <v>862</v>
      </c>
      <c r="E282" s="64" t="s">
        <v>1214</v>
      </c>
      <c r="F282" s="62">
        <v>42733</v>
      </c>
    </row>
    <row r="283" spans="1:6" x14ac:dyDescent="0.2">
      <c r="A283" s="89">
        <v>27516</v>
      </c>
      <c r="B283" s="64" t="s">
        <v>2840</v>
      </c>
      <c r="C283" s="64" t="s">
        <v>1676</v>
      </c>
      <c r="D283" s="64" t="s">
        <v>862</v>
      </c>
      <c r="E283" s="64" t="s">
        <v>1183</v>
      </c>
      <c r="F283" s="62">
        <v>42733</v>
      </c>
    </row>
    <row r="284" spans="1:6" x14ac:dyDescent="0.2">
      <c r="A284" s="89">
        <v>27616</v>
      </c>
      <c r="B284" s="64" t="s">
        <v>2841</v>
      </c>
      <c r="C284" s="64" t="s">
        <v>2733</v>
      </c>
      <c r="D284" s="64" t="s">
        <v>862</v>
      </c>
      <c r="E284" s="64" t="s">
        <v>1184</v>
      </c>
      <c r="F284" s="62">
        <v>42733</v>
      </c>
    </row>
    <row r="285" spans="1:6" x14ac:dyDescent="0.2">
      <c r="A285" s="84">
        <v>27716</v>
      </c>
      <c r="B285" s="86" t="s">
        <v>2842</v>
      </c>
      <c r="C285" s="85" t="s">
        <v>756</v>
      </c>
      <c r="D285" s="86" t="s">
        <v>2362</v>
      </c>
      <c r="E285" s="86" t="s">
        <v>2843</v>
      </c>
      <c r="F285" s="87">
        <v>42733</v>
      </c>
    </row>
    <row r="65300" spans="6:6" x14ac:dyDescent="0.2">
      <c r="F65300" s="91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65300"/>
  <sheetViews>
    <sheetView topLeftCell="C11" zoomScale="85" zoomScaleNormal="85" workbookViewId="0">
      <selection activeCell="F9" sqref="F9:F71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69" t="s">
        <v>833</v>
      </c>
      <c r="C1" s="169"/>
      <c r="D1" s="169"/>
      <c r="E1" s="169"/>
      <c r="F1" s="10"/>
      <c r="G1" s="4"/>
      <c r="H1" s="107"/>
      <c r="I1" s="5"/>
    </row>
    <row r="2" spans="1:10" ht="15" x14ac:dyDescent="0.25">
      <c r="A2" s="1"/>
      <c r="B2" s="169" t="s">
        <v>834</v>
      </c>
      <c r="C2" s="169"/>
      <c r="D2" s="169"/>
      <c r="E2" s="169"/>
      <c r="F2" s="10"/>
      <c r="G2" s="4"/>
      <c r="H2" s="107"/>
      <c r="I2" s="6"/>
    </row>
    <row r="3" spans="1:10" ht="15" x14ac:dyDescent="0.25">
      <c r="A3" s="1"/>
      <c r="B3" s="169" t="s">
        <v>835</v>
      </c>
      <c r="C3" s="169"/>
      <c r="D3" s="169"/>
      <c r="E3" s="169"/>
      <c r="F3" s="10"/>
      <c r="G3" s="4"/>
      <c r="H3" s="107"/>
      <c r="I3" s="7"/>
    </row>
    <row r="4" spans="1:10" x14ac:dyDescent="0.2">
      <c r="A4" s="1"/>
      <c r="B4" s="169" t="s">
        <v>2497</v>
      </c>
      <c r="C4" s="169"/>
      <c r="D4" s="169"/>
      <c r="E4" s="169"/>
      <c r="F4" s="10"/>
      <c r="G4" s="4"/>
      <c r="H4" s="107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107"/>
      <c r="I5" s="8"/>
    </row>
    <row r="6" spans="1:10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10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  <c r="H8" s="109"/>
    </row>
    <row r="9" spans="1:10" x14ac:dyDescent="0.2">
      <c r="A9" s="89">
        <v>115</v>
      </c>
      <c r="B9" s="88" t="s">
        <v>2283</v>
      </c>
      <c r="C9" s="88" t="s">
        <v>1461</v>
      </c>
      <c r="D9" s="88" t="s">
        <v>1199</v>
      </c>
      <c r="E9" s="88" t="s">
        <v>720</v>
      </c>
      <c r="F9" s="90">
        <v>42013</v>
      </c>
      <c r="G9" s="110"/>
    </row>
    <row r="10" spans="1:10" ht="13.5" thickBot="1" x14ac:dyDescent="0.25">
      <c r="A10" s="89">
        <v>215</v>
      </c>
      <c r="B10" s="88" t="s">
        <v>2284</v>
      </c>
      <c r="C10" s="88" t="s">
        <v>1461</v>
      </c>
      <c r="D10" s="88" t="s">
        <v>1199</v>
      </c>
      <c r="E10" s="88" t="s">
        <v>720</v>
      </c>
      <c r="F10" s="90">
        <v>42013</v>
      </c>
      <c r="G10" s="110"/>
    </row>
    <row r="11" spans="1:10" x14ac:dyDescent="0.2">
      <c r="A11" s="89">
        <v>315</v>
      </c>
      <c r="B11" s="88" t="s">
        <v>2285</v>
      </c>
      <c r="C11" s="88" t="s">
        <v>1461</v>
      </c>
      <c r="D11" s="88" t="s">
        <v>1199</v>
      </c>
      <c r="E11" s="88" t="s">
        <v>720</v>
      </c>
      <c r="F11" s="90">
        <v>42013</v>
      </c>
      <c r="G11" s="110"/>
      <c r="I11" s="52" t="s">
        <v>1204</v>
      </c>
      <c r="J11" s="53">
        <f>COUNTIF($D$9:$D$4767,"PTE")</f>
        <v>43</v>
      </c>
    </row>
    <row r="12" spans="1:10" x14ac:dyDescent="0.2">
      <c r="A12" s="89">
        <v>415</v>
      </c>
      <c r="B12" s="9" t="s">
        <v>2286</v>
      </c>
      <c r="C12" s="9" t="s">
        <v>2302</v>
      </c>
      <c r="D12" s="88" t="s">
        <v>1199</v>
      </c>
      <c r="E12" s="9" t="s">
        <v>827</v>
      </c>
      <c r="F12" s="90">
        <v>42013</v>
      </c>
      <c r="G12" s="110"/>
      <c r="I12" s="54" t="s">
        <v>1203</v>
      </c>
      <c r="J12" s="55">
        <f>COUNTIF($D$9:$D$4767,"PT")</f>
        <v>2</v>
      </c>
    </row>
    <row r="13" spans="1:10" x14ac:dyDescent="0.2">
      <c r="A13" s="89">
        <v>515</v>
      </c>
      <c r="B13" s="9" t="s">
        <v>2305</v>
      </c>
      <c r="C13" s="9" t="s">
        <v>2306</v>
      </c>
      <c r="D13" s="88" t="s">
        <v>863</v>
      </c>
      <c r="E13" s="88" t="s">
        <v>1723</v>
      </c>
      <c r="F13" s="90">
        <v>42026</v>
      </c>
      <c r="G13" s="110"/>
      <c r="I13" s="54" t="s">
        <v>1202</v>
      </c>
      <c r="J13" s="55">
        <f>COUNTIF($D$9:$D$4767,"PF")</f>
        <v>15</v>
      </c>
    </row>
    <row r="14" spans="1:10" x14ac:dyDescent="0.2">
      <c r="A14" s="89">
        <v>615</v>
      </c>
      <c r="B14" s="88" t="s">
        <v>2287</v>
      </c>
      <c r="C14" s="9" t="s">
        <v>859</v>
      </c>
      <c r="D14" s="88" t="s">
        <v>1199</v>
      </c>
      <c r="E14" s="1" t="s">
        <v>831</v>
      </c>
      <c r="F14" s="90">
        <v>42026</v>
      </c>
      <c r="G14" s="110"/>
      <c r="I14" s="54" t="s">
        <v>1201</v>
      </c>
      <c r="J14" s="55">
        <f>COUNTIF($D$9:$D$4767,"PF/PTE")</f>
        <v>50</v>
      </c>
    </row>
    <row r="15" spans="1:10" x14ac:dyDescent="0.2">
      <c r="A15" s="89">
        <v>715</v>
      </c>
      <c r="B15" s="88" t="s">
        <v>2288</v>
      </c>
      <c r="C15" s="88" t="s">
        <v>2307</v>
      </c>
      <c r="D15" s="88" t="s">
        <v>1199</v>
      </c>
      <c r="E15" s="88" t="s">
        <v>577</v>
      </c>
      <c r="F15" s="90">
        <v>42027</v>
      </c>
      <c r="G15" s="110"/>
      <c r="I15" s="54" t="s">
        <v>1200</v>
      </c>
      <c r="J15" s="55">
        <f>COUNTIF($D$9:$D$4767,"Pré-Mistura")</f>
        <v>0</v>
      </c>
    </row>
    <row r="16" spans="1:10" x14ac:dyDescent="0.2">
      <c r="A16" s="84">
        <v>815</v>
      </c>
      <c r="B16" s="86" t="s">
        <v>2289</v>
      </c>
      <c r="C16" s="69" t="s">
        <v>724</v>
      </c>
      <c r="D16" s="86" t="s">
        <v>2362</v>
      </c>
      <c r="E16" s="86" t="s">
        <v>2206</v>
      </c>
      <c r="F16" s="102">
        <v>42030</v>
      </c>
      <c r="G16" s="110"/>
      <c r="I16" s="54" t="s">
        <v>254</v>
      </c>
      <c r="J16" s="55">
        <f>COUNTIF($D$9:$D$4767,"Biológicos")</f>
        <v>5</v>
      </c>
    </row>
    <row r="17" spans="1:10" x14ac:dyDescent="0.2">
      <c r="A17" s="84">
        <v>915</v>
      </c>
      <c r="B17" s="86" t="s">
        <v>2290</v>
      </c>
      <c r="C17" s="69" t="s">
        <v>724</v>
      </c>
      <c r="D17" s="86" t="s">
        <v>2362</v>
      </c>
      <c r="E17" s="86" t="s">
        <v>2304</v>
      </c>
      <c r="F17" s="102">
        <v>42030</v>
      </c>
      <c r="G17" s="110"/>
      <c r="I17" s="54" t="s">
        <v>2443</v>
      </c>
      <c r="J17" s="55">
        <f>COUNTIF($D$9:$D$4767,"Extrato/Org")</f>
        <v>1</v>
      </c>
    </row>
    <row r="18" spans="1:10" ht="13.5" thickBot="1" x14ac:dyDescent="0.25">
      <c r="A18" s="84">
        <v>1015</v>
      </c>
      <c r="B18" s="86" t="s">
        <v>2291</v>
      </c>
      <c r="C18" s="86" t="s">
        <v>251</v>
      </c>
      <c r="D18" s="86" t="s">
        <v>2362</v>
      </c>
      <c r="E18" s="86" t="s">
        <v>2304</v>
      </c>
      <c r="F18" s="102">
        <v>42030</v>
      </c>
      <c r="G18" s="110"/>
      <c r="I18" s="56" t="s">
        <v>2362</v>
      </c>
      <c r="J18" s="57">
        <f>COUNTIF($D$9:$D$4767,"Biológicos/Org")</f>
        <v>23</v>
      </c>
    </row>
    <row r="19" spans="1:10" ht="13.5" thickBot="1" x14ac:dyDescent="0.25">
      <c r="A19" s="89">
        <v>1115</v>
      </c>
      <c r="B19" s="88" t="s">
        <v>2292</v>
      </c>
      <c r="C19" s="88" t="s">
        <v>2303</v>
      </c>
      <c r="D19" s="88" t="s">
        <v>1199</v>
      </c>
      <c r="E19" s="88" t="s">
        <v>1189</v>
      </c>
      <c r="F19" s="90">
        <v>42031</v>
      </c>
      <c r="G19" s="110"/>
    </row>
    <row r="20" spans="1:10" ht="13.5" thickBot="1" x14ac:dyDescent="0.25">
      <c r="A20" s="89">
        <v>1215</v>
      </c>
      <c r="B20" s="88" t="s">
        <v>2293</v>
      </c>
      <c r="C20" s="1" t="s">
        <v>1461</v>
      </c>
      <c r="D20" s="88" t="s">
        <v>1199</v>
      </c>
      <c r="E20" s="1" t="s">
        <v>720</v>
      </c>
      <c r="F20" s="62">
        <v>42033</v>
      </c>
      <c r="G20" s="110"/>
      <c r="I20" s="58" t="s">
        <v>1206</v>
      </c>
      <c r="J20" s="59">
        <f>SUM(J11:J18)</f>
        <v>139</v>
      </c>
    </row>
    <row r="21" spans="1:10" hidden="1" x14ac:dyDescent="0.2">
      <c r="A21" s="89">
        <v>1315</v>
      </c>
      <c r="B21" s="1" t="s">
        <v>2294</v>
      </c>
      <c r="C21" s="1" t="s">
        <v>843</v>
      </c>
      <c r="D21" s="1" t="s">
        <v>862</v>
      </c>
      <c r="E21" s="1" t="s">
        <v>697</v>
      </c>
      <c r="F21" s="62">
        <v>42039</v>
      </c>
      <c r="G21" s="110"/>
    </row>
    <row r="22" spans="1:10" x14ac:dyDescent="0.2">
      <c r="A22" s="89">
        <v>1415</v>
      </c>
      <c r="B22" s="1" t="s">
        <v>1940</v>
      </c>
      <c r="C22" s="1" t="s">
        <v>298</v>
      </c>
      <c r="D22" s="1" t="s">
        <v>863</v>
      </c>
      <c r="E22" s="1" t="s">
        <v>1722</v>
      </c>
      <c r="F22" s="62">
        <v>42045</v>
      </c>
      <c r="G22" s="110"/>
    </row>
    <row r="23" spans="1:10" hidden="1" x14ac:dyDescent="0.2">
      <c r="A23" s="89">
        <v>1515</v>
      </c>
      <c r="B23" s="1" t="s">
        <v>2295</v>
      </c>
      <c r="C23" s="1" t="s">
        <v>847</v>
      </c>
      <c r="D23" s="1" t="s">
        <v>862</v>
      </c>
      <c r="E23" s="1" t="s">
        <v>814</v>
      </c>
      <c r="F23" s="62">
        <v>42048</v>
      </c>
      <c r="G23" s="110"/>
    </row>
    <row r="24" spans="1:10" hidden="1" x14ac:dyDescent="0.2">
      <c r="A24" s="89">
        <v>1615</v>
      </c>
      <c r="B24" s="1" t="s">
        <v>2296</v>
      </c>
      <c r="C24" s="1" t="s">
        <v>847</v>
      </c>
      <c r="D24" s="1" t="s">
        <v>862</v>
      </c>
      <c r="E24" s="1" t="s">
        <v>1190</v>
      </c>
      <c r="F24" s="62">
        <v>42048</v>
      </c>
      <c r="G24" s="110"/>
    </row>
    <row r="25" spans="1:10" hidden="1" x14ac:dyDescent="0.2">
      <c r="A25" s="89">
        <v>1715</v>
      </c>
      <c r="B25" s="1" t="s">
        <v>2297</v>
      </c>
      <c r="C25" s="1" t="s">
        <v>847</v>
      </c>
      <c r="D25" s="1" t="s">
        <v>862</v>
      </c>
      <c r="E25" s="1" t="s">
        <v>1190</v>
      </c>
      <c r="F25" s="62">
        <v>42048</v>
      </c>
      <c r="G25" s="110"/>
    </row>
    <row r="26" spans="1:10" hidden="1" x14ac:dyDescent="0.2">
      <c r="A26" s="89">
        <v>1815</v>
      </c>
      <c r="B26" s="1" t="s">
        <v>2298</v>
      </c>
      <c r="C26" s="1" t="s">
        <v>847</v>
      </c>
      <c r="D26" s="1" t="s">
        <v>862</v>
      </c>
      <c r="E26" s="1" t="s">
        <v>487</v>
      </c>
      <c r="F26" s="62">
        <v>42048</v>
      </c>
      <c r="G26" s="110"/>
    </row>
    <row r="27" spans="1:10" x14ac:dyDescent="0.2">
      <c r="A27" s="89">
        <v>1915</v>
      </c>
      <c r="B27" s="1" t="s">
        <v>2299</v>
      </c>
      <c r="C27" s="1" t="s">
        <v>1139</v>
      </c>
      <c r="D27" s="1" t="s">
        <v>1199</v>
      </c>
      <c r="E27" s="1" t="s">
        <v>814</v>
      </c>
      <c r="F27" s="62">
        <v>42066</v>
      </c>
      <c r="G27" s="110"/>
    </row>
    <row r="28" spans="1:10" x14ac:dyDescent="0.2">
      <c r="A28" s="89">
        <v>2015</v>
      </c>
      <c r="B28" s="1" t="s">
        <v>2300</v>
      </c>
      <c r="C28" s="1" t="s">
        <v>2308</v>
      </c>
      <c r="D28" s="1" t="s">
        <v>863</v>
      </c>
      <c r="E28" s="1" t="s">
        <v>795</v>
      </c>
      <c r="F28" s="62">
        <v>42067</v>
      </c>
      <c r="G28" s="110"/>
    </row>
    <row r="29" spans="1:10" hidden="1" x14ac:dyDescent="0.2">
      <c r="A29" s="89">
        <v>2115</v>
      </c>
      <c r="B29" s="1" t="s">
        <v>2301</v>
      </c>
      <c r="C29" s="1" t="s">
        <v>1677</v>
      </c>
      <c r="D29" s="1" t="s">
        <v>862</v>
      </c>
      <c r="E29" s="1" t="s">
        <v>684</v>
      </c>
      <c r="F29" s="62">
        <v>42067</v>
      </c>
      <c r="G29" s="110"/>
    </row>
    <row r="30" spans="1:10" x14ac:dyDescent="0.2">
      <c r="A30" s="84">
        <v>2215</v>
      </c>
      <c r="B30" s="85" t="s">
        <v>2309</v>
      </c>
      <c r="C30" s="86" t="s">
        <v>466</v>
      </c>
      <c r="D30" s="86" t="s">
        <v>2362</v>
      </c>
      <c r="E30" s="85" t="s">
        <v>2310</v>
      </c>
      <c r="F30" s="102">
        <v>42076</v>
      </c>
      <c r="G30" s="110"/>
    </row>
    <row r="31" spans="1:10" x14ac:dyDescent="0.2">
      <c r="A31" s="84">
        <v>2315</v>
      </c>
      <c r="B31" s="85" t="s">
        <v>2311</v>
      </c>
      <c r="C31" s="86" t="s">
        <v>2324</v>
      </c>
      <c r="D31" s="86" t="s">
        <v>2362</v>
      </c>
      <c r="E31" s="85" t="s">
        <v>2310</v>
      </c>
      <c r="F31" s="87">
        <v>42076</v>
      </c>
      <c r="G31" s="110"/>
    </row>
    <row r="32" spans="1:10" x14ac:dyDescent="0.2">
      <c r="A32" s="89">
        <v>2415</v>
      </c>
      <c r="B32" s="1" t="s">
        <v>2312</v>
      </c>
      <c r="C32" s="64" t="s">
        <v>2199</v>
      </c>
      <c r="D32" s="64" t="s">
        <v>1199</v>
      </c>
      <c r="E32" s="64" t="s">
        <v>1735</v>
      </c>
      <c r="F32" s="62">
        <v>42080</v>
      </c>
      <c r="G32" s="110"/>
    </row>
    <row r="33" spans="1:7" x14ac:dyDescent="0.2">
      <c r="A33" s="89">
        <v>2515</v>
      </c>
      <c r="B33" s="1" t="s">
        <v>2313</v>
      </c>
      <c r="C33" s="64" t="s">
        <v>281</v>
      </c>
      <c r="D33" s="64" t="s">
        <v>863</v>
      </c>
      <c r="E33" s="64" t="s">
        <v>878</v>
      </c>
      <c r="F33" s="62">
        <v>42080</v>
      </c>
      <c r="G33" s="110"/>
    </row>
    <row r="34" spans="1:7" x14ac:dyDescent="0.2">
      <c r="A34" s="89">
        <v>2615</v>
      </c>
      <c r="B34" s="1" t="s">
        <v>2314</v>
      </c>
      <c r="C34" s="64" t="s">
        <v>2325</v>
      </c>
      <c r="D34" s="64" t="s">
        <v>863</v>
      </c>
      <c r="E34" s="64" t="s">
        <v>2326</v>
      </c>
      <c r="F34" s="62">
        <v>42080</v>
      </c>
      <c r="G34" s="110"/>
    </row>
    <row r="35" spans="1:7" x14ac:dyDescent="0.2">
      <c r="A35" s="89">
        <v>2715</v>
      </c>
      <c r="B35" s="64" t="s">
        <v>2327</v>
      </c>
      <c r="C35" s="64" t="s">
        <v>2328</v>
      </c>
      <c r="D35" s="64" t="s">
        <v>1199</v>
      </c>
      <c r="E35" s="64" t="s">
        <v>1735</v>
      </c>
      <c r="F35" s="62">
        <v>42082</v>
      </c>
      <c r="G35" s="110"/>
    </row>
    <row r="36" spans="1:7" x14ac:dyDescent="0.2">
      <c r="A36" s="89">
        <v>2815</v>
      </c>
      <c r="B36" s="1" t="s">
        <v>2315</v>
      </c>
      <c r="C36" s="64" t="s">
        <v>2279</v>
      </c>
      <c r="D36" s="64" t="s">
        <v>863</v>
      </c>
      <c r="E36" s="64" t="s">
        <v>1723</v>
      </c>
      <c r="F36" s="62">
        <v>42082</v>
      </c>
      <c r="G36" s="110"/>
    </row>
    <row r="37" spans="1:7" x14ac:dyDescent="0.2">
      <c r="A37" s="89">
        <v>2915</v>
      </c>
      <c r="B37" s="1" t="s">
        <v>2316</v>
      </c>
      <c r="C37" s="64" t="s">
        <v>2072</v>
      </c>
      <c r="D37" s="64" t="s">
        <v>1199</v>
      </c>
      <c r="E37" s="64" t="s">
        <v>1214</v>
      </c>
      <c r="F37" s="62">
        <v>42083</v>
      </c>
      <c r="G37" s="110"/>
    </row>
    <row r="38" spans="1:7" hidden="1" x14ac:dyDescent="0.2">
      <c r="A38" s="89">
        <v>3015</v>
      </c>
      <c r="B38" s="1" t="s">
        <v>2318</v>
      </c>
      <c r="C38" s="64" t="s">
        <v>1696</v>
      </c>
      <c r="D38" s="64" t="s">
        <v>862</v>
      </c>
      <c r="E38" s="64" t="s">
        <v>552</v>
      </c>
      <c r="F38" s="62">
        <v>42089</v>
      </c>
      <c r="G38" s="110"/>
    </row>
    <row r="39" spans="1:7" hidden="1" x14ac:dyDescent="0.2">
      <c r="A39" s="89">
        <v>3115</v>
      </c>
      <c r="B39" s="1" t="s">
        <v>2317</v>
      </c>
      <c r="C39" s="64" t="s">
        <v>146</v>
      </c>
      <c r="D39" s="64" t="s">
        <v>862</v>
      </c>
      <c r="E39" s="64" t="s">
        <v>1214</v>
      </c>
      <c r="F39" s="62">
        <v>42090</v>
      </c>
      <c r="G39" s="110"/>
    </row>
    <row r="40" spans="1:7" hidden="1" x14ac:dyDescent="0.2">
      <c r="A40" s="89">
        <v>3215</v>
      </c>
      <c r="B40" s="1" t="s">
        <v>2433</v>
      </c>
      <c r="C40" s="64" t="s">
        <v>1677</v>
      </c>
      <c r="D40" s="64" t="s">
        <v>862</v>
      </c>
      <c r="E40" s="64" t="s">
        <v>2432</v>
      </c>
      <c r="F40" s="62">
        <v>42096</v>
      </c>
      <c r="G40" s="110"/>
    </row>
    <row r="41" spans="1:7" x14ac:dyDescent="0.2">
      <c r="A41" s="89">
        <v>3315</v>
      </c>
      <c r="B41" s="64" t="s">
        <v>2329</v>
      </c>
      <c r="C41" s="64" t="s">
        <v>2330</v>
      </c>
      <c r="D41" s="64" t="s">
        <v>1199</v>
      </c>
      <c r="E41" s="64" t="s">
        <v>1214</v>
      </c>
      <c r="F41" s="62">
        <v>42096</v>
      </c>
      <c r="G41" s="110"/>
    </row>
    <row r="42" spans="1:7" hidden="1" x14ac:dyDescent="0.2">
      <c r="A42" s="89">
        <v>3415</v>
      </c>
      <c r="B42" s="64" t="s">
        <v>2331</v>
      </c>
      <c r="C42" s="64" t="s">
        <v>2332</v>
      </c>
      <c r="D42" s="64" t="s">
        <v>862</v>
      </c>
      <c r="E42" s="64" t="s">
        <v>2333</v>
      </c>
      <c r="F42" s="62">
        <v>42101</v>
      </c>
      <c r="G42" s="110"/>
    </row>
    <row r="43" spans="1:7" x14ac:dyDescent="0.2">
      <c r="A43" s="89">
        <v>3515</v>
      </c>
      <c r="B43" s="64" t="s">
        <v>2334</v>
      </c>
      <c r="C43" s="64" t="s">
        <v>2335</v>
      </c>
      <c r="D43" s="64" t="s">
        <v>1199</v>
      </c>
      <c r="E43" s="64" t="s">
        <v>697</v>
      </c>
      <c r="F43" s="62">
        <v>42102</v>
      </c>
      <c r="G43" s="110"/>
    </row>
    <row r="44" spans="1:7" x14ac:dyDescent="0.2">
      <c r="A44" s="89">
        <v>3615</v>
      </c>
      <c r="B44" s="64" t="s">
        <v>2336</v>
      </c>
      <c r="C44" s="64" t="s">
        <v>2308</v>
      </c>
      <c r="D44" s="64" t="s">
        <v>1199</v>
      </c>
      <c r="E44" s="64" t="s">
        <v>1190</v>
      </c>
      <c r="F44" s="62">
        <v>42103</v>
      </c>
      <c r="G44" s="110"/>
    </row>
    <row r="45" spans="1:7" x14ac:dyDescent="0.2">
      <c r="A45" s="89">
        <v>3715</v>
      </c>
      <c r="B45" s="1" t="s">
        <v>2319</v>
      </c>
      <c r="C45" s="64" t="s">
        <v>1430</v>
      </c>
      <c r="D45" s="64" t="s">
        <v>1199</v>
      </c>
      <c r="E45" s="64" t="s">
        <v>2337</v>
      </c>
      <c r="F45" s="62">
        <v>42109</v>
      </c>
      <c r="G45" s="110"/>
    </row>
    <row r="46" spans="1:7" x14ac:dyDescent="0.2">
      <c r="A46" s="89">
        <v>3815</v>
      </c>
      <c r="B46" s="1" t="s">
        <v>2320</v>
      </c>
      <c r="C46" s="64" t="s">
        <v>2338</v>
      </c>
      <c r="D46" s="64" t="s">
        <v>1199</v>
      </c>
      <c r="E46" s="64" t="s">
        <v>2333</v>
      </c>
      <c r="F46" s="62">
        <v>42111</v>
      </c>
      <c r="G46" s="110"/>
    </row>
    <row r="47" spans="1:7" x14ac:dyDescent="0.2">
      <c r="A47" s="89">
        <v>3915</v>
      </c>
      <c r="B47" s="1" t="s">
        <v>2321</v>
      </c>
      <c r="C47" s="64" t="s">
        <v>1430</v>
      </c>
      <c r="D47" s="64" t="s">
        <v>1199</v>
      </c>
      <c r="E47" s="64" t="s">
        <v>2036</v>
      </c>
      <c r="F47" s="62">
        <v>42111</v>
      </c>
      <c r="G47" s="110"/>
    </row>
    <row r="48" spans="1:7" x14ac:dyDescent="0.2">
      <c r="A48" s="89">
        <v>4015</v>
      </c>
      <c r="B48" s="1" t="s">
        <v>2322</v>
      </c>
      <c r="C48" s="64" t="s">
        <v>1430</v>
      </c>
      <c r="D48" s="64" t="s">
        <v>1199</v>
      </c>
      <c r="E48" s="64" t="s">
        <v>1214</v>
      </c>
      <c r="F48" s="62">
        <v>42123</v>
      </c>
      <c r="G48" s="110"/>
    </row>
    <row r="49" spans="1:7" x14ac:dyDescent="0.2">
      <c r="A49" s="89">
        <v>4115</v>
      </c>
      <c r="B49" s="1" t="s">
        <v>2323</v>
      </c>
      <c r="C49" s="64" t="s">
        <v>1677</v>
      </c>
      <c r="D49" s="64" t="s">
        <v>1199</v>
      </c>
      <c r="E49" s="64" t="s">
        <v>2333</v>
      </c>
      <c r="F49" s="62">
        <v>42124</v>
      </c>
      <c r="G49" s="110"/>
    </row>
    <row r="50" spans="1:7" hidden="1" x14ac:dyDescent="0.2">
      <c r="A50" s="89">
        <v>4215</v>
      </c>
      <c r="B50" s="1" t="s">
        <v>2339</v>
      </c>
      <c r="C50" s="1" t="s">
        <v>1461</v>
      </c>
      <c r="D50" s="1" t="s">
        <v>862</v>
      </c>
      <c r="E50" s="1" t="s">
        <v>557</v>
      </c>
      <c r="F50" s="62">
        <v>42129</v>
      </c>
      <c r="G50" s="110"/>
    </row>
    <row r="51" spans="1:7" hidden="1" x14ac:dyDescent="0.2">
      <c r="A51" s="89">
        <v>4315</v>
      </c>
      <c r="B51" s="1" t="s">
        <v>2340</v>
      </c>
      <c r="C51" s="1" t="s">
        <v>1461</v>
      </c>
      <c r="D51" s="1" t="s">
        <v>862</v>
      </c>
      <c r="E51" s="1" t="s">
        <v>1717</v>
      </c>
      <c r="F51" s="62">
        <v>42129</v>
      </c>
      <c r="G51" s="110"/>
    </row>
    <row r="52" spans="1:7" x14ac:dyDescent="0.2">
      <c r="A52" s="89">
        <v>4415</v>
      </c>
      <c r="B52" s="1" t="s">
        <v>2341</v>
      </c>
      <c r="C52" s="1" t="s">
        <v>146</v>
      </c>
      <c r="D52" s="1" t="s">
        <v>1199</v>
      </c>
      <c r="E52" s="1" t="s">
        <v>808</v>
      </c>
      <c r="F52" s="62">
        <v>42136</v>
      </c>
      <c r="G52" s="110"/>
    </row>
    <row r="53" spans="1:7" x14ac:dyDescent="0.2">
      <c r="A53" s="89">
        <v>4515</v>
      </c>
      <c r="B53" s="1" t="s">
        <v>2342</v>
      </c>
      <c r="C53" s="1" t="s">
        <v>2344</v>
      </c>
      <c r="D53" s="1" t="s">
        <v>1199</v>
      </c>
      <c r="E53" s="1" t="s">
        <v>1724</v>
      </c>
      <c r="F53" s="62">
        <v>42139</v>
      </c>
      <c r="G53" s="110"/>
    </row>
    <row r="54" spans="1:7" x14ac:dyDescent="0.2">
      <c r="A54" s="89">
        <v>4615</v>
      </c>
      <c r="B54" s="1" t="s">
        <v>2343</v>
      </c>
      <c r="C54" s="1" t="s">
        <v>2344</v>
      </c>
      <c r="D54" s="1" t="s">
        <v>1199</v>
      </c>
      <c r="E54" s="1" t="s">
        <v>1724</v>
      </c>
      <c r="F54" s="62">
        <v>42139</v>
      </c>
      <c r="G54" s="110"/>
    </row>
    <row r="55" spans="1:7" x14ac:dyDescent="0.2">
      <c r="A55" s="89">
        <v>4715</v>
      </c>
      <c r="B55" s="64" t="s">
        <v>2345</v>
      </c>
      <c r="C55" s="64" t="s">
        <v>1430</v>
      </c>
      <c r="D55" s="1" t="s">
        <v>1199</v>
      </c>
      <c r="E55" s="64" t="s">
        <v>814</v>
      </c>
      <c r="F55" s="62">
        <v>42149</v>
      </c>
      <c r="G55" s="110"/>
    </row>
    <row r="56" spans="1:7" x14ac:dyDescent="0.2">
      <c r="A56" s="89">
        <v>4815</v>
      </c>
      <c r="B56" s="64" t="s">
        <v>2346</v>
      </c>
      <c r="C56" s="64" t="s">
        <v>843</v>
      </c>
      <c r="D56" s="1" t="s">
        <v>1199</v>
      </c>
      <c r="E56" s="64" t="s">
        <v>829</v>
      </c>
      <c r="F56" s="62">
        <v>42158</v>
      </c>
      <c r="G56" s="110"/>
    </row>
    <row r="57" spans="1:7" x14ac:dyDescent="0.2">
      <c r="A57" s="84">
        <v>4915</v>
      </c>
      <c r="B57" s="86" t="s">
        <v>2347</v>
      </c>
      <c r="C57" s="86" t="s">
        <v>251</v>
      </c>
      <c r="D57" s="86" t="s">
        <v>2362</v>
      </c>
      <c r="E57" s="86" t="s">
        <v>2360</v>
      </c>
      <c r="F57" s="87">
        <v>42160</v>
      </c>
      <c r="G57" s="110"/>
    </row>
    <row r="58" spans="1:7" x14ac:dyDescent="0.2">
      <c r="A58" s="89">
        <v>5015</v>
      </c>
      <c r="B58" s="64" t="s">
        <v>2348</v>
      </c>
      <c r="C58" s="64" t="s">
        <v>1793</v>
      </c>
      <c r="D58" s="64" t="s">
        <v>254</v>
      </c>
      <c r="E58" s="64" t="s">
        <v>512</v>
      </c>
      <c r="F58" s="62">
        <v>42164</v>
      </c>
      <c r="G58" s="110"/>
    </row>
    <row r="59" spans="1:7" x14ac:dyDescent="0.2">
      <c r="A59" s="84">
        <v>5115</v>
      </c>
      <c r="B59" s="86" t="s">
        <v>2349</v>
      </c>
      <c r="C59" s="86" t="s">
        <v>724</v>
      </c>
      <c r="D59" s="86" t="s">
        <v>2362</v>
      </c>
      <c r="E59" s="86" t="s">
        <v>274</v>
      </c>
      <c r="F59" s="87">
        <v>42170</v>
      </c>
      <c r="G59" s="110"/>
    </row>
    <row r="60" spans="1:7" x14ac:dyDescent="0.2">
      <c r="A60" s="89">
        <v>5215</v>
      </c>
      <c r="B60" s="64" t="s">
        <v>2350</v>
      </c>
      <c r="C60" s="64" t="s">
        <v>1454</v>
      </c>
      <c r="D60" s="1" t="s">
        <v>1199</v>
      </c>
      <c r="E60" s="64" t="s">
        <v>1802</v>
      </c>
      <c r="F60" s="3">
        <v>42170</v>
      </c>
      <c r="G60" s="110"/>
    </row>
    <row r="61" spans="1:7" x14ac:dyDescent="0.2">
      <c r="A61" s="89">
        <v>5315</v>
      </c>
      <c r="B61" s="64" t="s">
        <v>2351</v>
      </c>
      <c r="C61" s="64" t="s">
        <v>1454</v>
      </c>
      <c r="D61" s="1" t="s">
        <v>1199</v>
      </c>
      <c r="E61" s="64" t="s">
        <v>1802</v>
      </c>
      <c r="F61" s="62">
        <v>42170</v>
      </c>
      <c r="G61" s="110"/>
    </row>
    <row r="62" spans="1:7" x14ac:dyDescent="0.2">
      <c r="A62" s="84">
        <v>5415</v>
      </c>
      <c r="B62" s="86" t="s">
        <v>2352</v>
      </c>
      <c r="C62" s="86" t="s">
        <v>251</v>
      </c>
      <c r="D62" s="86" t="s">
        <v>2362</v>
      </c>
      <c r="E62" s="86" t="s">
        <v>2361</v>
      </c>
      <c r="F62" s="87">
        <v>42170</v>
      </c>
      <c r="G62" s="110"/>
    </row>
    <row r="63" spans="1:7" x14ac:dyDescent="0.2">
      <c r="A63" s="89">
        <v>5515</v>
      </c>
      <c r="B63" s="64" t="s">
        <v>2353</v>
      </c>
      <c r="C63" s="64" t="s">
        <v>2338</v>
      </c>
      <c r="D63" s="1" t="s">
        <v>1199</v>
      </c>
      <c r="E63" s="64" t="s">
        <v>2333</v>
      </c>
      <c r="F63" s="62">
        <v>42171</v>
      </c>
      <c r="G63" s="110"/>
    </row>
    <row r="64" spans="1:7" x14ac:dyDescent="0.2">
      <c r="A64" s="89">
        <v>5615</v>
      </c>
      <c r="B64" s="64" t="s">
        <v>2354</v>
      </c>
      <c r="C64" s="64" t="s">
        <v>859</v>
      </c>
      <c r="D64" s="1" t="s">
        <v>1199</v>
      </c>
      <c r="E64" s="64" t="s">
        <v>1717</v>
      </c>
      <c r="F64" s="62">
        <v>42171</v>
      </c>
      <c r="G64" s="110"/>
    </row>
    <row r="65" spans="1:7" x14ac:dyDescent="0.2">
      <c r="A65" s="89">
        <v>5715</v>
      </c>
      <c r="B65" s="64" t="s">
        <v>2355</v>
      </c>
      <c r="C65" s="1" t="s">
        <v>2308</v>
      </c>
      <c r="D65" s="64" t="s">
        <v>863</v>
      </c>
      <c r="E65" s="64" t="s">
        <v>795</v>
      </c>
      <c r="F65" s="62">
        <v>42177</v>
      </c>
      <c r="G65" s="110"/>
    </row>
    <row r="66" spans="1:7" x14ac:dyDescent="0.2">
      <c r="A66" s="89">
        <v>5815</v>
      </c>
      <c r="B66" s="64" t="s">
        <v>2356</v>
      </c>
      <c r="C66" s="64" t="s">
        <v>1770</v>
      </c>
      <c r="D66" s="1" t="s">
        <v>1199</v>
      </c>
      <c r="E66" s="64" t="s">
        <v>720</v>
      </c>
      <c r="F66" s="62">
        <v>42177</v>
      </c>
      <c r="G66" s="110"/>
    </row>
    <row r="67" spans="1:7" x14ac:dyDescent="0.2">
      <c r="A67" s="89">
        <v>5915</v>
      </c>
      <c r="B67" s="64" t="s">
        <v>2357</v>
      </c>
      <c r="C67" s="64" t="s">
        <v>1770</v>
      </c>
      <c r="D67" s="1" t="s">
        <v>1199</v>
      </c>
      <c r="E67" s="64" t="s">
        <v>720</v>
      </c>
      <c r="F67" s="62">
        <v>42177</v>
      </c>
      <c r="G67" s="110"/>
    </row>
    <row r="68" spans="1:7" x14ac:dyDescent="0.2">
      <c r="A68" s="84">
        <v>6015</v>
      </c>
      <c r="B68" s="86" t="s">
        <v>2358</v>
      </c>
      <c r="C68" s="86" t="s">
        <v>466</v>
      </c>
      <c r="D68" s="86" t="s">
        <v>2362</v>
      </c>
      <c r="E68" s="86" t="s">
        <v>194</v>
      </c>
      <c r="F68" s="87">
        <v>42178</v>
      </c>
      <c r="G68" s="110"/>
    </row>
    <row r="69" spans="1:7" x14ac:dyDescent="0.2">
      <c r="A69" s="89">
        <v>6115</v>
      </c>
      <c r="B69" s="64" t="s">
        <v>2359</v>
      </c>
      <c r="C69" s="64" t="s">
        <v>1770</v>
      </c>
      <c r="D69" s="1" t="s">
        <v>1199</v>
      </c>
      <c r="E69" s="64" t="s">
        <v>720</v>
      </c>
      <c r="F69" s="62">
        <v>42178</v>
      </c>
      <c r="G69" s="110"/>
    </row>
    <row r="70" spans="1:7" x14ac:dyDescent="0.2">
      <c r="A70" s="89">
        <v>6215</v>
      </c>
      <c r="B70" s="1" t="s">
        <v>2375</v>
      </c>
      <c r="C70" s="64" t="s">
        <v>2423</v>
      </c>
      <c r="D70" s="64" t="s">
        <v>863</v>
      </c>
      <c r="E70" s="1" t="s">
        <v>795</v>
      </c>
      <c r="F70" s="62">
        <v>42179</v>
      </c>
      <c r="G70" s="110"/>
    </row>
    <row r="71" spans="1:7" x14ac:dyDescent="0.2">
      <c r="A71" s="89">
        <v>6315</v>
      </c>
      <c r="B71" s="1" t="s">
        <v>2376</v>
      </c>
      <c r="C71" s="64" t="s">
        <v>1139</v>
      </c>
      <c r="D71" s="64" t="s">
        <v>1199</v>
      </c>
      <c r="E71" s="1" t="s">
        <v>816</v>
      </c>
      <c r="F71" s="62">
        <v>42185</v>
      </c>
      <c r="G71" s="110"/>
    </row>
    <row r="72" spans="1:7" x14ac:dyDescent="0.2">
      <c r="A72" s="89">
        <v>6415</v>
      </c>
      <c r="B72" s="1" t="s">
        <v>2377</v>
      </c>
      <c r="C72" s="64" t="s">
        <v>260</v>
      </c>
      <c r="D72" s="64" t="s">
        <v>1199</v>
      </c>
      <c r="E72" s="1" t="s">
        <v>2333</v>
      </c>
      <c r="F72" s="62">
        <v>42186</v>
      </c>
      <c r="G72" s="110"/>
    </row>
    <row r="73" spans="1:7" x14ac:dyDescent="0.2">
      <c r="A73" s="89">
        <v>6515</v>
      </c>
      <c r="B73" s="1" t="s">
        <v>2378</v>
      </c>
      <c r="C73" s="64" t="s">
        <v>1461</v>
      </c>
      <c r="D73" s="64" t="s">
        <v>1199</v>
      </c>
      <c r="E73" s="1" t="s">
        <v>487</v>
      </c>
      <c r="F73" s="62">
        <v>42191</v>
      </c>
      <c r="G73" s="110"/>
    </row>
    <row r="74" spans="1:7" x14ac:dyDescent="0.2">
      <c r="A74" s="89">
        <v>6615</v>
      </c>
      <c r="B74" s="1" t="s">
        <v>2379</v>
      </c>
      <c r="C74" s="64" t="s">
        <v>1461</v>
      </c>
      <c r="D74" s="64" t="s">
        <v>1199</v>
      </c>
      <c r="E74" s="1" t="s">
        <v>814</v>
      </c>
      <c r="F74" s="62">
        <v>42191</v>
      </c>
      <c r="G74" s="110"/>
    </row>
    <row r="75" spans="1:7" x14ac:dyDescent="0.2">
      <c r="A75" s="89">
        <v>6715</v>
      </c>
      <c r="B75" s="1" t="s">
        <v>2380</v>
      </c>
      <c r="C75" s="64" t="s">
        <v>1461</v>
      </c>
      <c r="D75" s="64" t="s">
        <v>1199</v>
      </c>
      <c r="E75" s="1" t="s">
        <v>718</v>
      </c>
      <c r="F75" s="62">
        <v>42191</v>
      </c>
      <c r="G75" s="110"/>
    </row>
    <row r="76" spans="1:7" hidden="1" x14ac:dyDescent="0.2">
      <c r="A76" s="89">
        <v>6815</v>
      </c>
      <c r="B76" s="1" t="s">
        <v>2381</v>
      </c>
      <c r="C76" s="64" t="s">
        <v>2424</v>
      </c>
      <c r="D76" s="64" t="s">
        <v>862</v>
      </c>
      <c r="E76" s="1" t="s">
        <v>2333</v>
      </c>
      <c r="F76" s="62">
        <v>42198</v>
      </c>
      <c r="G76" s="110"/>
    </row>
    <row r="77" spans="1:7" hidden="1" x14ac:dyDescent="0.2">
      <c r="A77" s="89">
        <v>6915</v>
      </c>
      <c r="B77" s="1" t="s">
        <v>2434</v>
      </c>
      <c r="C77" s="64" t="s">
        <v>841</v>
      </c>
      <c r="D77" s="64" t="s">
        <v>862</v>
      </c>
      <c r="E77" s="1" t="s">
        <v>2432</v>
      </c>
      <c r="F77" s="62">
        <v>42198</v>
      </c>
      <c r="G77" s="110"/>
    </row>
    <row r="78" spans="1:7" hidden="1" x14ac:dyDescent="0.2">
      <c r="A78" s="89">
        <v>7015</v>
      </c>
      <c r="B78" s="1" t="s">
        <v>2382</v>
      </c>
      <c r="C78" s="64" t="s">
        <v>310</v>
      </c>
      <c r="D78" s="64" t="s">
        <v>862</v>
      </c>
      <c r="E78" s="1" t="s">
        <v>805</v>
      </c>
      <c r="F78" s="62">
        <v>42198</v>
      </c>
      <c r="G78" s="110"/>
    </row>
    <row r="79" spans="1:7" x14ac:dyDescent="0.2">
      <c r="A79" s="89">
        <v>7115</v>
      </c>
      <c r="B79" s="1" t="s">
        <v>2383</v>
      </c>
      <c r="C79" s="64" t="s">
        <v>2425</v>
      </c>
      <c r="D79" s="64" t="s">
        <v>254</v>
      </c>
      <c r="E79" s="1" t="s">
        <v>2414</v>
      </c>
      <c r="F79" s="62">
        <v>42200</v>
      </c>
      <c r="G79" s="110"/>
    </row>
    <row r="80" spans="1:7" hidden="1" x14ac:dyDescent="0.2">
      <c r="A80" s="89">
        <v>7215</v>
      </c>
      <c r="B80" s="1" t="s">
        <v>2384</v>
      </c>
      <c r="C80" s="64" t="s">
        <v>310</v>
      </c>
      <c r="D80" s="64" t="s">
        <v>862</v>
      </c>
      <c r="E80" s="1" t="s">
        <v>814</v>
      </c>
      <c r="F80" s="62">
        <v>42201</v>
      </c>
      <c r="G80" s="110"/>
    </row>
    <row r="81" spans="1:7" x14ac:dyDescent="0.2">
      <c r="A81" s="89">
        <v>7315</v>
      </c>
      <c r="B81" s="1" t="s">
        <v>2385</v>
      </c>
      <c r="C81" s="64" t="s">
        <v>2425</v>
      </c>
      <c r="D81" s="64" t="s">
        <v>254</v>
      </c>
      <c r="E81" s="1" t="s">
        <v>814</v>
      </c>
      <c r="F81" s="62">
        <v>42201</v>
      </c>
      <c r="G81" s="110"/>
    </row>
    <row r="82" spans="1:7" x14ac:dyDescent="0.2">
      <c r="A82" s="89">
        <v>7415</v>
      </c>
      <c r="B82" s="1" t="s">
        <v>1922</v>
      </c>
      <c r="C82" s="64" t="s">
        <v>2425</v>
      </c>
      <c r="D82" s="64" t="s">
        <v>254</v>
      </c>
      <c r="E82" s="1" t="s">
        <v>624</v>
      </c>
      <c r="F82" s="62">
        <v>42201</v>
      </c>
      <c r="G82" s="110"/>
    </row>
    <row r="83" spans="1:7" x14ac:dyDescent="0.2">
      <c r="A83" s="89">
        <v>7515</v>
      </c>
      <c r="B83" s="1" t="s">
        <v>2386</v>
      </c>
      <c r="C83" s="64" t="s">
        <v>843</v>
      </c>
      <c r="D83" s="64" t="s">
        <v>1199</v>
      </c>
      <c r="E83" s="1" t="s">
        <v>877</v>
      </c>
      <c r="F83" s="62">
        <v>42202</v>
      </c>
      <c r="G83" s="110"/>
    </row>
    <row r="84" spans="1:7" x14ac:dyDescent="0.2">
      <c r="A84" s="84">
        <v>7615</v>
      </c>
      <c r="B84" s="85" t="s">
        <v>2387</v>
      </c>
      <c r="C84" s="85" t="s">
        <v>756</v>
      </c>
      <c r="D84" s="86" t="s">
        <v>2362</v>
      </c>
      <c r="E84" s="85" t="s">
        <v>274</v>
      </c>
      <c r="F84" s="87">
        <v>42202</v>
      </c>
      <c r="G84" s="110"/>
    </row>
    <row r="85" spans="1:7" hidden="1" x14ac:dyDescent="0.2">
      <c r="A85" s="89">
        <v>7715</v>
      </c>
      <c r="B85" s="1" t="s">
        <v>2388</v>
      </c>
      <c r="C85" s="64" t="s">
        <v>310</v>
      </c>
      <c r="D85" s="64" t="s">
        <v>862</v>
      </c>
      <c r="E85" s="1" t="s">
        <v>814</v>
      </c>
      <c r="F85" s="62">
        <v>42202</v>
      </c>
      <c r="G85" s="110"/>
    </row>
    <row r="86" spans="1:7" x14ac:dyDescent="0.2">
      <c r="A86" s="89">
        <v>7815</v>
      </c>
      <c r="B86" s="1" t="s">
        <v>2389</v>
      </c>
      <c r="C86" s="64" t="s">
        <v>2425</v>
      </c>
      <c r="D86" s="64" t="s">
        <v>254</v>
      </c>
      <c r="E86" s="1" t="s">
        <v>2415</v>
      </c>
      <c r="F86" s="62">
        <v>42207</v>
      </c>
      <c r="G86" s="110"/>
    </row>
    <row r="87" spans="1:7" x14ac:dyDescent="0.2">
      <c r="A87" s="89">
        <v>7915</v>
      </c>
      <c r="B87" s="1" t="s">
        <v>2390</v>
      </c>
      <c r="C87" s="64" t="s">
        <v>731</v>
      </c>
      <c r="D87" s="64" t="s">
        <v>863</v>
      </c>
      <c r="E87" s="1" t="s">
        <v>1723</v>
      </c>
      <c r="F87" s="62">
        <v>42207</v>
      </c>
      <c r="G87" s="110"/>
    </row>
    <row r="88" spans="1:7" x14ac:dyDescent="0.2">
      <c r="A88" s="84">
        <v>8015</v>
      </c>
      <c r="B88" s="85" t="s">
        <v>2391</v>
      </c>
      <c r="C88" s="86" t="s">
        <v>2431</v>
      </c>
      <c r="D88" s="86" t="s">
        <v>2443</v>
      </c>
      <c r="E88" s="85" t="s">
        <v>2416</v>
      </c>
      <c r="F88" s="87">
        <v>42209</v>
      </c>
      <c r="G88" s="110"/>
    </row>
    <row r="89" spans="1:7" hidden="1" x14ac:dyDescent="0.2">
      <c r="A89" s="89">
        <v>8115</v>
      </c>
      <c r="B89" s="1" t="s">
        <v>2392</v>
      </c>
      <c r="C89" s="64" t="s">
        <v>310</v>
      </c>
      <c r="D89" s="64" t="s">
        <v>862</v>
      </c>
      <c r="E89" s="1" t="s">
        <v>697</v>
      </c>
      <c r="F89" s="62">
        <v>42212</v>
      </c>
      <c r="G89" s="110"/>
    </row>
    <row r="90" spans="1:7" x14ac:dyDescent="0.2">
      <c r="A90" s="89">
        <v>8215</v>
      </c>
      <c r="B90" s="1" t="s">
        <v>2393</v>
      </c>
      <c r="C90" s="64" t="s">
        <v>2429</v>
      </c>
      <c r="D90" s="64" t="s">
        <v>1199</v>
      </c>
      <c r="E90" s="1" t="s">
        <v>740</v>
      </c>
      <c r="F90" s="62">
        <v>42212</v>
      </c>
      <c r="G90" s="110"/>
    </row>
    <row r="91" spans="1:7" hidden="1" x14ac:dyDescent="0.2">
      <c r="A91" s="89">
        <v>8315</v>
      </c>
      <c r="B91" s="64" t="s">
        <v>2394</v>
      </c>
      <c r="C91" s="1" t="s">
        <v>2426</v>
      </c>
      <c r="D91" s="64" t="s">
        <v>862</v>
      </c>
      <c r="E91" s="1" t="s">
        <v>487</v>
      </c>
      <c r="F91" s="62">
        <v>42229</v>
      </c>
      <c r="G91" s="110"/>
    </row>
    <row r="92" spans="1:7" hidden="1" x14ac:dyDescent="0.2">
      <c r="A92" s="89">
        <v>8415</v>
      </c>
      <c r="B92" s="1" t="s">
        <v>2395</v>
      </c>
      <c r="C92" s="64" t="s">
        <v>1139</v>
      </c>
      <c r="D92" s="64" t="s">
        <v>862</v>
      </c>
      <c r="E92" s="1" t="s">
        <v>829</v>
      </c>
      <c r="F92" s="62">
        <v>42229</v>
      </c>
      <c r="G92" s="110"/>
    </row>
    <row r="93" spans="1:7" x14ac:dyDescent="0.2">
      <c r="A93" s="89">
        <v>8515</v>
      </c>
      <c r="B93" s="1" t="s">
        <v>2396</v>
      </c>
      <c r="C93" s="64" t="s">
        <v>2430</v>
      </c>
      <c r="D93" s="64" t="s">
        <v>863</v>
      </c>
      <c r="E93" s="1" t="s">
        <v>1723</v>
      </c>
      <c r="F93" s="62">
        <v>42230</v>
      </c>
      <c r="G93" s="110"/>
    </row>
    <row r="94" spans="1:7" x14ac:dyDescent="0.2">
      <c r="A94" s="89">
        <v>8615</v>
      </c>
      <c r="B94" s="1" t="s">
        <v>2397</v>
      </c>
      <c r="C94" s="64" t="s">
        <v>1667</v>
      </c>
      <c r="D94" s="64" t="s">
        <v>1199</v>
      </c>
      <c r="E94" s="1" t="s">
        <v>877</v>
      </c>
      <c r="F94" s="62">
        <v>42233</v>
      </c>
      <c r="G94" s="110"/>
    </row>
    <row r="95" spans="1:7" x14ac:dyDescent="0.2">
      <c r="A95" s="84">
        <v>8715</v>
      </c>
      <c r="B95" s="85" t="s">
        <v>2398</v>
      </c>
      <c r="C95" s="85" t="s">
        <v>466</v>
      </c>
      <c r="D95" s="86" t="s">
        <v>2362</v>
      </c>
      <c r="E95" s="85" t="s">
        <v>664</v>
      </c>
      <c r="F95" s="87">
        <v>42234</v>
      </c>
      <c r="G95" s="110"/>
    </row>
    <row r="96" spans="1:7" x14ac:dyDescent="0.2">
      <c r="A96" s="84">
        <v>8815</v>
      </c>
      <c r="B96" s="85" t="s">
        <v>2399</v>
      </c>
      <c r="C96" s="86" t="s">
        <v>2324</v>
      </c>
      <c r="D96" s="86" t="s">
        <v>2362</v>
      </c>
      <c r="E96" s="85" t="s">
        <v>664</v>
      </c>
      <c r="F96" s="87">
        <v>42235</v>
      </c>
      <c r="G96" s="110"/>
    </row>
    <row r="97" spans="1:15" hidden="1" x14ac:dyDescent="0.2">
      <c r="A97" s="89">
        <v>8915</v>
      </c>
      <c r="B97" s="64" t="s">
        <v>2427</v>
      </c>
      <c r="C97" s="1" t="s">
        <v>2428</v>
      </c>
      <c r="D97" s="64" t="s">
        <v>862</v>
      </c>
      <c r="E97" s="1" t="s">
        <v>814</v>
      </c>
      <c r="F97" s="62">
        <v>42236</v>
      </c>
      <c r="G97" s="110"/>
    </row>
    <row r="98" spans="1:15" x14ac:dyDescent="0.2">
      <c r="A98" s="89">
        <v>9015</v>
      </c>
      <c r="B98" s="1" t="s">
        <v>2400</v>
      </c>
      <c r="C98" s="64" t="s">
        <v>2431</v>
      </c>
      <c r="D98" s="64" t="s">
        <v>863</v>
      </c>
      <c r="E98" s="1" t="s">
        <v>2418</v>
      </c>
      <c r="F98" s="62">
        <v>42243</v>
      </c>
      <c r="G98" s="110"/>
    </row>
    <row r="99" spans="1:15" x14ac:dyDescent="0.2">
      <c r="A99" s="84">
        <v>9115</v>
      </c>
      <c r="B99" s="85" t="s">
        <v>2401</v>
      </c>
      <c r="C99" s="86" t="s">
        <v>724</v>
      </c>
      <c r="D99" s="86" t="s">
        <v>2362</v>
      </c>
      <c r="E99" s="85" t="s">
        <v>2417</v>
      </c>
      <c r="F99" s="87">
        <v>42243</v>
      </c>
      <c r="G99" s="110"/>
    </row>
    <row r="100" spans="1:15" x14ac:dyDescent="0.2">
      <c r="A100" s="89">
        <v>9215</v>
      </c>
      <c r="B100" s="1" t="s">
        <v>2402</v>
      </c>
      <c r="C100" s="64" t="s">
        <v>1667</v>
      </c>
      <c r="D100" s="64" t="s">
        <v>1199</v>
      </c>
      <c r="E100" s="1" t="s">
        <v>877</v>
      </c>
      <c r="F100" s="62">
        <v>42251</v>
      </c>
      <c r="G100" s="110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9">
        <v>9315</v>
      </c>
      <c r="B101" s="1" t="s">
        <v>2403</v>
      </c>
      <c r="C101" s="64" t="s">
        <v>1139</v>
      </c>
      <c r="D101" s="64" t="s">
        <v>1199</v>
      </c>
      <c r="E101" s="1" t="s">
        <v>816</v>
      </c>
      <c r="F101" s="62">
        <v>42251</v>
      </c>
      <c r="G101" s="110" t="s">
        <v>2554</v>
      </c>
      <c r="I101" s="108"/>
      <c r="J101" s="9"/>
      <c r="K101" s="9"/>
      <c r="L101" s="9"/>
      <c r="M101" s="9"/>
      <c r="N101" s="9"/>
      <c r="O101" s="9"/>
    </row>
    <row r="102" spans="1:15" x14ac:dyDescent="0.2">
      <c r="A102" s="89">
        <v>9415</v>
      </c>
      <c r="B102" s="1" t="s">
        <v>2404</v>
      </c>
      <c r="C102" s="64" t="s">
        <v>1807</v>
      </c>
      <c r="D102" s="64" t="s">
        <v>1199</v>
      </c>
      <c r="E102" s="1" t="s">
        <v>2419</v>
      </c>
      <c r="F102" s="62">
        <v>42255</v>
      </c>
      <c r="G102" s="110"/>
      <c r="I102" s="9"/>
      <c r="J102" s="9"/>
      <c r="K102" s="9"/>
      <c r="L102" s="9"/>
      <c r="M102" s="9"/>
      <c r="N102" s="9"/>
      <c r="O102" s="9"/>
    </row>
    <row r="103" spans="1:15" x14ac:dyDescent="0.2">
      <c r="A103" s="89">
        <v>9515</v>
      </c>
      <c r="B103" s="1" t="s">
        <v>1951</v>
      </c>
      <c r="C103" s="64" t="s">
        <v>732</v>
      </c>
      <c r="D103" s="64" t="s">
        <v>863</v>
      </c>
      <c r="E103" s="1" t="s">
        <v>1722</v>
      </c>
      <c r="F103" s="62">
        <v>42255</v>
      </c>
      <c r="G103" s="110" t="s">
        <v>2548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4">
        <v>9615</v>
      </c>
      <c r="B104" s="85" t="s">
        <v>2405</v>
      </c>
      <c r="C104" s="85" t="s">
        <v>756</v>
      </c>
      <c r="D104" s="86" t="s">
        <v>2362</v>
      </c>
      <c r="E104" s="85" t="s">
        <v>2417</v>
      </c>
      <c r="F104" s="87">
        <v>42263</v>
      </c>
      <c r="G104" s="110" t="s">
        <v>2549</v>
      </c>
      <c r="I104" s="108"/>
      <c r="J104" s="9"/>
      <c r="K104" s="9"/>
      <c r="L104" s="9"/>
      <c r="M104" s="9"/>
      <c r="N104" s="9"/>
      <c r="O104" s="9"/>
    </row>
    <row r="105" spans="1:15" x14ac:dyDescent="0.2">
      <c r="A105" s="84">
        <v>9715</v>
      </c>
      <c r="B105" s="85" t="s">
        <v>2406</v>
      </c>
      <c r="C105" s="86" t="s">
        <v>724</v>
      </c>
      <c r="D105" s="86" t="s">
        <v>2362</v>
      </c>
      <c r="E105" s="85" t="s">
        <v>2420</v>
      </c>
      <c r="F105" s="87">
        <v>42284</v>
      </c>
      <c r="G105" s="110"/>
      <c r="I105" s="9"/>
      <c r="J105" s="9"/>
      <c r="K105" s="9"/>
      <c r="L105" s="9"/>
      <c r="M105" s="9"/>
      <c r="N105" s="9"/>
      <c r="O105" s="9"/>
    </row>
    <row r="106" spans="1:15" x14ac:dyDescent="0.2">
      <c r="A106" s="84">
        <v>9815</v>
      </c>
      <c r="B106" s="85" t="s">
        <v>2407</v>
      </c>
      <c r="C106" s="85" t="s">
        <v>756</v>
      </c>
      <c r="D106" s="86" t="s">
        <v>2362</v>
      </c>
      <c r="E106" s="85" t="s">
        <v>2127</v>
      </c>
      <c r="F106" s="87">
        <v>42284</v>
      </c>
      <c r="G106" s="110"/>
      <c r="I106" s="9"/>
      <c r="J106" s="9"/>
      <c r="K106" s="9"/>
      <c r="L106" s="9"/>
      <c r="M106" s="9"/>
      <c r="N106" s="9"/>
      <c r="O106" s="9"/>
    </row>
    <row r="107" spans="1:15" x14ac:dyDescent="0.2">
      <c r="A107" s="84">
        <v>9915</v>
      </c>
      <c r="B107" s="85" t="s">
        <v>2408</v>
      </c>
      <c r="C107" s="86" t="s">
        <v>724</v>
      </c>
      <c r="D107" s="86" t="s">
        <v>2362</v>
      </c>
      <c r="E107" s="85" t="s">
        <v>2421</v>
      </c>
      <c r="F107" s="87">
        <v>42285</v>
      </c>
      <c r="G107" s="110"/>
      <c r="I107" s="9"/>
      <c r="J107" s="9"/>
      <c r="K107" s="9"/>
      <c r="L107" s="9"/>
      <c r="M107" s="9"/>
      <c r="N107" s="9"/>
      <c r="O107" s="9"/>
    </row>
    <row r="108" spans="1:15" x14ac:dyDescent="0.2">
      <c r="A108" s="84">
        <v>10015</v>
      </c>
      <c r="B108" s="85" t="s">
        <v>2409</v>
      </c>
      <c r="C108" s="86" t="s">
        <v>724</v>
      </c>
      <c r="D108" s="86" t="s">
        <v>2362</v>
      </c>
      <c r="E108" s="85" t="s">
        <v>2421</v>
      </c>
      <c r="F108" s="87">
        <v>42285</v>
      </c>
      <c r="G108" s="110"/>
      <c r="I108" s="9"/>
      <c r="J108" s="9"/>
      <c r="K108" s="9"/>
      <c r="L108" s="9"/>
      <c r="M108" s="9"/>
      <c r="N108" s="9"/>
      <c r="O108" s="9"/>
    </row>
    <row r="109" spans="1:15" x14ac:dyDescent="0.2">
      <c r="A109" s="84">
        <v>10115</v>
      </c>
      <c r="B109" s="85" t="s">
        <v>2410</v>
      </c>
      <c r="C109" s="86" t="s">
        <v>2324</v>
      </c>
      <c r="D109" s="86" t="s">
        <v>2362</v>
      </c>
      <c r="E109" s="85" t="s">
        <v>194</v>
      </c>
      <c r="F109" s="87">
        <v>42290</v>
      </c>
      <c r="G109" s="110"/>
      <c r="I109" s="9"/>
      <c r="J109" s="9"/>
      <c r="K109" s="9"/>
      <c r="L109" s="9"/>
      <c r="M109" s="9"/>
      <c r="N109" s="9"/>
      <c r="O109" s="9"/>
    </row>
    <row r="110" spans="1:15" hidden="1" x14ac:dyDescent="0.2">
      <c r="A110" s="89">
        <v>10215</v>
      </c>
      <c r="B110" s="1" t="s">
        <v>2411</v>
      </c>
      <c r="C110" s="64" t="s">
        <v>1664</v>
      </c>
      <c r="D110" s="64" t="s">
        <v>862</v>
      </c>
      <c r="E110" s="1" t="s">
        <v>2422</v>
      </c>
      <c r="F110" s="62">
        <v>42300</v>
      </c>
      <c r="G110" s="110"/>
      <c r="I110" s="9"/>
      <c r="J110" s="9"/>
      <c r="K110" s="9"/>
      <c r="L110" s="9"/>
      <c r="M110" s="9"/>
      <c r="N110" s="9"/>
      <c r="O110" s="9"/>
    </row>
    <row r="111" spans="1:15" hidden="1" x14ac:dyDescent="0.2">
      <c r="A111" s="89">
        <v>10315</v>
      </c>
      <c r="B111" s="1" t="s">
        <v>2412</v>
      </c>
      <c r="C111" s="64" t="s">
        <v>1664</v>
      </c>
      <c r="D111" s="64" t="s">
        <v>862</v>
      </c>
      <c r="E111" s="1" t="s">
        <v>1190</v>
      </c>
      <c r="F111" s="62">
        <v>42300</v>
      </c>
      <c r="G111" s="110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9">
        <v>10415</v>
      </c>
      <c r="B112" s="1" t="s">
        <v>2413</v>
      </c>
      <c r="C112" s="64" t="s">
        <v>2072</v>
      </c>
      <c r="D112" s="64" t="s">
        <v>1199</v>
      </c>
      <c r="E112" s="1" t="s">
        <v>684</v>
      </c>
      <c r="F112" s="62">
        <v>42300</v>
      </c>
      <c r="G112" s="110" t="s">
        <v>2586</v>
      </c>
      <c r="I112" s="108"/>
      <c r="J112" s="9"/>
      <c r="K112" s="9"/>
      <c r="L112" s="9"/>
      <c r="M112" s="9"/>
      <c r="N112" s="9"/>
      <c r="O112" s="9"/>
    </row>
    <row r="113" spans="1:15" x14ac:dyDescent="0.2">
      <c r="A113" s="84">
        <v>10515</v>
      </c>
      <c r="B113" s="85" t="s">
        <v>2440</v>
      </c>
      <c r="C113" s="85" t="s">
        <v>2442</v>
      </c>
      <c r="D113" s="86" t="s">
        <v>2362</v>
      </c>
      <c r="E113" s="86" t="s">
        <v>664</v>
      </c>
      <c r="F113" s="87">
        <v>42305</v>
      </c>
      <c r="G113" s="110"/>
      <c r="I113" s="9"/>
      <c r="J113" s="9"/>
      <c r="K113" s="9"/>
      <c r="L113" s="9"/>
      <c r="M113" s="9"/>
      <c r="N113" s="9"/>
      <c r="O113" s="9"/>
    </row>
    <row r="114" spans="1:15" x14ac:dyDescent="0.2">
      <c r="A114" s="89">
        <v>10615</v>
      </c>
      <c r="B114" s="1" t="s">
        <v>2441</v>
      </c>
      <c r="C114" s="64" t="s">
        <v>260</v>
      </c>
      <c r="D114" s="64" t="s">
        <v>1199</v>
      </c>
      <c r="E114" s="64" t="s">
        <v>2333</v>
      </c>
      <c r="F114" s="62">
        <v>42312</v>
      </c>
      <c r="G114" s="110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2445</v>
      </c>
      <c r="C115" s="1" t="s">
        <v>1139</v>
      </c>
      <c r="D115" s="64" t="s">
        <v>1199</v>
      </c>
      <c r="E115" s="1" t="s">
        <v>666</v>
      </c>
      <c r="F115" s="62">
        <v>42317</v>
      </c>
      <c r="G115" s="110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2446</v>
      </c>
      <c r="C116" s="1" t="s">
        <v>2458</v>
      </c>
      <c r="D116" s="1" t="s">
        <v>863</v>
      </c>
      <c r="E116" s="1" t="s">
        <v>1723</v>
      </c>
      <c r="F116" s="62">
        <v>42318</v>
      </c>
      <c r="G116" s="110" t="s">
        <v>2551</v>
      </c>
      <c r="I116" s="108"/>
      <c r="J116" s="9"/>
      <c r="K116" s="9"/>
      <c r="L116" s="9"/>
      <c r="M116" s="9"/>
      <c r="N116" s="9"/>
      <c r="O116" s="9"/>
    </row>
    <row r="117" spans="1:15" x14ac:dyDescent="0.2">
      <c r="A117" s="89">
        <v>10915</v>
      </c>
      <c r="B117" s="1" t="s">
        <v>2447</v>
      </c>
      <c r="C117" s="1" t="s">
        <v>2461</v>
      </c>
      <c r="D117" s="64" t="s">
        <v>1199</v>
      </c>
      <c r="E117" s="1" t="s">
        <v>2333</v>
      </c>
      <c r="F117" s="62">
        <v>42319</v>
      </c>
      <c r="G117" s="110" t="s">
        <v>2585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2448</v>
      </c>
      <c r="C118" s="1" t="s">
        <v>1685</v>
      </c>
      <c r="D118" s="64" t="s">
        <v>1199</v>
      </c>
      <c r="E118" s="1" t="s">
        <v>827</v>
      </c>
      <c r="F118" s="62">
        <v>42320</v>
      </c>
      <c r="G118" s="110"/>
      <c r="I118" s="9"/>
      <c r="J118" s="9"/>
      <c r="K118" s="9"/>
      <c r="L118" s="9"/>
      <c r="M118" s="9"/>
      <c r="N118" s="9"/>
      <c r="O118" s="9"/>
    </row>
    <row r="119" spans="1:15" hidden="1" x14ac:dyDescent="0.2">
      <c r="A119" s="2">
        <v>11115</v>
      </c>
      <c r="B119" s="1" t="s">
        <v>2449</v>
      </c>
      <c r="C119" s="1" t="s">
        <v>2459</v>
      </c>
      <c r="D119" s="64" t="s">
        <v>862</v>
      </c>
      <c r="E119" s="1" t="s">
        <v>1214</v>
      </c>
      <c r="F119" s="62">
        <v>42325</v>
      </c>
      <c r="G119" s="110"/>
      <c r="I119" s="9"/>
      <c r="J119" s="9"/>
      <c r="K119" s="9"/>
      <c r="L119" s="9"/>
      <c r="M119" s="9"/>
      <c r="N119" s="9"/>
      <c r="O119" s="9"/>
    </row>
    <row r="120" spans="1:15" hidden="1" x14ac:dyDescent="0.2">
      <c r="A120" s="89">
        <v>11215</v>
      </c>
      <c r="B120" s="1" t="s">
        <v>2450</v>
      </c>
      <c r="C120" s="1" t="s">
        <v>1147</v>
      </c>
      <c r="D120" s="64" t="s">
        <v>862</v>
      </c>
      <c r="E120" s="1" t="s">
        <v>552</v>
      </c>
      <c r="F120" s="62">
        <v>42325</v>
      </c>
      <c r="G120" s="110"/>
      <c r="I120" s="9"/>
      <c r="J120" s="9"/>
      <c r="K120" s="9"/>
      <c r="L120" s="9"/>
      <c r="M120" s="9"/>
      <c r="N120" s="9"/>
      <c r="O120" s="9"/>
    </row>
    <row r="121" spans="1:15" hidden="1" x14ac:dyDescent="0.2">
      <c r="A121" s="2">
        <v>11315</v>
      </c>
      <c r="B121" s="1" t="s">
        <v>2451</v>
      </c>
      <c r="C121" s="1" t="s">
        <v>1664</v>
      </c>
      <c r="D121" s="64" t="s">
        <v>862</v>
      </c>
      <c r="E121" s="1" t="s">
        <v>1214</v>
      </c>
      <c r="F121" s="62">
        <v>42325</v>
      </c>
      <c r="G121" s="110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2462</v>
      </c>
      <c r="C122" s="1" t="s">
        <v>1770</v>
      </c>
      <c r="D122" s="64" t="s">
        <v>1199</v>
      </c>
      <c r="E122" s="1" t="s">
        <v>816</v>
      </c>
      <c r="F122" s="62">
        <v>42325</v>
      </c>
      <c r="G122" s="110"/>
      <c r="I122" s="9"/>
      <c r="J122" s="9"/>
      <c r="K122" s="9"/>
      <c r="L122" s="9"/>
      <c r="M122" s="9"/>
      <c r="N122" s="9"/>
      <c r="O122" s="9"/>
    </row>
    <row r="123" spans="1:15" hidden="1" x14ac:dyDescent="0.2">
      <c r="A123" s="89">
        <v>11515</v>
      </c>
      <c r="B123" s="1" t="s">
        <v>2452</v>
      </c>
      <c r="C123" s="1" t="s">
        <v>2459</v>
      </c>
      <c r="D123" s="64" t="s">
        <v>862</v>
      </c>
      <c r="E123" s="1" t="s">
        <v>2333</v>
      </c>
      <c r="F123" s="62">
        <v>42326</v>
      </c>
      <c r="G123" s="110"/>
      <c r="I123" s="9"/>
      <c r="J123" s="9"/>
      <c r="K123" s="9"/>
      <c r="L123" s="9"/>
      <c r="M123" s="9"/>
      <c r="N123" s="9"/>
      <c r="O123" s="9"/>
    </row>
    <row r="124" spans="1:15" hidden="1" x14ac:dyDescent="0.2">
      <c r="A124" s="2">
        <v>11615</v>
      </c>
      <c r="B124" s="1" t="s">
        <v>2457</v>
      </c>
      <c r="C124" s="1" t="s">
        <v>1664</v>
      </c>
      <c r="D124" s="64" t="s">
        <v>862</v>
      </c>
      <c r="E124" s="1" t="s">
        <v>697</v>
      </c>
      <c r="F124" s="62">
        <v>42326</v>
      </c>
      <c r="G124" s="110"/>
      <c r="I124" s="9"/>
      <c r="J124" s="9"/>
      <c r="K124" s="9"/>
      <c r="L124" s="9"/>
      <c r="M124" s="9"/>
      <c r="N124" s="9"/>
      <c r="O124" s="9"/>
    </row>
    <row r="125" spans="1:15" hidden="1" x14ac:dyDescent="0.2">
      <c r="A125" s="2">
        <v>11715</v>
      </c>
      <c r="B125" s="1" t="s">
        <v>2453</v>
      </c>
      <c r="C125" s="1" t="s">
        <v>1664</v>
      </c>
      <c r="D125" s="64" t="s">
        <v>862</v>
      </c>
      <c r="E125" s="1" t="s">
        <v>1190</v>
      </c>
      <c r="F125" s="62">
        <v>42326</v>
      </c>
      <c r="G125" s="110"/>
      <c r="I125" s="9"/>
      <c r="J125" s="9"/>
      <c r="K125" s="9"/>
      <c r="L125" s="9"/>
      <c r="M125" s="9"/>
      <c r="N125" s="9"/>
      <c r="O125" s="9"/>
    </row>
    <row r="126" spans="1:15" hidden="1" x14ac:dyDescent="0.2">
      <c r="A126" s="89">
        <v>11815</v>
      </c>
      <c r="B126" s="1" t="s">
        <v>2454</v>
      </c>
      <c r="C126" s="1" t="s">
        <v>2459</v>
      </c>
      <c r="D126" s="64" t="s">
        <v>862</v>
      </c>
      <c r="E126" s="1" t="s">
        <v>557</v>
      </c>
      <c r="F126" s="62">
        <v>42327</v>
      </c>
      <c r="G126" s="110"/>
      <c r="I126" s="9"/>
      <c r="J126" s="9"/>
      <c r="K126" s="9"/>
      <c r="L126" s="9"/>
      <c r="M126" s="9"/>
      <c r="N126" s="9"/>
      <c r="O126" s="9"/>
    </row>
    <row r="127" spans="1:15" hidden="1" x14ac:dyDescent="0.2">
      <c r="A127" s="2">
        <v>11915</v>
      </c>
      <c r="B127" s="1" t="s">
        <v>2455</v>
      </c>
      <c r="C127" s="1" t="s">
        <v>1664</v>
      </c>
      <c r="D127" s="64" t="s">
        <v>862</v>
      </c>
      <c r="E127" s="1" t="s">
        <v>829</v>
      </c>
      <c r="F127" s="62">
        <v>42327</v>
      </c>
      <c r="G127" s="110"/>
      <c r="I127" s="9"/>
      <c r="J127" s="9"/>
      <c r="K127" s="9"/>
      <c r="L127" s="9"/>
      <c r="M127" s="9"/>
      <c r="N127" s="9"/>
      <c r="O127" s="9"/>
    </row>
    <row r="128" spans="1:15" hidden="1" x14ac:dyDescent="0.2">
      <c r="A128" s="2">
        <v>12015</v>
      </c>
      <c r="B128" s="1" t="s">
        <v>2456</v>
      </c>
      <c r="C128" s="1" t="s">
        <v>2460</v>
      </c>
      <c r="D128" s="64" t="s">
        <v>862</v>
      </c>
      <c r="E128" s="1" t="s">
        <v>720</v>
      </c>
      <c r="F128" s="62">
        <v>42327</v>
      </c>
      <c r="G128" s="110"/>
      <c r="I128" s="9"/>
      <c r="J128" s="9"/>
      <c r="K128" s="9"/>
      <c r="L128" s="9"/>
      <c r="M128" s="9"/>
      <c r="N128" s="9"/>
      <c r="O128" s="9"/>
    </row>
    <row r="129" spans="1:15" hidden="1" x14ac:dyDescent="0.2">
      <c r="A129" s="2">
        <v>12115</v>
      </c>
      <c r="B129" s="1" t="s">
        <v>2463</v>
      </c>
      <c r="C129" s="1" t="s">
        <v>1664</v>
      </c>
      <c r="D129" s="64" t="s">
        <v>862</v>
      </c>
      <c r="E129" s="1" t="s">
        <v>487</v>
      </c>
      <c r="F129" s="62">
        <v>42334</v>
      </c>
      <c r="G129" s="110"/>
      <c r="I129" s="9"/>
      <c r="J129" s="9"/>
      <c r="K129" s="9"/>
      <c r="L129" s="9"/>
      <c r="M129" s="9"/>
      <c r="N129" s="9"/>
      <c r="O129" s="9"/>
    </row>
    <row r="130" spans="1:15" hidden="1" x14ac:dyDescent="0.2">
      <c r="A130" s="2">
        <v>12215</v>
      </c>
      <c r="B130" s="1" t="s">
        <v>2464</v>
      </c>
      <c r="C130" s="1" t="s">
        <v>1664</v>
      </c>
      <c r="D130" s="64" t="s">
        <v>862</v>
      </c>
      <c r="E130" s="1" t="s">
        <v>814</v>
      </c>
      <c r="F130" s="62">
        <v>42334</v>
      </c>
      <c r="G130" s="110"/>
      <c r="I130" s="9"/>
      <c r="J130" s="9"/>
      <c r="K130" s="9"/>
      <c r="L130" s="9"/>
      <c r="M130" s="9"/>
      <c r="N130" s="9"/>
      <c r="O130" s="9"/>
    </row>
    <row r="131" spans="1:15" hidden="1" x14ac:dyDescent="0.2">
      <c r="A131" s="2">
        <v>12315</v>
      </c>
      <c r="B131" s="1" t="s">
        <v>2465</v>
      </c>
      <c r="C131" s="1" t="s">
        <v>1139</v>
      </c>
      <c r="D131" s="64" t="s">
        <v>862</v>
      </c>
      <c r="E131" s="1" t="s">
        <v>808</v>
      </c>
      <c r="F131" s="62">
        <v>42335</v>
      </c>
      <c r="G131" s="110"/>
      <c r="I131" s="9"/>
      <c r="J131" s="9"/>
      <c r="K131" s="9"/>
      <c r="L131" s="9"/>
      <c r="M131" s="9"/>
      <c r="N131" s="9"/>
      <c r="O131" s="9"/>
    </row>
    <row r="132" spans="1:15" hidden="1" x14ac:dyDescent="0.2">
      <c r="A132" s="89">
        <v>12415</v>
      </c>
      <c r="B132" s="1" t="s">
        <v>2466</v>
      </c>
      <c r="C132" s="1" t="s">
        <v>1139</v>
      </c>
      <c r="D132" s="1" t="s">
        <v>862</v>
      </c>
      <c r="E132" s="1" t="s">
        <v>2037</v>
      </c>
      <c r="F132" s="62">
        <v>42345</v>
      </c>
      <c r="G132" s="110"/>
      <c r="I132" s="9"/>
      <c r="J132" s="9"/>
      <c r="K132" s="9"/>
      <c r="L132" s="9"/>
      <c r="M132" s="9"/>
      <c r="N132" s="9"/>
      <c r="O132" s="9"/>
    </row>
    <row r="133" spans="1:15" hidden="1" x14ac:dyDescent="0.2">
      <c r="A133" s="2">
        <v>12515</v>
      </c>
      <c r="B133" s="1" t="s">
        <v>2467</v>
      </c>
      <c r="C133" s="1" t="s">
        <v>1139</v>
      </c>
      <c r="D133" s="1" t="s">
        <v>862</v>
      </c>
      <c r="E133" s="1" t="s">
        <v>552</v>
      </c>
      <c r="F133" s="62">
        <v>42345</v>
      </c>
      <c r="G133" s="110"/>
      <c r="I133" s="9"/>
      <c r="J133" s="9"/>
      <c r="K133" s="9"/>
      <c r="L133" s="9"/>
      <c r="M133" s="9"/>
      <c r="N133" s="9"/>
      <c r="O133" s="9"/>
    </row>
    <row r="134" spans="1:15" hidden="1" x14ac:dyDescent="0.2">
      <c r="A134" s="2">
        <v>12615</v>
      </c>
      <c r="B134" s="1" t="s">
        <v>2468</v>
      </c>
      <c r="C134" s="1" t="s">
        <v>854</v>
      </c>
      <c r="D134" s="1" t="s">
        <v>862</v>
      </c>
      <c r="E134" s="1" t="s">
        <v>798</v>
      </c>
      <c r="F134" s="62">
        <v>42346</v>
      </c>
      <c r="G134" s="110"/>
      <c r="I134" s="9"/>
      <c r="J134" s="9"/>
      <c r="K134" s="9"/>
      <c r="L134" s="9"/>
      <c r="M134" s="9"/>
      <c r="N134" s="9"/>
      <c r="O134" s="9"/>
    </row>
    <row r="135" spans="1:15" hidden="1" x14ac:dyDescent="0.2">
      <c r="A135" s="2">
        <v>12715</v>
      </c>
      <c r="B135" s="1" t="s">
        <v>2469</v>
      </c>
      <c r="C135" s="1" t="s">
        <v>2478</v>
      </c>
      <c r="D135" s="1" t="s">
        <v>1027</v>
      </c>
      <c r="E135" s="1" t="s">
        <v>1722</v>
      </c>
      <c r="F135" s="62">
        <v>42347</v>
      </c>
      <c r="G135" s="110"/>
      <c r="I135" s="9"/>
      <c r="J135" s="9"/>
      <c r="K135" s="9"/>
      <c r="L135" s="9"/>
      <c r="M135" s="9"/>
      <c r="N135" s="9"/>
      <c r="O135" s="9"/>
    </row>
    <row r="136" spans="1:15" hidden="1" x14ac:dyDescent="0.2">
      <c r="A136" s="2">
        <v>12815</v>
      </c>
      <c r="B136" s="1" t="s">
        <v>2470</v>
      </c>
      <c r="C136" s="1" t="s">
        <v>2479</v>
      </c>
      <c r="D136" s="1" t="s">
        <v>1027</v>
      </c>
      <c r="E136" s="1" t="s">
        <v>878</v>
      </c>
      <c r="F136" s="62">
        <v>42348</v>
      </c>
      <c r="G136" s="110"/>
      <c r="I136" s="9"/>
      <c r="J136" s="9"/>
      <c r="K136" s="9"/>
      <c r="L136" s="9"/>
      <c r="M136" s="9"/>
      <c r="N136" s="9"/>
      <c r="O136" s="9"/>
    </row>
    <row r="137" spans="1:15" hidden="1" x14ac:dyDescent="0.2">
      <c r="A137" s="2">
        <v>12915</v>
      </c>
      <c r="B137" s="1" t="s">
        <v>2471</v>
      </c>
      <c r="C137" s="1" t="s">
        <v>1664</v>
      </c>
      <c r="D137" s="1" t="s">
        <v>862</v>
      </c>
      <c r="E137" s="1" t="s">
        <v>805</v>
      </c>
      <c r="F137" s="62">
        <v>42349</v>
      </c>
      <c r="G137" s="110"/>
      <c r="I137" s="9"/>
      <c r="J137" s="9"/>
      <c r="K137" s="9"/>
      <c r="L137" s="9"/>
      <c r="M137" s="9"/>
      <c r="N137" s="9"/>
      <c r="O137" s="9"/>
    </row>
    <row r="138" spans="1:15" hidden="1" x14ac:dyDescent="0.2">
      <c r="A138" s="89">
        <v>13015</v>
      </c>
      <c r="B138" s="1" t="s">
        <v>2472</v>
      </c>
      <c r="C138" s="1" t="s">
        <v>1664</v>
      </c>
      <c r="D138" s="1" t="s">
        <v>862</v>
      </c>
      <c r="E138" s="1" t="s">
        <v>818</v>
      </c>
      <c r="F138" s="62">
        <v>42349</v>
      </c>
      <c r="G138" s="110"/>
      <c r="I138" s="9"/>
      <c r="J138" s="9"/>
      <c r="K138" s="9"/>
      <c r="L138" s="9"/>
      <c r="M138" s="9"/>
      <c r="N138" s="9"/>
      <c r="O138" s="9"/>
    </row>
    <row r="139" spans="1:15" hidden="1" x14ac:dyDescent="0.2">
      <c r="A139" s="2">
        <v>13115</v>
      </c>
      <c r="B139" s="1" t="s">
        <v>2473</v>
      </c>
      <c r="C139" s="1" t="s">
        <v>1139</v>
      </c>
      <c r="D139" s="1" t="s">
        <v>862</v>
      </c>
      <c r="E139" s="1" t="s">
        <v>697</v>
      </c>
      <c r="F139" s="62">
        <v>42349</v>
      </c>
      <c r="G139" s="110"/>
      <c r="I139" s="9"/>
      <c r="J139" s="9"/>
      <c r="K139" s="9"/>
      <c r="L139" s="9"/>
      <c r="M139" s="9"/>
      <c r="N139" s="9"/>
      <c r="O139" s="9"/>
    </row>
    <row r="140" spans="1:15" hidden="1" x14ac:dyDescent="0.2">
      <c r="A140" s="2">
        <v>13215</v>
      </c>
      <c r="B140" s="1" t="s">
        <v>2474</v>
      </c>
      <c r="C140" s="1" t="s">
        <v>1140</v>
      </c>
      <c r="D140" s="1" t="s">
        <v>862</v>
      </c>
      <c r="E140" s="1" t="s">
        <v>240</v>
      </c>
      <c r="F140" s="62">
        <v>42352</v>
      </c>
      <c r="G140" s="110"/>
      <c r="I140" s="9"/>
      <c r="J140" s="9"/>
      <c r="K140" s="9"/>
      <c r="L140" s="9"/>
      <c r="M140" s="9"/>
      <c r="N140" s="9"/>
      <c r="O140" s="9"/>
    </row>
    <row r="141" spans="1:15" hidden="1" x14ac:dyDescent="0.2">
      <c r="A141" s="2">
        <v>13315</v>
      </c>
      <c r="B141" s="1" t="s">
        <v>2475</v>
      </c>
      <c r="C141" s="1" t="s">
        <v>1770</v>
      </c>
      <c r="D141" s="1" t="s">
        <v>862</v>
      </c>
      <c r="E141" s="1" t="s">
        <v>814</v>
      </c>
      <c r="F141" s="62">
        <v>42353</v>
      </c>
      <c r="G141" s="110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2476</v>
      </c>
      <c r="C142" s="1" t="s">
        <v>2480</v>
      </c>
      <c r="D142" s="1" t="s">
        <v>863</v>
      </c>
      <c r="E142" s="1" t="s">
        <v>1723</v>
      </c>
      <c r="F142" s="62">
        <v>42354</v>
      </c>
      <c r="G142" s="110" t="s">
        <v>2551</v>
      </c>
      <c r="I142" s="108"/>
      <c r="J142" s="9"/>
      <c r="K142" s="9"/>
      <c r="L142" s="9"/>
      <c r="M142" s="9"/>
      <c r="N142" s="9"/>
      <c r="O142" s="9"/>
    </row>
    <row r="143" spans="1:15" x14ac:dyDescent="0.2">
      <c r="A143" s="84">
        <v>13515</v>
      </c>
      <c r="B143" s="85" t="s">
        <v>2477</v>
      </c>
      <c r="C143" s="85" t="s">
        <v>724</v>
      </c>
      <c r="D143" s="86" t="s">
        <v>2362</v>
      </c>
      <c r="E143" s="85" t="s">
        <v>274</v>
      </c>
      <c r="F143" s="87">
        <v>42354</v>
      </c>
      <c r="G143" s="110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2481</v>
      </c>
      <c r="C144" s="1" t="s">
        <v>1139</v>
      </c>
      <c r="D144" s="1" t="s">
        <v>1199</v>
      </c>
      <c r="E144" s="1" t="s">
        <v>1195</v>
      </c>
      <c r="F144" s="62">
        <v>42366</v>
      </c>
      <c r="G144" s="110" t="s">
        <v>2553</v>
      </c>
      <c r="I144" s="108"/>
      <c r="J144" s="9"/>
      <c r="K144" s="9"/>
      <c r="L144" s="9"/>
      <c r="M144" s="9"/>
      <c r="N144" s="9"/>
      <c r="O144" s="9"/>
    </row>
    <row r="145" spans="1:15" x14ac:dyDescent="0.2">
      <c r="A145" s="84">
        <v>13715</v>
      </c>
      <c r="B145" s="85" t="s">
        <v>2482</v>
      </c>
      <c r="C145" s="85" t="s">
        <v>251</v>
      </c>
      <c r="D145" s="86" t="s">
        <v>2362</v>
      </c>
      <c r="E145" s="85" t="s">
        <v>2485</v>
      </c>
      <c r="F145" s="87">
        <v>42367</v>
      </c>
      <c r="G145" s="110"/>
      <c r="I145" s="9"/>
      <c r="J145" s="9"/>
      <c r="K145" s="9"/>
      <c r="L145" s="9"/>
      <c r="M145" s="9"/>
      <c r="N145" s="9"/>
      <c r="O145" s="9"/>
    </row>
    <row r="146" spans="1:15" x14ac:dyDescent="0.2">
      <c r="A146" s="84">
        <v>13815</v>
      </c>
      <c r="B146" s="85" t="s">
        <v>2483</v>
      </c>
      <c r="C146" s="85" t="s">
        <v>251</v>
      </c>
      <c r="D146" s="86" t="s">
        <v>2362</v>
      </c>
      <c r="E146" s="85" t="s">
        <v>2486</v>
      </c>
      <c r="F146" s="87">
        <v>42367</v>
      </c>
      <c r="G146" s="110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2484</v>
      </c>
      <c r="C147" s="1" t="s">
        <v>2478</v>
      </c>
      <c r="D147" s="1" t="s">
        <v>863</v>
      </c>
      <c r="E147" s="1" t="s">
        <v>1722</v>
      </c>
      <c r="F147" s="62">
        <v>42368</v>
      </c>
      <c r="G147" s="110" t="s">
        <v>2550</v>
      </c>
      <c r="I147" s="108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1"/>
    </row>
  </sheetData>
  <autoFilter ref="C8:G147">
    <filterColumn colId="1">
      <filters>
        <filter val="Biológicos"/>
        <filter val="Biológicos/Org"/>
        <filter val="Extrato/Org"/>
        <filter val="PF"/>
        <filter val="PF/PTE"/>
      </filters>
    </filterColumn>
  </autoFilter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65536"/>
  <sheetViews>
    <sheetView topLeftCell="C1" workbookViewId="0">
      <selection activeCell="E14" sqref="E14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A2" s="1"/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A3" s="1"/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A4" s="1"/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ht="13.5" hidden="1" thickBot="1" x14ac:dyDescent="0.25">
      <c r="A9" s="89">
        <v>114</v>
      </c>
      <c r="B9" s="88" t="s">
        <v>1884</v>
      </c>
      <c r="C9" s="88" t="s">
        <v>144</v>
      </c>
      <c r="D9" s="88" t="s">
        <v>862</v>
      </c>
      <c r="E9" s="88" t="s">
        <v>808</v>
      </c>
      <c r="F9" s="90">
        <v>41647</v>
      </c>
    </row>
    <row r="10" spans="1:9" ht="13.5" hidden="1" thickBot="1" x14ac:dyDescent="0.25">
      <c r="A10" s="89">
        <v>214</v>
      </c>
      <c r="B10" s="88" t="s">
        <v>1885</v>
      </c>
      <c r="C10" s="88" t="s">
        <v>144</v>
      </c>
      <c r="D10" s="88" t="s">
        <v>862</v>
      </c>
      <c r="E10" s="88" t="s">
        <v>805</v>
      </c>
      <c r="F10" s="90">
        <v>41647</v>
      </c>
    </row>
    <row r="11" spans="1:9" ht="13.5" hidden="1" thickBot="1" x14ac:dyDescent="0.25">
      <c r="A11" s="89">
        <v>314</v>
      </c>
      <c r="B11" s="88" t="s">
        <v>1886</v>
      </c>
      <c r="C11" s="88" t="s">
        <v>144</v>
      </c>
      <c r="D11" s="88" t="s">
        <v>862</v>
      </c>
      <c r="E11" s="88" t="s">
        <v>552</v>
      </c>
      <c r="F11" s="90">
        <v>41647</v>
      </c>
      <c r="H11" s="114" t="s">
        <v>1204</v>
      </c>
      <c r="I11" s="114">
        <f>COUNTIF($D$9:$D$5003,"PTE")</f>
        <v>80</v>
      </c>
    </row>
    <row r="12" spans="1:9" ht="13.5" hidden="1" thickBot="1" x14ac:dyDescent="0.25">
      <c r="A12" s="89">
        <v>414</v>
      </c>
      <c r="B12" s="9" t="s">
        <v>2011</v>
      </c>
      <c r="C12" s="9" t="s">
        <v>1430</v>
      </c>
      <c r="D12" s="9" t="s">
        <v>862</v>
      </c>
      <c r="E12" s="9" t="s">
        <v>808</v>
      </c>
      <c r="F12" s="90">
        <v>41663</v>
      </c>
      <c r="H12" s="114" t="s">
        <v>1203</v>
      </c>
      <c r="I12" s="114">
        <f>COUNTIF($D$9:$D$5003,"PT")</f>
        <v>4</v>
      </c>
    </row>
    <row r="13" spans="1:9" ht="13.5" hidden="1" thickBot="1" x14ac:dyDescent="0.25">
      <c r="A13" s="89">
        <v>514</v>
      </c>
      <c r="B13" s="9" t="s">
        <v>2012</v>
      </c>
      <c r="C13" s="9" t="s">
        <v>144</v>
      </c>
      <c r="D13" s="9" t="s">
        <v>862</v>
      </c>
      <c r="E13" s="88" t="s">
        <v>2035</v>
      </c>
      <c r="F13" s="90">
        <v>41663</v>
      </c>
      <c r="H13" s="114" t="s">
        <v>1202</v>
      </c>
      <c r="I13" s="114">
        <f>COUNTIF($D$9:$D$5003,"PF")</f>
        <v>23</v>
      </c>
    </row>
    <row r="14" spans="1:9" ht="13.5" hidden="1" thickBot="1" x14ac:dyDescent="0.25">
      <c r="A14" s="89">
        <v>614</v>
      </c>
      <c r="B14" s="88" t="s">
        <v>2013</v>
      </c>
      <c r="C14" s="9" t="s">
        <v>1454</v>
      </c>
      <c r="D14" s="9" t="s">
        <v>862</v>
      </c>
      <c r="E14" s="1" t="s">
        <v>740</v>
      </c>
      <c r="F14" s="90">
        <v>41666</v>
      </c>
      <c r="H14" s="114" t="s">
        <v>1201</v>
      </c>
      <c r="I14" s="114">
        <f>COUNTIF($D$9:$D$5003,"PF/PTE")</f>
        <v>33</v>
      </c>
    </row>
    <row r="15" spans="1:9" ht="13.5" hidden="1" thickBot="1" x14ac:dyDescent="0.25">
      <c r="A15" s="89">
        <v>714</v>
      </c>
      <c r="B15" s="88" t="s">
        <v>2014</v>
      </c>
      <c r="C15" s="88" t="s">
        <v>848</v>
      </c>
      <c r="D15" s="9" t="s">
        <v>862</v>
      </c>
      <c r="E15" s="88" t="s">
        <v>1184</v>
      </c>
      <c r="F15" s="90">
        <v>41666</v>
      </c>
      <c r="H15" s="114" t="s">
        <v>1200</v>
      </c>
      <c r="I15" s="114">
        <f>COUNTIF($D$9:$D$5003,"Pré-Mistura")</f>
        <v>0</v>
      </c>
    </row>
    <row r="16" spans="1:9" ht="13.5" hidden="1" thickBot="1" x14ac:dyDescent="0.25">
      <c r="A16" s="89">
        <v>814</v>
      </c>
      <c r="B16" s="88" t="s">
        <v>2015</v>
      </c>
      <c r="C16" s="88" t="s">
        <v>2040</v>
      </c>
      <c r="D16" s="9" t="s">
        <v>1027</v>
      </c>
      <c r="E16" s="88" t="s">
        <v>797</v>
      </c>
      <c r="F16" s="90">
        <v>41667</v>
      </c>
      <c r="H16" s="113" t="s">
        <v>2783</v>
      </c>
      <c r="I16" s="113">
        <f>COUNTIF($D$9:$D$5003,"Extrato")</f>
        <v>1</v>
      </c>
    </row>
    <row r="17" spans="1:9" ht="13.5" hidden="1" thickBot="1" x14ac:dyDescent="0.25">
      <c r="A17" s="89">
        <v>914</v>
      </c>
      <c r="B17" s="178" t="s">
        <v>2017</v>
      </c>
      <c r="C17" s="178"/>
      <c r="D17" s="178"/>
      <c r="E17" s="178"/>
      <c r="F17" s="178"/>
      <c r="H17" s="114" t="s">
        <v>254</v>
      </c>
      <c r="I17" s="114">
        <f>COUNTIF($D$9:$D$5003,"Biológicos")</f>
        <v>0</v>
      </c>
    </row>
    <row r="18" spans="1:9" ht="13.5" hidden="1" thickBot="1" x14ac:dyDescent="0.25">
      <c r="A18" s="89">
        <v>1014</v>
      </c>
      <c r="B18" s="88" t="s">
        <v>2016</v>
      </c>
      <c r="C18" s="88" t="s">
        <v>146</v>
      </c>
      <c r="D18" s="9" t="s">
        <v>862</v>
      </c>
      <c r="E18" s="1" t="s">
        <v>808</v>
      </c>
      <c r="F18" s="90">
        <v>41669</v>
      </c>
      <c r="H18" s="114" t="s">
        <v>2362</v>
      </c>
      <c r="I18" s="114">
        <f>COUNTIF($D$9:$D$5003,"Biológicos/Org")</f>
        <v>7</v>
      </c>
    </row>
    <row r="19" spans="1:9" ht="13.5" hidden="1" thickBot="1" x14ac:dyDescent="0.25">
      <c r="A19" s="89">
        <v>1114</v>
      </c>
      <c r="B19" s="88" t="s">
        <v>2018</v>
      </c>
      <c r="C19" s="88" t="s">
        <v>1139</v>
      </c>
      <c r="D19" s="9" t="s">
        <v>862</v>
      </c>
      <c r="E19" s="88" t="s">
        <v>2036</v>
      </c>
      <c r="F19" s="90">
        <v>41673</v>
      </c>
    </row>
    <row r="20" spans="1:9" ht="13.5" thickBot="1" x14ac:dyDescent="0.25">
      <c r="A20" s="89">
        <v>1214</v>
      </c>
      <c r="B20" s="88" t="s">
        <v>2019</v>
      </c>
      <c r="C20" s="88" t="s">
        <v>2040</v>
      </c>
      <c r="D20" s="88" t="s">
        <v>863</v>
      </c>
      <c r="E20" s="88" t="s">
        <v>797</v>
      </c>
      <c r="F20" s="90">
        <v>41673</v>
      </c>
      <c r="H20" s="58" t="s">
        <v>1206</v>
      </c>
      <c r="I20" s="59">
        <f>SUM(I11:I18)</f>
        <v>148</v>
      </c>
    </row>
    <row r="21" spans="1:9" hidden="1" x14ac:dyDescent="0.2">
      <c r="A21" s="89">
        <v>1314</v>
      </c>
      <c r="B21" s="88" t="s">
        <v>2020</v>
      </c>
      <c r="C21" s="88" t="s">
        <v>1430</v>
      </c>
      <c r="D21" s="9" t="s">
        <v>862</v>
      </c>
      <c r="E21" s="88" t="s">
        <v>1717</v>
      </c>
      <c r="F21" s="90">
        <v>41676</v>
      </c>
    </row>
    <row r="22" spans="1:9" hidden="1" x14ac:dyDescent="0.2">
      <c r="A22" s="89">
        <v>1414</v>
      </c>
      <c r="B22" s="88" t="s">
        <v>2021</v>
      </c>
      <c r="C22" s="88" t="s">
        <v>144</v>
      </c>
      <c r="D22" s="9" t="s">
        <v>862</v>
      </c>
      <c r="E22" s="88" t="s">
        <v>2037</v>
      </c>
      <c r="F22" s="90">
        <v>41676</v>
      </c>
    </row>
    <row r="23" spans="1:9" hidden="1" x14ac:dyDescent="0.2">
      <c r="A23" s="89">
        <v>1514</v>
      </c>
      <c r="B23" s="9" t="s">
        <v>2022</v>
      </c>
      <c r="C23" s="9" t="s">
        <v>1454</v>
      </c>
      <c r="D23" s="9" t="s">
        <v>862</v>
      </c>
      <c r="E23" s="9" t="s">
        <v>814</v>
      </c>
      <c r="F23" s="90">
        <v>41677</v>
      </c>
    </row>
    <row r="24" spans="1:9" x14ac:dyDescent="0.2">
      <c r="A24" s="89">
        <v>1614</v>
      </c>
      <c r="B24" s="9" t="s">
        <v>2023</v>
      </c>
      <c r="C24" s="9" t="s">
        <v>2041</v>
      </c>
      <c r="D24" s="88" t="s">
        <v>863</v>
      </c>
      <c r="E24" s="9" t="s">
        <v>795</v>
      </c>
      <c r="F24" s="90">
        <v>41680</v>
      </c>
    </row>
    <row r="25" spans="1:9" x14ac:dyDescent="0.2">
      <c r="A25" s="89">
        <v>1714</v>
      </c>
      <c r="B25" s="9" t="s">
        <v>2024</v>
      </c>
      <c r="C25" s="9" t="s">
        <v>2042</v>
      </c>
      <c r="D25" s="9" t="s">
        <v>1199</v>
      </c>
      <c r="E25" s="9" t="s">
        <v>178</v>
      </c>
      <c r="F25" s="90">
        <v>41680</v>
      </c>
    </row>
    <row r="26" spans="1:9" x14ac:dyDescent="0.2">
      <c r="A26" s="89">
        <v>1814</v>
      </c>
      <c r="B26" s="9" t="s">
        <v>2025</v>
      </c>
      <c r="C26" s="9" t="s">
        <v>1686</v>
      </c>
      <c r="D26" s="88" t="s">
        <v>863</v>
      </c>
      <c r="E26" s="9" t="s">
        <v>795</v>
      </c>
      <c r="F26" s="90">
        <v>41683</v>
      </c>
    </row>
    <row r="27" spans="1:9" x14ac:dyDescent="0.2">
      <c r="A27" s="89">
        <v>1914</v>
      </c>
      <c r="B27" s="9" t="s">
        <v>2026</v>
      </c>
      <c r="C27" s="9" t="s">
        <v>1686</v>
      </c>
      <c r="D27" s="9" t="s">
        <v>1199</v>
      </c>
      <c r="E27" s="9" t="s">
        <v>795</v>
      </c>
      <c r="F27" s="90">
        <v>41683</v>
      </c>
    </row>
    <row r="28" spans="1:9" hidden="1" x14ac:dyDescent="0.2">
      <c r="A28" s="89">
        <v>2014</v>
      </c>
      <c r="B28" s="9" t="s">
        <v>2027</v>
      </c>
      <c r="C28" s="88" t="s">
        <v>2040</v>
      </c>
      <c r="D28" s="9" t="s">
        <v>862</v>
      </c>
      <c r="E28" s="9" t="s">
        <v>1724</v>
      </c>
      <c r="F28" s="90">
        <v>41695</v>
      </c>
    </row>
    <row r="29" spans="1:9" hidden="1" x14ac:dyDescent="0.2">
      <c r="A29" s="89">
        <v>2114</v>
      </c>
      <c r="B29" s="9" t="s">
        <v>2028</v>
      </c>
      <c r="C29" s="9" t="s">
        <v>146</v>
      </c>
      <c r="D29" s="9" t="s">
        <v>862</v>
      </c>
      <c r="E29" s="9" t="s">
        <v>1832</v>
      </c>
      <c r="F29" s="90">
        <v>41695</v>
      </c>
    </row>
    <row r="30" spans="1:9" x14ac:dyDescent="0.2">
      <c r="A30" s="89">
        <v>2214</v>
      </c>
      <c r="B30" s="88" t="s">
        <v>2029</v>
      </c>
      <c r="C30" s="88" t="s">
        <v>2040</v>
      </c>
      <c r="D30" s="88" t="s">
        <v>863</v>
      </c>
      <c r="E30" s="9" t="s">
        <v>1724</v>
      </c>
      <c r="F30" s="90">
        <v>41696</v>
      </c>
    </row>
    <row r="31" spans="1:9" hidden="1" x14ac:dyDescent="0.2">
      <c r="A31" s="89">
        <v>2314</v>
      </c>
      <c r="B31" s="88" t="s">
        <v>2030</v>
      </c>
      <c r="C31" s="9" t="s">
        <v>2038</v>
      </c>
      <c r="D31" s="9" t="s">
        <v>1027</v>
      </c>
      <c r="E31" s="9" t="s">
        <v>1723</v>
      </c>
      <c r="F31" s="90">
        <v>41696</v>
      </c>
    </row>
    <row r="32" spans="1:9" x14ac:dyDescent="0.2">
      <c r="A32" s="89">
        <v>2414</v>
      </c>
      <c r="B32" s="9" t="s">
        <v>2031</v>
      </c>
      <c r="C32" s="9" t="s">
        <v>2038</v>
      </c>
      <c r="D32" s="88" t="s">
        <v>863</v>
      </c>
      <c r="E32" s="9" t="s">
        <v>1723</v>
      </c>
      <c r="F32" s="90">
        <v>41698</v>
      </c>
    </row>
    <row r="33" spans="1:6" hidden="1" x14ac:dyDescent="0.2">
      <c r="A33" s="89">
        <v>2514</v>
      </c>
      <c r="B33" s="88" t="s">
        <v>2032</v>
      </c>
      <c r="C33" s="88" t="s">
        <v>146</v>
      </c>
      <c r="D33" s="9" t="s">
        <v>862</v>
      </c>
      <c r="E33" s="9" t="s">
        <v>1832</v>
      </c>
      <c r="F33" s="91">
        <v>41703</v>
      </c>
    </row>
    <row r="34" spans="1:6" hidden="1" x14ac:dyDescent="0.2">
      <c r="A34" s="89">
        <v>2614</v>
      </c>
      <c r="B34" s="88" t="s">
        <v>2033</v>
      </c>
      <c r="C34" s="88" t="s">
        <v>1891</v>
      </c>
      <c r="D34" s="9" t="s">
        <v>862</v>
      </c>
      <c r="E34" s="88" t="s">
        <v>831</v>
      </c>
      <c r="F34" s="91">
        <v>41705</v>
      </c>
    </row>
    <row r="35" spans="1:6" hidden="1" x14ac:dyDescent="0.2">
      <c r="A35" s="89">
        <v>2714</v>
      </c>
      <c r="B35" s="88" t="s">
        <v>2034</v>
      </c>
      <c r="C35" s="88" t="s">
        <v>2039</v>
      </c>
      <c r="D35" s="9" t="s">
        <v>862</v>
      </c>
      <c r="E35" s="9" t="s">
        <v>1729</v>
      </c>
      <c r="F35" s="91">
        <v>41709</v>
      </c>
    </row>
    <row r="36" spans="1:6" hidden="1" x14ac:dyDescent="0.2">
      <c r="A36" s="89">
        <v>2814</v>
      </c>
      <c r="B36" s="88" t="s">
        <v>2059</v>
      </c>
      <c r="C36" s="88" t="s">
        <v>1454</v>
      </c>
      <c r="D36" s="9" t="s">
        <v>862</v>
      </c>
      <c r="E36" s="9" t="s">
        <v>1802</v>
      </c>
      <c r="F36" s="91">
        <v>41733</v>
      </c>
    </row>
    <row r="37" spans="1:6" hidden="1" x14ac:dyDescent="0.2">
      <c r="A37" s="89">
        <v>2914</v>
      </c>
      <c r="B37" s="88" t="s">
        <v>2060</v>
      </c>
      <c r="C37" s="88" t="s">
        <v>2071</v>
      </c>
      <c r="D37" s="9" t="s">
        <v>862</v>
      </c>
      <c r="E37" s="9" t="s">
        <v>577</v>
      </c>
      <c r="F37" s="91">
        <v>41733</v>
      </c>
    </row>
    <row r="38" spans="1:6" hidden="1" x14ac:dyDescent="0.2">
      <c r="A38" s="89">
        <v>3014</v>
      </c>
      <c r="B38" s="88" t="s">
        <v>2061</v>
      </c>
      <c r="C38" s="88" t="s">
        <v>2072</v>
      </c>
      <c r="D38" s="9" t="s">
        <v>862</v>
      </c>
      <c r="E38" s="9" t="s">
        <v>829</v>
      </c>
      <c r="F38" s="91">
        <v>41736</v>
      </c>
    </row>
    <row r="39" spans="1:6" x14ac:dyDescent="0.2">
      <c r="A39" s="69">
        <v>3114</v>
      </c>
      <c r="B39" s="69" t="s">
        <v>2062</v>
      </c>
      <c r="C39" s="69" t="s">
        <v>724</v>
      </c>
      <c r="D39" s="86" t="s">
        <v>2362</v>
      </c>
      <c r="E39" s="69" t="s">
        <v>276</v>
      </c>
      <c r="F39" s="69">
        <v>41738</v>
      </c>
    </row>
    <row r="40" spans="1:6" x14ac:dyDescent="0.2">
      <c r="A40" s="89">
        <v>3214</v>
      </c>
      <c r="B40" s="9" t="s">
        <v>2063</v>
      </c>
      <c r="C40" s="88" t="s">
        <v>1667</v>
      </c>
      <c r="D40" s="88" t="s">
        <v>1199</v>
      </c>
      <c r="E40" s="88" t="s">
        <v>684</v>
      </c>
      <c r="F40" s="91">
        <v>41740</v>
      </c>
    </row>
    <row r="41" spans="1:6" x14ac:dyDescent="0.2">
      <c r="A41" s="89">
        <v>3314</v>
      </c>
      <c r="B41" s="88" t="s">
        <v>2064</v>
      </c>
      <c r="C41" s="9" t="s">
        <v>2073</v>
      </c>
      <c r="D41" s="88" t="s">
        <v>863</v>
      </c>
      <c r="E41" s="9" t="s">
        <v>1723</v>
      </c>
      <c r="F41" s="91">
        <v>41744</v>
      </c>
    </row>
    <row r="42" spans="1:6" x14ac:dyDescent="0.2">
      <c r="A42" s="89">
        <v>3414</v>
      </c>
      <c r="B42" s="9" t="s">
        <v>2065</v>
      </c>
      <c r="C42" s="88" t="s">
        <v>1695</v>
      </c>
      <c r="D42" s="88" t="s">
        <v>1199</v>
      </c>
      <c r="E42" s="9" t="s">
        <v>829</v>
      </c>
      <c r="F42" s="91">
        <v>41745</v>
      </c>
    </row>
    <row r="43" spans="1:6" x14ac:dyDescent="0.2">
      <c r="A43" s="89">
        <v>3514</v>
      </c>
      <c r="B43" s="9" t="s">
        <v>2066</v>
      </c>
      <c r="C43" s="88" t="s">
        <v>1667</v>
      </c>
      <c r="D43" s="88" t="s">
        <v>1199</v>
      </c>
      <c r="E43" s="9" t="s">
        <v>831</v>
      </c>
      <c r="F43" s="91">
        <v>41745</v>
      </c>
    </row>
    <row r="44" spans="1:6" hidden="1" x14ac:dyDescent="0.2">
      <c r="A44" s="89">
        <v>3614</v>
      </c>
      <c r="B44" s="9" t="s">
        <v>2067</v>
      </c>
      <c r="C44" s="88" t="s">
        <v>1454</v>
      </c>
      <c r="D44" s="88" t="s">
        <v>862</v>
      </c>
      <c r="E44" s="9" t="s">
        <v>808</v>
      </c>
      <c r="F44" s="91">
        <v>41752</v>
      </c>
    </row>
    <row r="45" spans="1:6" x14ac:dyDescent="0.2">
      <c r="A45" s="89">
        <v>3714</v>
      </c>
      <c r="B45" s="88" t="s">
        <v>2074</v>
      </c>
      <c r="C45" s="88" t="s">
        <v>1667</v>
      </c>
      <c r="D45" s="88" t="s">
        <v>1199</v>
      </c>
      <c r="E45" s="88" t="s">
        <v>831</v>
      </c>
      <c r="F45" s="91">
        <v>41754</v>
      </c>
    </row>
    <row r="46" spans="1:6" x14ac:dyDescent="0.2">
      <c r="A46" s="89">
        <v>3814</v>
      </c>
      <c r="B46" s="88" t="s">
        <v>2068</v>
      </c>
      <c r="C46" s="88" t="s">
        <v>2075</v>
      </c>
      <c r="D46" s="88" t="s">
        <v>863</v>
      </c>
      <c r="E46" s="88" t="s">
        <v>825</v>
      </c>
      <c r="F46" s="91">
        <v>41754</v>
      </c>
    </row>
    <row r="47" spans="1:6" x14ac:dyDescent="0.2">
      <c r="A47" s="89">
        <v>3914</v>
      </c>
      <c r="B47" s="88" t="s">
        <v>2069</v>
      </c>
      <c r="C47" s="88" t="s">
        <v>1139</v>
      </c>
      <c r="D47" s="88" t="s">
        <v>863</v>
      </c>
      <c r="E47" s="88" t="s">
        <v>795</v>
      </c>
      <c r="F47" s="91">
        <v>41754</v>
      </c>
    </row>
    <row r="48" spans="1:6" hidden="1" x14ac:dyDescent="0.2">
      <c r="A48" s="89">
        <v>4014</v>
      </c>
      <c r="B48" s="88" t="s">
        <v>2070</v>
      </c>
      <c r="C48" s="88" t="s">
        <v>854</v>
      </c>
      <c r="D48" s="88" t="s">
        <v>862</v>
      </c>
      <c r="E48" s="88" t="s">
        <v>697</v>
      </c>
      <c r="F48" s="91">
        <v>41757</v>
      </c>
    </row>
    <row r="49" spans="1:6" x14ac:dyDescent="0.2">
      <c r="A49" s="89">
        <v>4114</v>
      </c>
      <c r="B49" s="88" t="s">
        <v>2076</v>
      </c>
      <c r="C49" s="88" t="s">
        <v>278</v>
      </c>
      <c r="D49" s="88" t="s">
        <v>1199</v>
      </c>
      <c r="E49" s="88" t="s">
        <v>552</v>
      </c>
      <c r="F49" s="91">
        <v>41774</v>
      </c>
    </row>
    <row r="50" spans="1:6" x14ac:dyDescent="0.2">
      <c r="A50" s="89">
        <v>4214</v>
      </c>
      <c r="B50" s="88" t="s">
        <v>2077</v>
      </c>
      <c r="C50" s="88" t="s">
        <v>2097</v>
      </c>
      <c r="D50" s="88" t="s">
        <v>1199</v>
      </c>
      <c r="E50" s="88" t="s">
        <v>827</v>
      </c>
      <c r="F50" s="91">
        <v>41781</v>
      </c>
    </row>
    <row r="51" spans="1:6" hidden="1" x14ac:dyDescent="0.2">
      <c r="A51" s="89">
        <v>4314</v>
      </c>
      <c r="B51" s="88" t="s">
        <v>2078</v>
      </c>
      <c r="C51" s="88" t="s">
        <v>2098</v>
      </c>
      <c r="D51" s="88" t="s">
        <v>1027</v>
      </c>
      <c r="E51" s="88" t="s">
        <v>795</v>
      </c>
      <c r="F51" s="91">
        <v>41782</v>
      </c>
    </row>
    <row r="52" spans="1:6" x14ac:dyDescent="0.2">
      <c r="A52" s="89">
        <v>4414</v>
      </c>
      <c r="B52" s="88" t="s">
        <v>2079</v>
      </c>
      <c r="C52" s="88" t="s">
        <v>2098</v>
      </c>
      <c r="D52" s="88" t="s">
        <v>863</v>
      </c>
      <c r="E52" s="88" t="s">
        <v>795</v>
      </c>
      <c r="F52" s="91">
        <v>41782</v>
      </c>
    </row>
    <row r="53" spans="1:6" x14ac:dyDescent="0.2">
      <c r="A53" s="89">
        <v>4514</v>
      </c>
      <c r="B53" s="88" t="s">
        <v>2080</v>
      </c>
      <c r="C53" s="88" t="s">
        <v>1670</v>
      </c>
      <c r="D53" s="88" t="s">
        <v>1199</v>
      </c>
      <c r="E53" s="88" t="s">
        <v>487</v>
      </c>
      <c r="F53" s="91">
        <v>41786</v>
      </c>
    </row>
    <row r="54" spans="1:6" x14ac:dyDescent="0.2">
      <c r="A54" s="89">
        <v>4614</v>
      </c>
      <c r="B54" s="88" t="s">
        <v>2081</v>
      </c>
      <c r="C54" s="88" t="s">
        <v>1139</v>
      </c>
      <c r="D54" s="88" t="s">
        <v>863</v>
      </c>
      <c r="E54" s="88" t="s">
        <v>633</v>
      </c>
      <c r="F54" s="91">
        <v>41787</v>
      </c>
    </row>
    <row r="55" spans="1:6" x14ac:dyDescent="0.2">
      <c r="A55" s="89">
        <v>4714</v>
      </c>
      <c r="B55" s="88" t="s">
        <v>2082</v>
      </c>
      <c r="C55" s="88" t="s">
        <v>1139</v>
      </c>
      <c r="D55" s="88" t="s">
        <v>863</v>
      </c>
      <c r="E55" s="88" t="s">
        <v>633</v>
      </c>
      <c r="F55" s="91">
        <v>41787</v>
      </c>
    </row>
    <row r="56" spans="1:6" x14ac:dyDescent="0.2">
      <c r="A56" s="89">
        <v>4814</v>
      </c>
      <c r="B56" s="88" t="s">
        <v>2083</v>
      </c>
      <c r="C56" s="88" t="s">
        <v>1139</v>
      </c>
      <c r="D56" s="88" t="s">
        <v>863</v>
      </c>
      <c r="E56" s="88" t="s">
        <v>633</v>
      </c>
      <c r="F56" s="91">
        <v>41787</v>
      </c>
    </row>
    <row r="57" spans="1:6" hidden="1" x14ac:dyDescent="0.2">
      <c r="A57" s="89">
        <v>4914</v>
      </c>
      <c r="B57" s="88" t="s">
        <v>2084</v>
      </c>
      <c r="C57" s="88" t="s">
        <v>1685</v>
      </c>
      <c r="D57" s="88" t="s">
        <v>862</v>
      </c>
      <c r="E57" s="88" t="s">
        <v>827</v>
      </c>
      <c r="F57" s="91">
        <v>41800</v>
      </c>
    </row>
    <row r="58" spans="1:6" hidden="1" x14ac:dyDescent="0.2">
      <c r="A58" s="89">
        <v>5014</v>
      </c>
      <c r="B58" s="88" t="s">
        <v>2085</v>
      </c>
      <c r="C58" s="88" t="s">
        <v>1454</v>
      </c>
      <c r="D58" s="88" t="s">
        <v>862</v>
      </c>
      <c r="E58" s="88" t="s">
        <v>487</v>
      </c>
      <c r="F58" s="91">
        <v>41802</v>
      </c>
    </row>
    <row r="59" spans="1:6" hidden="1" x14ac:dyDescent="0.2">
      <c r="A59" s="89">
        <v>5114</v>
      </c>
      <c r="B59" s="88" t="s">
        <v>2086</v>
      </c>
      <c r="C59" s="88" t="s">
        <v>1449</v>
      </c>
      <c r="D59" s="88" t="s">
        <v>862</v>
      </c>
      <c r="E59" s="88" t="s">
        <v>1195</v>
      </c>
      <c r="F59" s="91">
        <v>41802</v>
      </c>
    </row>
    <row r="60" spans="1:6" hidden="1" x14ac:dyDescent="0.2">
      <c r="A60" s="89">
        <v>5214</v>
      </c>
      <c r="B60" s="88" t="s">
        <v>2087</v>
      </c>
      <c r="C60" s="88" t="s">
        <v>1664</v>
      </c>
      <c r="D60" s="88" t="s">
        <v>862</v>
      </c>
      <c r="E60" s="88" t="s">
        <v>1832</v>
      </c>
      <c r="F60" s="91">
        <v>41802</v>
      </c>
    </row>
    <row r="61" spans="1:6" x14ac:dyDescent="0.2">
      <c r="A61" s="89">
        <v>5314</v>
      </c>
      <c r="B61" s="88" t="s">
        <v>2088</v>
      </c>
      <c r="C61" s="88" t="s">
        <v>2100</v>
      </c>
      <c r="D61" s="88" t="s">
        <v>863</v>
      </c>
      <c r="E61" s="88" t="s">
        <v>812</v>
      </c>
      <c r="F61" s="91">
        <v>41802</v>
      </c>
    </row>
    <row r="62" spans="1:6" hidden="1" x14ac:dyDescent="0.2">
      <c r="A62" s="89">
        <v>5414</v>
      </c>
      <c r="B62" s="88" t="s">
        <v>2089</v>
      </c>
      <c r="C62" s="88" t="s">
        <v>731</v>
      </c>
      <c r="D62" s="88" t="s">
        <v>862</v>
      </c>
      <c r="E62" s="88" t="s">
        <v>1190</v>
      </c>
      <c r="F62" s="91">
        <v>41805</v>
      </c>
    </row>
    <row r="63" spans="1:6" x14ac:dyDescent="0.2">
      <c r="A63" s="89">
        <v>5514</v>
      </c>
      <c r="B63" s="88" t="s">
        <v>2090</v>
      </c>
      <c r="C63" s="88" t="s">
        <v>847</v>
      </c>
      <c r="D63" s="88" t="s">
        <v>1199</v>
      </c>
      <c r="E63" s="88" t="s">
        <v>684</v>
      </c>
      <c r="F63" s="91">
        <v>41776</v>
      </c>
    </row>
    <row r="64" spans="1:6" x14ac:dyDescent="0.2">
      <c r="A64" s="89">
        <v>5614</v>
      </c>
      <c r="B64" s="88" t="s">
        <v>2091</v>
      </c>
      <c r="C64" s="88" t="s">
        <v>1461</v>
      </c>
      <c r="D64" s="88" t="s">
        <v>1199</v>
      </c>
      <c r="E64" s="88" t="s">
        <v>684</v>
      </c>
      <c r="F64" s="91">
        <v>41808</v>
      </c>
    </row>
    <row r="65" spans="1:6" x14ac:dyDescent="0.2">
      <c r="A65" s="89">
        <v>5714</v>
      </c>
      <c r="B65" s="88" t="s">
        <v>2092</v>
      </c>
      <c r="C65" s="9" t="s">
        <v>243</v>
      </c>
      <c r="D65" s="88" t="s">
        <v>1199</v>
      </c>
      <c r="E65" s="88" t="s">
        <v>684</v>
      </c>
      <c r="F65" s="91">
        <v>41808</v>
      </c>
    </row>
    <row r="66" spans="1:6" x14ac:dyDescent="0.2">
      <c r="A66" s="89">
        <v>5814</v>
      </c>
      <c r="B66" s="88" t="s">
        <v>2101</v>
      </c>
      <c r="C66" s="88" t="s">
        <v>2102</v>
      </c>
      <c r="D66" s="88" t="s">
        <v>1199</v>
      </c>
      <c r="E66" s="88" t="s">
        <v>710</v>
      </c>
      <c r="F66" s="91">
        <v>41808</v>
      </c>
    </row>
    <row r="67" spans="1:6" x14ac:dyDescent="0.2">
      <c r="A67" s="89">
        <v>5914</v>
      </c>
      <c r="B67" s="88" t="s">
        <v>2093</v>
      </c>
      <c r="C67" s="88" t="s">
        <v>1881</v>
      </c>
      <c r="D67" s="88" t="s">
        <v>1199</v>
      </c>
      <c r="E67" s="88" t="s">
        <v>1729</v>
      </c>
      <c r="F67" s="91">
        <v>41815</v>
      </c>
    </row>
    <row r="68" spans="1:6" hidden="1" x14ac:dyDescent="0.2">
      <c r="A68" s="89">
        <v>6014</v>
      </c>
      <c r="B68" s="88" t="s">
        <v>2094</v>
      </c>
      <c r="C68" s="88" t="s">
        <v>1430</v>
      </c>
      <c r="D68" s="88" t="s">
        <v>862</v>
      </c>
      <c r="E68" s="88" t="s">
        <v>697</v>
      </c>
      <c r="F68" s="91">
        <v>41817</v>
      </c>
    </row>
    <row r="69" spans="1:6" x14ac:dyDescent="0.2">
      <c r="A69" s="89">
        <v>6114</v>
      </c>
      <c r="B69" s="88" t="s">
        <v>2095</v>
      </c>
      <c r="C69" s="88" t="s">
        <v>2099</v>
      </c>
      <c r="D69" s="88" t="s">
        <v>1199</v>
      </c>
      <c r="E69" s="88" t="s">
        <v>812</v>
      </c>
      <c r="F69" s="91">
        <v>41821</v>
      </c>
    </row>
    <row r="70" spans="1:6" x14ac:dyDescent="0.2">
      <c r="A70" s="89">
        <v>6214</v>
      </c>
      <c r="B70" s="88" t="s">
        <v>2103</v>
      </c>
      <c r="C70" s="88" t="s">
        <v>1741</v>
      </c>
      <c r="D70" s="88" t="s">
        <v>1199</v>
      </c>
      <c r="E70" s="88" t="s">
        <v>2096</v>
      </c>
      <c r="F70" s="91">
        <v>41831</v>
      </c>
    </row>
    <row r="71" spans="1:6" hidden="1" x14ac:dyDescent="0.2">
      <c r="A71" s="89">
        <v>6314</v>
      </c>
      <c r="B71" s="88" t="s">
        <v>2435</v>
      </c>
      <c r="C71" s="88" t="s">
        <v>1670</v>
      </c>
      <c r="D71" s="88" t="s">
        <v>862</v>
      </c>
      <c r="E71" s="88" t="s">
        <v>2432</v>
      </c>
      <c r="F71" s="91">
        <v>41858</v>
      </c>
    </row>
    <row r="72" spans="1:6" hidden="1" x14ac:dyDescent="0.2">
      <c r="A72" s="89">
        <v>6414</v>
      </c>
      <c r="B72" s="88" t="s">
        <v>2144</v>
      </c>
      <c r="C72" s="88" t="s">
        <v>731</v>
      </c>
      <c r="D72" s="88" t="s">
        <v>862</v>
      </c>
      <c r="E72" s="88" t="s">
        <v>1214</v>
      </c>
      <c r="F72" s="91">
        <v>41858</v>
      </c>
    </row>
    <row r="73" spans="1:6" hidden="1" x14ac:dyDescent="0.2">
      <c r="A73" s="89">
        <v>6514</v>
      </c>
      <c r="B73" s="88" t="s">
        <v>2145</v>
      </c>
      <c r="C73" s="88" t="s">
        <v>1454</v>
      </c>
      <c r="D73" s="88" t="s">
        <v>862</v>
      </c>
      <c r="E73" s="88" t="s">
        <v>1184</v>
      </c>
      <c r="F73" s="91">
        <v>41858</v>
      </c>
    </row>
    <row r="74" spans="1:6" x14ac:dyDescent="0.2">
      <c r="A74" s="89">
        <v>6614</v>
      </c>
      <c r="B74" s="88" t="s">
        <v>2150</v>
      </c>
      <c r="C74" s="88" t="s">
        <v>2149</v>
      </c>
      <c r="D74" s="88" t="s">
        <v>863</v>
      </c>
      <c r="E74" s="88" t="s">
        <v>812</v>
      </c>
      <c r="F74" s="91">
        <v>41863</v>
      </c>
    </row>
    <row r="75" spans="1:6" x14ac:dyDescent="0.2">
      <c r="A75" s="89">
        <v>6714</v>
      </c>
      <c r="B75" s="88" t="s">
        <v>2146</v>
      </c>
      <c r="C75" s="88" t="s">
        <v>2149</v>
      </c>
      <c r="D75" s="88" t="s">
        <v>863</v>
      </c>
      <c r="E75" s="88" t="s">
        <v>812</v>
      </c>
      <c r="F75" s="91">
        <v>41863</v>
      </c>
    </row>
    <row r="76" spans="1:6" x14ac:dyDescent="0.2">
      <c r="A76" s="89">
        <v>6814</v>
      </c>
      <c r="B76" s="88" t="s">
        <v>2147</v>
      </c>
      <c r="C76" s="9" t="s">
        <v>310</v>
      </c>
      <c r="D76" s="88" t="s">
        <v>1199</v>
      </c>
      <c r="E76" s="88" t="s">
        <v>1214</v>
      </c>
      <c r="F76" s="90">
        <v>41869</v>
      </c>
    </row>
    <row r="77" spans="1:6" x14ac:dyDescent="0.2">
      <c r="A77" s="89">
        <v>6914</v>
      </c>
      <c r="B77" s="88" t="s">
        <v>2148</v>
      </c>
      <c r="C77" s="9" t="s">
        <v>310</v>
      </c>
      <c r="D77" s="88" t="s">
        <v>1199</v>
      </c>
      <c r="E77" s="88" t="s">
        <v>1214</v>
      </c>
      <c r="F77" s="90">
        <v>41869</v>
      </c>
    </row>
    <row r="78" spans="1:6" x14ac:dyDescent="0.2">
      <c r="A78" s="89">
        <v>7014</v>
      </c>
      <c r="B78" s="88" t="s">
        <v>2151</v>
      </c>
      <c r="C78" s="88" t="s">
        <v>1881</v>
      </c>
      <c r="D78" s="88" t="s">
        <v>863</v>
      </c>
      <c r="E78" s="88" t="s">
        <v>795</v>
      </c>
      <c r="F78" s="91">
        <v>41871</v>
      </c>
    </row>
    <row r="79" spans="1:6" x14ac:dyDescent="0.2">
      <c r="A79" s="84">
        <v>7114</v>
      </c>
      <c r="B79" s="86" t="s">
        <v>2152</v>
      </c>
      <c r="C79" s="86" t="s">
        <v>251</v>
      </c>
      <c r="D79" s="86" t="s">
        <v>2362</v>
      </c>
      <c r="E79" s="86" t="s">
        <v>2204</v>
      </c>
      <c r="F79" s="87">
        <v>41872</v>
      </c>
    </row>
    <row r="80" spans="1:6" x14ac:dyDescent="0.2">
      <c r="A80" s="84">
        <v>7214</v>
      </c>
      <c r="B80" s="86" t="s">
        <v>2153</v>
      </c>
      <c r="C80" s="86" t="s">
        <v>251</v>
      </c>
      <c r="D80" s="86" t="s">
        <v>2362</v>
      </c>
      <c r="E80" s="102" t="s">
        <v>2205</v>
      </c>
      <c r="F80" s="87">
        <v>41872</v>
      </c>
    </row>
    <row r="81" spans="1:6" hidden="1" x14ac:dyDescent="0.2">
      <c r="A81" s="89">
        <v>7314</v>
      </c>
      <c r="B81" s="88" t="s">
        <v>2154</v>
      </c>
      <c r="C81" s="88" t="s">
        <v>144</v>
      </c>
      <c r="D81" s="88" t="s">
        <v>862</v>
      </c>
      <c r="E81" s="88" t="s">
        <v>697</v>
      </c>
      <c r="F81" s="91">
        <v>41872</v>
      </c>
    </row>
    <row r="82" spans="1:6" x14ac:dyDescent="0.2">
      <c r="A82" s="89">
        <v>7414</v>
      </c>
      <c r="B82" s="88" t="s">
        <v>2155</v>
      </c>
      <c r="C82" s="88" t="s">
        <v>2098</v>
      </c>
      <c r="D82" s="88" t="s">
        <v>863</v>
      </c>
      <c r="E82" s="88" t="s">
        <v>795</v>
      </c>
      <c r="F82" s="91">
        <v>41873</v>
      </c>
    </row>
    <row r="83" spans="1:6" x14ac:dyDescent="0.2">
      <c r="A83" s="89">
        <v>7514</v>
      </c>
      <c r="B83" s="9" t="s">
        <v>2198</v>
      </c>
      <c r="C83" s="9" t="s">
        <v>115</v>
      </c>
      <c r="D83" s="9" t="s">
        <v>1199</v>
      </c>
      <c r="E83" s="9" t="s">
        <v>1214</v>
      </c>
      <c r="F83" s="91">
        <v>41873</v>
      </c>
    </row>
    <row r="84" spans="1:6" hidden="1" x14ac:dyDescent="0.2">
      <c r="A84" s="89">
        <v>7614</v>
      </c>
      <c r="B84" s="9" t="s">
        <v>2156</v>
      </c>
      <c r="C84" s="9" t="s">
        <v>2199</v>
      </c>
      <c r="D84" s="9" t="s">
        <v>862</v>
      </c>
      <c r="E84" s="9" t="s">
        <v>1735</v>
      </c>
      <c r="F84" s="91">
        <v>41886</v>
      </c>
    </row>
    <row r="85" spans="1:6" x14ac:dyDescent="0.2">
      <c r="A85" s="89">
        <v>7714</v>
      </c>
      <c r="B85" s="9" t="s">
        <v>2157</v>
      </c>
      <c r="C85" s="91" t="s">
        <v>995</v>
      </c>
      <c r="D85" s="9" t="s">
        <v>1199</v>
      </c>
      <c r="E85" s="9" t="s">
        <v>808</v>
      </c>
      <c r="F85" s="91">
        <v>41894</v>
      </c>
    </row>
    <row r="86" spans="1:6" x14ac:dyDescent="0.2">
      <c r="A86" s="89">
        <v>7814</v>
      </c>
      <c r="B86" s="9" t="s">
        <v>2158</v>
      </c>
      <c r="C86" s="91" t="s">
        <v>2200</v>
      </c>
      <c r="D86" s="9" t="s">
        <v>863</v>
      </c>
      <c r="E86" s="9" t="s">
        <v>878</v>
      </c>
      <c r="F86" s="91">
        <v>41894</v>
      </c>
    </row>
    <row r="87" spans="1:6" x14ac:dyDescent="0.2">
      <c r="A87" s="89">
        <v>7914</v>
      </c>
      <c r="B87" s="9" t="s">
        <v>2159</v>
      </c>
      <c r="C87" s="88" t="s">
        <v>1881</v>
      </c>
      <c r="D87" s="9" t="s">
        <v>863</v>
      </c>
      <c r="E87" s="9" t="s">
        <v>795</v>
      </c>
      <c r="F87" s="91">
        <v>41898</v>
      </c>
    </row>
    <row r="88" spans="1:6" x14ac:dyDescent="0.2">
      <c r="A88" s="89">
        <v>8014</v>
      </c>
      <c r="B88" s="9" t="s">
        <v>2160</v>
      </c>
      <c r="C88" s="88" t="s">
        <v>1881</v>
      </c>
      <c r="D88" s="9" t="s">
        <v>863</v>
      </c>
      <c r="E88" s="9" t="s">
        <v>795</v>
      </c>
      <c r="F88" s="91">
        <v>41898</v>
      </c>
    </row>
    <row r="89" spans="1:6" hidden="1" x14ac:dyDescent="0.2">
      <c r="A89" s="89">
        <v>8114</v>
      </c>
      <c r="B89" s="88" t="s">
        <v>2161</v>
      </c>
      <c r="C89" s="88" t="s">
        <v>2201</v>
      </c>
      <c r="D89" s="88" t="s">
        <v>1027</v>
      </c>
      <c r="E89" s="9" t="s">
        <v>795</v>
      </c>
      <c r="F89" s="91">
        <v>41906</v>
      </c>
    </row>
    <row r="90" spans="1:6" x14ac:dyDescent="0.2">
      <c r="A90" s="89">
        <v>8214</v>
      </c>
      <c r="B90" s="88" t="s">
        <v>2162</v>
      </c>
      <c r="C90" s="88" t="s">
        <v>1430</v>
      </c>
      <c r="D90" s="88" t="s">
        <v>1199</v>
      </c>
      <c r="E90" s="88" t="s">
        <v>808</v>
      </c>
      <c r="F90" s="91">
        <v>41906</v>
      </c>
    </row>
    <row r="91" spans="1:6" hidden="1" x14ac:dyDescent="0.2">
      <c r="A91" s="89">
        <v>8314</v>
      </c>
      <c r="B91" s="88" t="s">
        <v>2163</v>
      </c>
      <c r="C91" s="88" t="s">
        <v>195</v>
      </c>
      <c r="D91" s="88" t="s">
        <v>862</v>
      </c>
      <c r="E91" s="88" t="s">
        <v>718</v>
      </c>
      <c r="F91" s="91">
        <v>41907</v>
      </c>
    </row>
    <row r="92" spans="1:6" hidden="1" x14ac:dyDescent="0.2">
      <c r="A92" s="89">
        <v>8414</v>
      </c>
      <c r="B92" s="88" t="s">
        <v>2436</v>
      </c>
      <c r="C92" s="88" t="s">
        <v>2039</v>
      </c>
      <c r="D92" s="88" t="s">
        <v>862</v>
      </c>
      <c r="E92" s="88" t="s">
        <v>2432</v>
      </c>
      <c r="F92" s="91">
        <v>41907</v>
      </c>
    </row>
    <row r="93" spans="1:6" x14ac:dyDescent="0.2">
      <c r="A93" s="89">
        <v>8514</v>
      </c>
      <c r="B93" s="88" t="s">
        <v>2164</v>
      </c>
      <c r="C93" s="88" t="s">
        <v>1139</v>
      </c>
      <c r="D93" s="88" t="s">
        <v>1199</v>
      </c>
      <c r="E93" s="88" t="s">
        <v>697</v>
      </c>
      <c r="F93" s="91">
        <v>41911</v>
      </c>
    </row>
    <row r="94" spans="1:6" hidden="1" x14ac:dyDescent="0.2">
      <c r="A94" s="89">
        <v>8614</v>
      </c>
      <c r="B94" s="88" t="s">
        <v>2165</v>
      </c>
      <c r="C94" s="88" t="s">
        <v>2097</v>
      </c>
      <c r="D94" s="88" t="s">
        <v>862</v>
      </c>
      <c r="E94" s="88" t="s">
        <v>554</v>
      </c>
      <c r="F94" s="91">
        <v>41913</v>
      </c>
    </row>
    <row r="95" spans="1:6" hidden="1" x14ac:dyDescent="0.2">
      <c r="A95" s="89">
        <v>8714</v>
      </c>
      <c r="B95" s="88" t="s">
        <v>2166</v>
      </c>
      <c r="C95" s="88" t="s">
        <v>1006</v>
      </c>
      <c r="D95" s="88" t="s">
        <v>862</v>
      </c>
      <c r="E95" s="88" t="s">
        <v>825</v>
      </c>
      <c r="F95" s="91">
        <v>41913</v>
      </c>
    </row>
    <row r="96" spans="1:6" hidden="1" x14ac:dyDescent="0.2">
      <c r="A96" s="89">
        <v>8814</v>
      </c>
      <c r="B96" s="88" t="s">
        <v>2167</v>
      </c>
      <c r="C96" s="88" t="s">
        <v>848</v>
      </c>
      <c r="D96" s="88" t="s">
        <v>862</v>
      </c>
      <c r="E96" s="88" t="s">
        <v>818</v>
      </c>
      <c r="F96" s="91">
        <v>41913</v>
      </c>
    </row>
    <row r="97" spans="1:6" hidden="1" x14ac:dyDescent="0.2">
      <c r="A97" s="89">
        <v>8914</v>
      </c>
      <c r="B97" s="88" t="s">
        <v>2168</v>
      </c>
      <c r="C97" s="88" t="s">
        <v>195</v>
      </c>
      <c r="D97" s="88" t="s">
        <v>862</v>
      </c>
      <c r="E97" s="88" t="s">
        <v>1190</v>
      </c>
      <c r="F97" s="91">
        <v>41913</v>
      </c>
    </row>
    <row r="98" spans="1:6" hidden="1" x14ac:dyDescent="0.2">
      <c r="A98" s="89">
        <v>9014</v>
      </c>
      <c r="B98" s="88" t="s">
        <v>2169</v>
      </c>
      <c r="C98" s="88" t="s">
        <v>857</v>
      </c>
      <c r="D98" s="88" t="s">
        <v>862</v>
      </c>
      <c r="E98" s="88" t="s">
        <v>829</v>
      </c>
      <c r="F98" s="91">
        <v>41913</v>
      </c>
    </row>
    <row r="99" spans="1:6" hidden="1" x14ac:dyDescent="0.2">
      <c r="A99" s="89">
        <v>9114</v>
      </c>
      <c r="B99" s="1" t="s">
        <v>2197</v>
      </c>
      <c r="C99" s="88" t="s">
        <v>1140</v>
      </c>
      <c r="D99" s="88" t="s">
        <v>862</v>
      </c>
      <c r="E99" s="88" t="s">
        <v>1723</v>
      </c>
      <c r="F99" s="91">
        <v>41913</v>
      </c>
    </row>
    <row r="100" spans="1:6" hidden="1" x14ac:dyDescent="0.2">
      <c r="A100" s="89">
        <v>9214</v>
      </c>
      <c r="B100" s="88" t="s">
        <v>2282</v>
      </c>
      <c r="C100" s="88" t="s">
        <v>195</v>
      </c>
      <c r="D100" s="88" t="s">
        <v>862</v>
      </c>
      <c r="E100" s="88" t="s">
        <v>889</v>
      </c>
      <c r="F100" s="91">
        <v>41913</v>
      </c>
    </row>
    <row r="101" spans="1:6" hidden="1" x14ac:dyDescent="0.2">
      <c r="A101" s="89">
        <v>9314</v>
      </c>
      <c r="B101" s="88" t="s">
        <v>2170</v>
      </c>
      <c r="C101" s="88" t="s">
        <v>195</v>
      </c>
      <c r="D101" s="88" t="s">
        <v>862</v>
      </c>
      <c r="E101" s="88" t="s">
        <v>816</v>
      </c>
      <c r="F101" s="91">
        <v>41913</v>
      </c>
    </row>
    <row r="102" spans="1:6" x14ac:dyDescent="0.2">
      <c r="A102" s="89">
        <v>9414</v>
      </c>
      <c r="B102" s="88" t="s">
        <v>2171</v>
      </c>
      <c r="C102" s="88" t="s">
        <v>2202</v>
      </c>
      <c r="D102" s="88" t="s">
        <v>863</v>
      </c>
      <c r="E102" s="88" t="s">
        <v>1723</v>
      </c>
      <c r="F102" s="91">
        <v>41914</v>
      </c>
    </row>
    <row r="103" spans="1:6" hidden="1" x14ac:dyDescent="0.2">
      <c r="A103" s="89">
        <v>9514</v>
      </c>
      <c r="B103" s="88" t="s">
        <v>2172</v>
      </c>
      <c r="C103" s="88" t="s">
        <v>1140</v>
      </c>
      <c r="D103" s="88" t="s">
        <v>862</v>
      </c>
      <c r="E103" s="88" t="s">
        <v>814</v>
      </c>
      <c r="F103" s="91">
        <v>41914</v>
      </c>
    </row>
    <row r="104" spans="1:6" hidden="1" x14ac:dyDescent="0.2">
      <c r="A104" s="89">
        <v>9614</v>
      </c>
      <c r="B104" s="88" t="s">
        <v>2173</v>
      </c>
      <c r="C104" s="88" t="s">
        <v>1140</v>
      </c>
      <c r="D104" s="88" t="s">
        <v>862</v>
      </c>
      <c r="E104" s="1" t="s">
        <v>808</v>
      </c>
      <c r="F104" s="91">
        <v>41914</v>
      </c>
    </row>
    <row r="105" spans="1:6" hidden="1" x14ac:dyDescent="0.2">
      <c r="A105" s="89">
        <v>9714</v>
      </c>
      <c r="B105" s="1" t="s">
        <v>2174</v>
      </c>
      <c r="C105" s="1" t="s">
        <v>2097</v>
      </c>
      <c r="D105" s="88" t="s">
        <v>862</v>
      </c>
      <c r="E105" s="1" t="s">
        <v>240</v>
      </c>
      <c r="F105" s="91">
        <v>41914</v>
      </c>
    </row>
    <row r="106" spans="1:6" hidden="1" x14ac:dyDescent="0.2">
      <c r="A106" s="89">
        <v>9814</v>
      </c>
      <c r="B106" s="1" t="s">
        <v>2210</v>
      </c>
      <c r="C106" s="1" t="s">
        <v>195</v>
      </c>
      <c r="D106" s="88" t="s">
        <v>862</v>
      </c>
      <c r="E106" s="1" t="s">
        <v>808</v>
      </c>
      <c r="F106" s="91">
        <v>41914</v>
      </c>
    </row>
    <row r="107" spans="1:6" hidden="1" x14ac:dyDescent="0.2">
      <c r="A107" s="89">
        <v>9914</v>
      </c>
      <c r="B107" s="1" t="s">
        <v>2175</v>
      </c>
      <c r="C107" s="88" t="s">
        <v>1140</v>
      </c>
      <c r="D107" s="88" t="s">
        <v>862</v>
      </c>
      <c r="E107" s="1" t="s">
        <v>816</v>
      </c>
      <c r="F107" s="62">
        <v>41915</v>
      </c>
    </row>
    <row r="108" spans="1:6" hidden="1" x14ac:dyDescent="0.2">
      <c r="A108" s="89">
        <v>10014</v>
      </c>
      <c r="B108" s="1" t="s">
        <v>2176</v>
      </c>
      <c r="C108" s="88" t="s">
        <v>1140</v>
      </c>
      <c r="D108" s="88" t="s">
        <v>862</v>
      </c>
      <c r="E108" s="1" t="s">
        <v>814</v>
      </c>
      <c r="F108" s="62">
        <v>41915</v>
      </c>
    </row>
    <row r="109" spans="1:6" hidden="1" x14ac:dyDescent="0.2">
      <c r="A109" s="89">
        <v>10114</v>
      </c>
      <c r="B109" s="1" t="s">
        <v>2177</v>
      </c>
      <c r="C109" s="88" t="s">
        <v>1140</v>
      </c>
      <c r="D109" s="88" t="s">
        <v>862</v>
      </c>
      <c r="E109" s="1" t="s">
        <v>1189</v>
      </c>
      <c r="F109" s="62">
        <v>41915</v>
      </c>
    </row>
    <row r="110" spans="1:6" hidden="1" x14ac:dyDescent="0.2">
      <c r="A110" s="89">
        <v>10214</v>
      </c>
      <c r="B110" s="1" t="s">
        <v>2178</v>
      </c>
      <c r="C110" s="88" t="s">
        <v>1140</v>
      </c>
      <c r="D110" s="88" t="s">
        <v>862</v>
      </c>
      <c r="E110" s="1" t="s">
        <v>1723</v>
      </c>
      <c r="F110" s="62">
        <v>41915</v>
      </c>
    </row>
    <row r="111" spans="1:6" hidden="1" x14ac:dyDescent="0.2">
      <c r="A111" s="89">
        <v>10314</v>
      </c>
      <c r="B111" s="1" t="s">
        <v>2179</v>
      </c>
      <c r="C111" s="88" t="s">
        <v>1140</v>
      </c>
      <c r="D111" s="88" t="s">
        <v>862</v>
      </c>
      <c r="E111" s="1" t="s">
        <v>808</v>
      </c>
      <c r="F111" s="62">
        <v>41915</v>
      </c>
    </row>
    <row r="112" spans="1:6" x14ac:dyDescent="0.2">
      <c r="A112" s="89">
        <v>10414</v>
      </c>
      <c r="B112" s="1" t="s">
        <v>2180</v>
      </c>
      <c r="C112" s="1" t="s">
        <v>1667</v>
      </c>
      <c r="D112" s="66" t="s">
        <v>1199</v>
      </c>
      <c r="E112" s="1" t="s">
        <v>800</v>
      </c>
      <c r="F112" s="62">
        <v>41919</v>
      </c>
    </row>
    <row r="113" spans="1:8" hidden="1" x14ac:dyDescent="0.2">
      <c r="A113" s="89">
        <v>10514</v>
      </c>
      <c r="B113" s="1" t="s">
        <v>2181</v>
      </c>
      <c r="C113" s="88" t="s">
        <v>1140</v>
      </c>
      <c r="D113" s="88" t="s">
        <v>862</v>
      </c>
      <c r="E113" s="1" t="s">
        <v>1184</v>
      </c>
      <c r="F113" s="62">
        <v>41920</v>
      </c>
    </row>
    <row r="114" spans="1:8" hidden="1" x14ac:dyDescent="0.2">
      <c r="A114" s="89">
        <v>10614</v>
      </c>
      <c r="B114" s="1" t="s">
        <v>2182</v>
      </c>
      <c r="C114" s="1" t="s">
        <v>1667</v>
      </c>
      <c r="D114" s="88" t="s">
        <v>862</v>
      </c>
      <c r="E114" s="1" t="s">
        <v>557</v>
      </c>
      <c r="F114" s="62">
        <v>41920</v>
      </c>
    </row>
    <row r="115" spans="1:8" hidden="1" x14ac:dyDescent="0.2">
      <c r="A115" s="89">
        <v>10714</v>
      </c>
      <c r="B115" s="1" t="s">
        <v>2183</v>
      </c>
      <c r="C115" s="1" t="s">
        <v>1139</v>
      </c>
      <c r="D115" s="88" t="s">
        <v>862</v>
      </c>
      <c r="E115" s="1" t="s">
        <v>557</v>
      </c>
      <c r="F115" s="62">
        <v>41925</v>
      </c>
    </row>
    <row r="116" spans="1:8" x14ac:dyDescent="0.2">
      <c r="A116" s="84">
        <v>10814</v>
      </c>
      <c r="B116" s="85" t="s">
        <v>2184</v>
      </c>
      <c r="C116" s="85" t="s">
        <v>756</v>
      </c>
      <c r="D116" s="86" t="s">
        <v>2362</v>
      </c>
      <c r="E116" s="85" t="s">
        <v>2206</v>
      </c>
      <c r="F116" s="87">
        <v>41925</v>
      </c>
    </row>
    <row r="117" spans="1:8" x14ac:dyDescent="0.2">
      <c r="A117" s="84">
        <v>10914</v>
      </c>
      <c r="B117" s="85" t="s">
        <v>2185</v>
      </c>
      <c r="C117" s="86" t="s">
        <v>251</v>
      </c>
      <c r="D117" s="86" t="s">
        <v>2362</v>
      </c>
      <c r="E117" s="85" t="s">
        <v>2207</v>
      </c>
      <c r="F117" s="87">
        <v>41926</v>
      </c>
    </row>
    <row r="118" spans="1:8" x14ac:dyDescent="0.2">
      <c r="A118" s="84">
        <v>11014</v>
      </c>
      <c r="B118" s="85" t="s">
        <v>2186</v>
      </c>
      <c r="C118" s="86" t="s">
        <v>251</v>
      </c>
      <c r="D118" s="86" t="s">
        <v>2362</v>
      </c>
      <c r="E118" s="86" t="s">
        <v>2208</v>
      </c>
      <c r="F118" s="87">
        <v>41926</v>
      </c>
    </row>
    <row r="119" spans="1:8" hidden="1" x14ac:dyDescent="0.2">
      <c r="A119" s="89">
        <v>11114</v>
      </c>
      <c r="B119" s="64" t="s">
        <v>2187</v>
      </c>
      <c r="C119" s="64" t="s">
        <v>2097</v>
      </c>
      <c r="D119" s="88" t="s">
        <v>862</v>
      </c>
      <c r="E119" s="64" t="s">
        <v>552</v>
      </c>
      <c r="F119" s="62">
        <v>41926</v>
      </c>
    </row>
    <row r="120" spans="1:8" x14ac:dyDescent="0.2">
      <c r="A120" s="84">
        <v>11214</v>
      </c>
      <c r="B120" s="86" t="s">
        <v>2188</v>
      </c>
      <c r="C120" s="86" t="s">
        <v>251</v>
      </c>
      <c r="D120" s="86" t="s">
        <v>2362</v>
      </c>
      <c r="E120" s="86" t="s">
        <v>2209</v>
      </c>
      <c r="F120" s="87">
        <v>41926</v>
      </c>
    </row>
    <row r="121" spans="1:8" hidden="1" x14ac:dyDescent="0.2">
      <c r="A121" s="89">
        <v>11314</v>
      </c>
      <c r="B121" s="64" t="s">
        <v>2189</v>
      </c>
      <c r="C121" s="88" t="s">
        <v>1140</v>
      </c>
      <c r="D121" s="88" t="s">
        <v>862</v>
      </c>
      <c r="E121" s="64" t="s">
        <v>487</v>
      </c>
      <c r="F121" s="62">
        <v>41928</v>
      </c>
    </row>
    <row r="122" spans="1:8" hidden="1" x14ac:dyDescent="0.2">
      <c r="A122" s="89">
        <v>11414</v>
      </c>
      <c r="B122" s="64" t="s">
        <v>2190</v>
      </c>
      <c r="C122" s="64" t="s">
        <v>2097</v>
      </c>
      <c r="D122" s="88" t="s">
        <v>862</v>
      </c>
      <c r="E122" s="64" t="s">
        <v>720</v>
      </c>
      <c r="F122" s="62">
        <v>41928</v>
      </c>
    </row>
    <row r="123" spans="1:8" x14ac:dyDescent="0.2">
      <c r="A123" s="89">
        <v>11514</v>
      </c>
      <c r="B123" s="64" t="s">
        <v>2191</v>
      </c>
      <c r="C123" s="64" t="s">
        <v>995</v>
      </c>
      <c r="D123" s="66" t="s">
        <v>1199</v>
      </c>
      <c r="E123" s="64" t="s">
        <v>684</v>
      </c>
      <c r="F123" s="62">
        <v>41928</v>
      </c>
    </row>
    <row r="124" spans="1:8" hidden="1" x14ac:dyDescent="0.2">
      <c r="A124" s="89">
        <v>11614</v>
      </c>
      <c r="B124" s="64" t="s">
        <v>2192</v>
      </c>
      <c r="C124" s="88" t="s">
        <v>1140</v>
      </c>
      <c r="D124" s="88" t="s">
        <v>862</v>
      </c>
      <c r="E124" s="64" t="s">
        <v>1190</v>
      </c>
      <c r="F124" s="62">
        <v>41933</v>
      </c>
    </row>
    <row r="125" spans="1:8" hidden="1" x14ac:dyDescent="0.2">
      <c r="A125" s="89">
        <v>11714</v>
      </c>
      <c r="B125" s="64" t="s">
        <v>2193</v>
      </c>
      <c r="C125" s="88" t="s">
        <v>1140</v>
      </c>
      <c r="D125" s="88" t="s">
        <v>862</v>
      </c>
      <c r="E125" s="66" t="s">
        <v>800</v>
      </c>
      <c r="F125" s="62">
        <v>41933</v>
      </c>
      <c r="G125" s="66"/>
      <c r="H125" s="66"/>
    </row>
    <row r="126" spans="1:8" hidden="1" x14ac:dyDescent="0.2">
      <c r="A126" s="89">
        <v>11814</v>
      </c>
      <c r="B126" s="66" t="s">
        <v>2194</v>
      </c>
      <c r="C126" s="66" t="s">
        <v>2203</v>
      </c>
      <c r="D126" s="88" t="s">
        <v>862</v>
      </c>
      <c r="E126" s="66" t="s">
        <v>814</v>
      </c>
      <c r="F126" s="67">
        <v>41950</v>
      </c>
      <c r="G126" s="66"/>
      <c r="H126" s="66"/>
    </row>
    <row r="127" spans="1:8" hidden="1" x14ac:dyDescent="0.2">
      <c r="A127" s="89">
        <v>11914</v>
      </c>
      <c r="B127" s="66" t="s">
        <v>2195</v>
      </c>
      <c r="C127" s="66" t="s">
        <v>2203</v>
      </c>
      <c r="D127" s="88" t="s">
        <v>862</v>
      </c>
      <c r="E127" s="66" t="s">
        <v>487</v>
      </c>
      <c r="F127" s="67">
        <v>41953</v>
      </c>
      <c r="G127" s="66"/>
      <c r="H127" s="66"/>
    </row>
    <row r="128" spans="1:8" x14ac:dyDescent="0.2">
      <c r="A128" s="89">
        <v>12014</v>
      </c>
      <c r="B128" s="66" t="s">
        <v>2196</v>
      </c>
      <c r="C128" s="66" t="s">
        <v>1664</v>
      </c>
      <c r="D128" s="66" t="s">
        <v>1199</v>
      </c>
      <c r="E128" s="66" t="s">
        <v>829</v>
      </c>
      <c r="F128" s="67">
        <v>41953</v>
      </c>
      <c r="G128" s="66"/>
      <c r="H128" s="66"/>
    </row>
    <row r="129" spans="1:8" x14ac:dyDescent="0.2">
      <c r="A129" s="89">
        <v>12114</v>
      </c>
      <c r="B129" s="66" t="s">
        <v>2249</v>
      </c>
      <c r="C129" s="66" t="s">
        <v>2278</v>
      </c>
      <c r="D129" s="66" t="s">
        <v>1199</v>
      </c>
      <c r="E129" s="66" t="s">
        <v>2432</v>
      </c>
      <c r="F129" s="67">
        <v>41954</v>
      </c>
      <c r="G129" s="66"/>
      <c r="H129" s="66"/>
    </row>
    <row r="130" spans="1:8" hidden="1" x14ac:dyDescent="0.2">
      <c r="A130" s="89">
        <v>12214</v>
      </c>
      <c r="B130" s="66" t="s">
        <v>2252</v>
      </c>
      <c r="C130" s="66" t="s">
        <v>2203</v>
      </c>
      <c r="D130" s="66" t="s">
        <v>862</v>
      </c>
      <c r="E130" s="66" t="s">
        <v>1214</v>
      </c>
      <c r="F130" s="67">
        <v>41954</v>
      </c>
      <c r="G130" s="66"/>
      <c r="H130" s="66"/>
    </row>
    <row r="131" spans="1:8" hidden="1" x14ac:dyDescent="0.2">
      <c r="A131" s="89">
        <v>12314</v>
      </c>
      <c r="B131" s="66" t="s">
        <v>2251</v>
      </c>
      <c r="C131" s="66" t="s">
        <v>2203</v>
      </c>
      <c r="D131" s="66" t="s">
        <v>862</v>
      </c>
      <c r="E131" s="66" t="s">
        <v>720</v>
      </c>
      <c r="F131" s="67">
        <v>41955</v>
      </c>
      <c r="G131" s="66"/>
      <c r="H131" s="66"/>
    </row>
    <row r="132" spans="1:8" hidden="1" x14ac:dyDescent="0.2">
      <c r="A132" s="89">
        <v>12414</v>
      </c>
      <c r="B132" s="66" t="s">
        <v>2250</v>
      </c>
      <c r="C132" s="66" t="s">
        <v>195</v>
      </c>
      <c r="D132" s="66" t="s">
        <v>862</v>
      </c>
      <c r="E132" s="66" t="s">
        <v>684</v>
      </c>
      <c r="F132" s="67">
        <v>41955</v>
      </c>
      <c r="G132" s="66"/>
      <c r="H132" s="66"/>
    </row>
    <row r="133" spans="1:8" hidden="1" x14ac:dyDescent="0.2">
      <c r="A133" s="89">
        <v>12514</v>
      </c>
      <c r="B133" s="66" t="s">
        <v>2253</v>
      </c>
      <c r="C133" s="66" t="s">
        <v>2203</v>
      </c>
      <c r="D133" s="66" t="s">
        <v>862</v>
      </c>
      <c r="E133" s="66" t="s">
        <v>1190</v>
      </c>
      <c r="F133" s="67">
        <v>41960</v>
      </c>
      <c r="G133" s="66"/>
      <c r="H133" s="66"/>
    </row>
    <row r="134" spans="1:8" hidden="1" x14ac:dyDescent="0.2">
      <c r="A134" s="89">
        <v>12614</v>
      </c>
      <c r="B134" s="66" t="s">
        <v>2254</v>
      </c>
      <c r="C134" s="66" t="s">
        <v>2203</v>
      </c>
      <c r="D134" s="66" t="s">
        <v>862</v>
      </c>
      <c r="E134" s="66" t="s">
        <v>684</v>
      </c>
      <c r="F134" s="67">
        <v>41960</v>
      </c>
      <c r="G134" s="66"/>
      <c r="H134" s="66"/>
    </row>
    <row r="135" spans="1:8" hidden="1" x14ac:dyDescent="0.2">
      <c r="A135" s="89">
        <v>12714</v>
      </c>
      <c r="B135" s="66" t="s">
        <v>2255</v>
      </c>
      <c r="C135" s="66" t="s">
        <v>1140</v>
      </c>
      <c r="D135" s="66" t="s">
        <v>862</v>
      </c>
      <c r="E135" s="66" t="s">
        <v>1214</v>
      </c>
      <c r="F135" s="67">
        <v>41962</v>
      </c>
      <c r="G135" s="66"/>
      <c r="H135" s="66"/>
    </row>
    <row r="136" spans="1:8" hidden="1" x14ac:dyDescent="0.2">
      <c r="A136" s="89">
        <v>12814</v>
      </c>
      <c r="B136" s="66" t="s">
        <v>2256</v>
      </c>
      <c r="C136" s="66" t="s">
        <v>2097</v>
      </c>
      <c r="D136" s="66" t="s">
        <v>862</v>
      </c>
      <c r="E136" s="66" t="s">
        <v>1717</v>
      </c>
      <c r="F136" s="67">
        <v>41964</v>
      </c>
      <c r="G136" s="66"/>
      <c r="H136" s="66"/>
    </row>
    <row r="137" spans="1:8" x14ac:dyDescent="0.2">
      <c r="A137" s="89">
        <v>12914</v>
      </c>
      <c r="B137" s="66" t="s">
        <v>2257</v>
      </c>
      <c r="C137" s="66" t="s">
        <v>2279</v>
      </c>
      <c r="D137" s="66" t="s">
        <v>1199</v>
      </c>
      <c r="E137" s="66" t="s">
        <v>2281</v>
      </c>
      <c r="F137" s="67">
        <v>41964</v>
      </c>
      <c r="G137" s="66"/>
      <c r="H137" s="66"/>
    </row>
    <row r="138" spans="1:8" hidden="1" x14ac:dyDescent="0.2">
      <c r="A138" s="89">
        <v>13014</v>
      </c>
      <c r="B138" s="66" t="s">
        <v>2258</v>
      </c>
      <c r="C138" s="66" t="s">
        <v>1430</v>
      </c>
      <c r="D138" s="66" t="s">
        <v>862</v>
      </c>
      <c r="E138" s="66" t="s">
        <v>889</v>
      </c>
      <c r="F138" s="67">
        <v>41967</v>
      </c>
      <c r="G138" s="66"/>
      <c r="H138" s="66"/>
    </row>
    <row r="139" spans="1:8" x14ac:dyDescent="0.2">
      <c r="A139" s="89">
        <v>13114</v>
      </c>
      <c r="B139" s="66" t="s">
        <v>2259</v>
      </c>
      <c r="C139" s="66" t="s">
        <v>1139</v>
      </c>
      <c r="D139" s="66" t="s">
        <v>1199</v>
      </c>
      <c r="E139" s="66" t="s">
        <v>720</v>
      </c>
      <c r="F139" s="67">
        <v>41969</v>
      </c>
      <c r="G139" s="66"/>
      <c r="H139" s="66"/>
    </row>
    <row r="140" spans="1:8" hidden="1" x14ac:dyDescent="0.2">
      <c r="A140" s="89">
        <v>13214</v>
      </c>
      <c r="B140" s="66" t="s">
        <v>2260</v>
      </c>
      <c r="C140" s="66" t="s">
        <v>1461</v>
      </c>
      <c r="D140" s="66" t="s">
        <v>862</v>
      </c>
      <c r="E140" s="66" t="s">
        <v>487</v>
      </c>
      <c r="F140" s="67">
        <v>41970</v>
      </c>
      <c r="G140" s="66"/>
      <c r="H140" s="66"/>
    </row>
    <row r="141" spans="1:8" hidden="1" x14ac:dyDescent="0.2">
      <c r="A141" s="89">
        <v>13314</v>
      </c>
      <c r="B141" s="66" t="s">
        <v>2261</v>
      </c>
      <c r="C141" s="66" t="s">
        <v>854</v>
      </c>
      <c r="D141" s="66" t="s">
        <v>862</v>
      </c>
      <c r="E141" s="66" t="s">
        <v>814</v>
      </c>
      <c r="F141" s="67">
        <v>41975</v>
      </c>
      <c r="G141" s="66"/>
      <c r="H141" s="66"/>
    </row>
    <row r="142" spans="1:8" hidden="1" x14ac:dyDescent="0.2">
      <c r="A142" s="89">
        <v>13414</v>
      </c>
      <c r="B142" s="66" t="s">
        <v>2262</v>
      </c>
      <c r="C142" s="66" t="s">
        <v>847</v>
      </c>
      <c r="D142" s="66" t="s">
        <v>862</v>
      </c>
      <c r="E142" s="66" t="s">
        <v>829</v>
      </c>
      <c r="F142" s="67">
        <v>41976</v>
      </c>
      <c r="G142" s="66"/>
      <c r="H142" s="66"/>
    </row>
    <row r="143" spans="1:8" x14ac:dyDescent="0.2">
      <c r="A143" s="89">
        <v>13514</v>
      </c>
      <c r="B143" s="67" t="s">
        <v>2263</v>
      </c>
      <c r="C143" s="105" t="s">
        <v>2280</v>
      </c>
      <c r="D143" s="66" t="s">
        <v>2783</v>
      </c>
      <c r="E143" s="66" t="s">
        <v>569</v>
      </c>
      <c r="F143" s="67">
        <v>41976</v>
      </c>
      <c r="G143" s="66"/>
      <c r="H143" s="66"/>
    </row>
    <row r="144" spans="1:8" x14ac:dyDescent="0.2">
      <c r="A144" s="89">
        <v>13614</v>
      </c>
      <c r="B144" s="66" t="s">
        <v>2264</v>
      </c>
      <c r="C144" s="66" t="s">
        <v>1139</v>
      </c>
      <c r="D144" s="66" t="s">
        <v>1199</v>
      </c>
      <c r="E144" s="66" t="s">
        <v>720</v>
      </c>
      <c r="F144" s="67">
        <v>41977</v>
      </c>
      <c r="G144" s="66"/>
      <c r="H144" s="66"/>
    </row>
    <row r="145" spans="1:8" x14ac:dyDescent="0.2">
      <c r="A145" s="89">
        <v>13714</v>
      </c>
      <c r="B145" s="66" t="s">
        <v>2265</v>
      </c>
      <c r="C145" s="66" t="s">
        <v>1139</v>
      </c>
      <c r="D145" s="66" t="s">
        <v>1199</v>
      </c>
      <c r="E145" s="66" t="s">
        <v>720</v>
      </c>
      <c r="F145" s="67">
        <v>41977</v>
      </c>
      <c r="G145" s="66"/>
      <c r="H145" s="66"/>
    </row>
    <row r="146" spans="1:8" x14ac:dyDescent="0.2">
      <c r="A146" s="89">
        <v>13814</v>
      </c>
      <c r="B146" s="66" t="s">
        <v>2266</v>
      </c>
      <c r="C146" s="66" t="s">
        <v>843</v>
      </c>
      <c r="D146" s="66" t="s">
        <v>1199</v>
      </c>
      <c r="E146" s="66" t="s">
        <v>1184</v>
      </c>
      <c r="F146" s="67">
        <v>41977</v>
      </c>
      <c r="G146" s="66"/>
      <c r="H146" s="66"/>
    </row>
    <row r="147" spans="1:8" hidden="1" x14ac:dyDescent="0.2">
      <c r="A147" s="89">
        <v>13914</v>
      </c>
      <c r="B147" s="66" t="s">
        <v>2267</v>
      </c>
      <c r="C147" s="66" t="s">
        <v>1461</v>
      </c>
      <c r="D147" s="66" t="s">
        <v>862</v>
      </c>
      <c r="E147" s="66" t="s">
        <v>814</v>
      </c>
      <c r="F147" s="67">
        <v>41981</v>
      </c>
      <c r="G147" s="66"/>
      <c r="H147" s="66"/>
    </row>
    <row r="148" spans="1:8" hidden="1" x14ac:dyDescent="0.2">
      <c r="A148" s="89">
        <v>14014</v>
      </c>
      <c r="B148" s="64" t="s">
        <v>2268</v>
      </c>
      <c r="C148" s="66" t="s">
        <v>1461</v>
      </c>
      <c r="D148" s="66" t="s">
        <v>862</v>
      </c>
      <c r="E148" s="64" t="s">
        <v>816</v>
      </c>
      <c r="F148" s="67">
        <v>41981</v>
      </c>
    </row>
    <row r="149" spans="1:8" hidden="1" x14ac:dyDescent="0.2">
      <c r="A149" s="89">
        <v>14114</v>
      </c>
      <c r="B149" s="64" t="s">
        <v>2269</v>
      </c>
      <c r="C149" s="64" t="s">
        <v>1670</v>
      </c>
      <c r="D149" s="66" t="s">
        <v>862</v>
      </c>
      <c r="E149" s="64" t="s">
        <v>684</v>
      </c>
      <c r="F149" s="67">
        <v>41981</v>
      </c>
    </row>
    <row r="150" spans="1:8" hidden="1" x14ac:dyDescent="0.2">
      <c r="A150" s="89">
        <v>14214</v>
      </c>
      <c r="B150" s="64" t="s">
        <v>2270</v>
      </c>
      <c r="C150" s="64" t="s">
        <v>843</v>
      </c>
      <c r="D150" s="66" t="s">
        <v>862</v>
      </c>
      <c r="E150" s="64" t="s">
        <v>697</v>
      </c>
      <c r="F150" s="62">
        <v>41983</v>
      </c>
    </row>
    <row r="151" spans="1:8" x14ac:dyDescent="0.2">
      <c r="A151" s="89">
        <v>14314</v>
      </c>
      <c r="B151" s="64" t="s">
        <v>2271</v>
      </c>
      <c r="C151" s="64" t="s">
        <v>2201</v>
      </c>
      <c r="D151" s="64" t="s">
        <v>863</v>
      </c>
      <c r="E151" s="64" t="s">
        <v>795</v>
      </c>
      <c r="F151" s="62">
        <v>41983</v>
      </c>
    </row>
    <row r="152" spans="1:8" x14ac:dyDescent="0.2">
      <c r="A152" s="89">
        <v>14414</v>
      </c>
      <c r="B152" s="64" t="s">
        <v>2272</v>
      </c>
      <c r="C152" s="64" t="s">
        <v>2201</v>
      </c>
      <c r="D152" s="64" t="s">
        <v>863</v>
      </c>
      <c r="E152" s="64" t="s">
        <v>795</v>
      </c>
      <c r="F152" s="62">
        <v>41983</v>
      </c>
    </row>
    <row r="153" spans="1:8" x14ac:dyDescent="0.2">
      <c r="A153" s="89">
        <v>14514</v>
      </c>
      <c r="B153" s="1" t="s">
        <v>2277</v>
      </c>
      <c r="C153" s="66" t="s">
        <v>2278</v>
      </c>
      <c r="D153" s="66" t="s">
        <v>1199</v>
      </c>
      <c r="E153" s="64" t="s">
        <v>2432</v>
      </c>
      <c r="F153" s="62">
        <v>41984</v>
      </c>
    </row>
    <row r="154" spans="1:8" hidden="1" x14ac:dyDescent="0.2">
      <c r="A154" s="89">
        <v>14614</v>
      </c>
      <c r="B154" s="64" t="s">
        <v>2273</v>
      </c>
      <c r="C154" s="1" t="s">
        <v>854</v>
      </c>
      <c r="D154" s="66" t="s">
        <v>862</v>
      </c>
      <c r="E154" s="64" t="s">
        <v>1190</v>
      </c>
      <c r="F154" s="62">
        <v>41984</v>
      </c>
    </row>
    <row r="155" spans="1:8" hidden="1" x14ac:dyDescent="0.2">
      <c r="A155" s="89">
        <v>14714</v>
      </c>
      <c r="B155" s="64" t="s">
        <v>2274</v>
      </c>
      <c r="C155" s="1" t="s">
        <v>843</v>
      </c>
      <c r="D155" s="66" t="s">
        <v>862</v>
      </c>
      <c r="E155" s="64" t="s">
        <v>1195</v>
      </c>
      <c r="F155" s="62">
        <v>41985</v>
      </c>
    </row>
    <row r="156" spans="1:8" x14ac:dyDescent="0.2">
      <c r="A156" s="89">
        <v>14814</v>
      </c>
      <c r="B156" s="64" t="s">
        <v>2275</v>
      </c>
      <c r="C156" s="1" t="s">
        <v>731</v>
      </c>
      <c r="D156" s="66" t="s">
        <v>1199</v>
      </c>
      <c r="E156" s="64" t="s">
        <v>1214</v>
      </c>
      <c r="F156" s="62">
        <v>41990</v>
      </c>
    </row>
    <row r="157" spans="1:8" hidden="1" x14ac:dyDescent="0.2">
      <c r="A157" s="89">
        <v>14914</v>
      </c>
      <c r="B157" s="64" t="s">
        <v>2276</v>
      </c>
      <c r="C157" s="64" t="s">
        <v>1667</v>
      </c>
      <c r="D157" s="66" t="s">
        <v>862</v>
      </c>
      <c r="E157" s="64" t="s">
        <v>1190</v>
      </c>
      <c r="F157" s="62">
        <v>41999</v>
      </c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  <row r="65536" spans="6:6" x14ac:dyDescent="0.2">
      <c r="F65536" s="91"/>
    </row>
  </sheetData>
  <autoFilter ref="C8:F157">
    <filterColumn colId="1">
      <filters>
        <filter val="Biológicos/Org"/>
        <filter val="Extrato"/>
        <filter val="PF"/>
        <filter val="PF/PTE"/>
      </filters>
    </filterColumn>
  </autoFilter>
  <mergeCells count="9">
    <mergeCell ref="B17:F17"/>
    <mergeCell ref="B1:E1"/>
    <mergeCell ref="B2:E2"/>
    <mergeCell ref="B3:E3"/>
    <mergeCell ref="B4:E4"/>
    <mergeCell ref="A6:A7"/>
    <mergeCell ref="D6:F6"/>
    <mergeCell ref="B7:C7"/>
    <mergeCell ref="E7:F7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34" workbookViewId="0">
      <selection activeCell="C89" sqref="C8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A2" s="1"/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A3" s="1"/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A4" s="1"/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1139</v>
      </c>
      <c r="D9" s="1" t="s">
        <v>862</v>
      </c>
      <c r="E9" s="1" t="s">
        <v>1721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14" t="s">
        <v>1204</v>
      </c>
      <c r="I11" s="114">
        <f>COUNTIF($D$9:$D$5003,"PTE")</f>
        <v>45</v>
      </c>
    </row>
    <row r="12" spans="1:9" ht="13.5" thickBot="1" x14ac:dyDescent="0.25">
      <c r="A12" s="2">
        <v>413</v>
      </c>
      <c r="B12" s="64" t="s">
        <v>1888</v>
      </c>
      <c r="C12" s="1" t="s">
        <v>1696</v>
      </c>
      <c r="D12" s="1" t="s">
        <v>1199</v>
      </c>
      <c r="E12" s="1" t="s">
        <v>1189</v>
      </c>
      <c r="F12" s="3">
        <v>41285</v>
      </c>
      <c r="H12" s="114" t="s">
        <v>1203</v>
      </c>
      <c r="I12" s="114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1139</v>
      </c>
      <c r="D13" s="1" t="s">
        <v>863</v>
      </c>
      <c r="E13" s="1" t="s">
        <v>633</v>
      </c>
      <c r="F13" s="3">
        <v>41291</v>
      </c>
      <c r="H13" s="114" t="s">
        <v>1202</v>
      </c>
      <c r="I13" s="114">
        <f>COUNTIF($D$9:$D$5003,"PF")</f>
        <v>23</v>
      </c>
    </row>
    <row r="14" spans="1:9" ht="13.5" thickBot="1" x14ac:dyDescent="0.25">
      <c r="A14" s="68">
        <v>613</v>
      </c>
      <c r="B14" s="71" t="s">
        <v>273</v>
      </c>
      <c r="C14" s="69" t="s">
        <v>724</v>
      </c>
      <c r="D14" s="71" t="s">
        <v>2362</v>
      </c>
      <c r="E14" s="71" t="s">
        <v>274</v>
      </c>
      <c r="F14" s="73">
        <v>41292</v>
      </c>
      <c r="H14" s="114" t="s">
        <v>1201</v>
      </c>
      <c r="I14" s="114">
        <f>COUNTIF($D$9:$D$5003,"PF/PTE")</f>
        <v>28</v>
      </c>
    </row>
    <row r="15" spans="1:9" ht="13.5" thickBot="1" x14ac:dyDescent="0.25">
      <c r="A15" s="68">
        <v>713</v>
      </c>
      <c r="B15" s="71" t="s">
        <v>275</v>
      </c>
      <c r="C15" s="71" t="s">
        <v>251</v>
      </c>
      <c r="D15" s="71" t="s">
        <v>2362</v>
      </c>
      <c r="E15" s="71" t="s">
        <v>276</v>
      </c>
      <c r="F15" s="73">
        <v>41292</v>
      </c>
      <c r="H15" s="114" t="s">
        <v>1200</v>
      </c>
      <c r="I15" s="114">
        <f>COUNTIF($D$9:$D$5003,"Pré-Mistura")</f>
        <v>0</v>
      </c>
    </row>
    <row r="16" spans="1:9" ht="13.5" thickBot="1" x14ac:dyDescent="0.25">
      <c r="A16" s="2">
        <v>813</v>
      </c>
      <c r="B16" s="64" t="s">
        <v>277</v>
      </c>
      <c r="C16" s="64" t="s">
        <v>278</v>
      </c>
      <c r="D16" s="64" t="s">
        <v>862</v>
      </c>
      <c r="E16" s="64" t="s">
        <v>1721</v>
      </c>
      <c r="F16" s="3">
        <v>41292</v>
      </c>
      <c r="H16" s="114" t="s">
        <v>254</v>
      </c>
      <c r="I16" s="114">
        <f>COUNTIF($D$9:$D$5003,"Biológicos")</f>
        <v>5</v>
      </c>
    </row>
    <row r="17" spans="1:9" ht="13.5" thickBot="1" x14ac:dyDescent="0.25">
      <c r="A17" s="2">
        <v>913</v>
      </c>
      <c r="B17" s="64" t="s">
        <v>279</v>
      </c>
      <c r="C17" s="64" t="s">
        <v>848</v>
      </c>
      <c r="D17" s="64" t="s">
        <v>862</v>
      </c>
      <c r="E17" s="64" t="s">
        <v>240</v>
      </c>
      <c r="F17" s="3">
        <v>41292</v>
      </c>
      <c r="H17" s="113" t="s">
        <v>2783</v>
      </c>
      <c r="I17" s="113">
        <f>COUNTIF($D$9:$D$5003,"Extrato")</f>
        <v>1</v>
      </c>
    </row>
    <row r="18" spans="1:9" ht="13.5" thickBot="1" x14ac:dyDescent="0.25">
      <c r="A18" s="2">
        <v>1013</v>
      </c>
      <c r="B18" s="64" t="s">
        <v>280</v>
      </c>
      <c r="C18" s="64" t="s">
        <v>281</v>
      </c>
      <c r="D18" s="64" t="s">
        <v>863</v>
      </c>
      <c r="E18" s="64" t="s">
        <v>878</v>
      </c>
      <c r="F18" s="3">
        <v>41302</v>
      </c>
      <c r="H18" s="114" t="s">
        <v>2362</v>
      </c>
      <c r="I18" s="114">
        <f>COUNTIF($D$9:$D$5003,"Biológicos/Org")</f>
        <v>5</v>
      </c>
    </row>
    <row r="19" spans="1:9" ht="13.5" thickBot="1" x14ac:dyDescent="0.25">
      <c r="A19" s="68">
        <v>1113</v>
      </c>
      <c r="B19" s="71" t="s">
        <v>282</v>
      </c>
      <c r="C19" s="71" t="s">
        <v>251</v>
      </c>
      <c r="D19" s="71" t="s">
        <v>2362</v>
      </c>
      <c r="E19" s="71" t="s">
        <v>283</v>
      </c>
      <c r="F19" s="73">
        <v>41303</v>
      </c>
    </row>
    <row r="20" spans="1:9" ht="13.5" thickBot="1" x14ac:dyDescent="0.25">
      <c r="A20" s="89">
        <v>1213</v>
      </c>
      <c r="B20" s="64" t="s">
        <v>284</v>
      </c>
      <c r="C20" s="64" t="s">
        <v>1139</v>
      </c>
      <c r="D20" s="64" t="s">
        <v>862</v>
      </c>
      <c r="E20" s="64" t="s">
        <v>720</v>
      </c>
      <c r="F20" s="3">
        <v>41311</v>
      </c>
      <c r="H20" s="58" t="s">
        <v>1206</v>
      </c>
      <c r="I20" s="59">
        <f>SUM(I11:I18)</f>
        <v>110</v>
      </c>
    </row>
    <row r="21" spans="1:9" x14ac:dyDescent="0.2">
      <c r="A21" s="89">
        <v>1313</v>
      </c>
      <c r="B21" s="64" t="s">
        <v>285</v>
      </c>
      <c r="C21" s="64" t="s">
        <v>1667</v>
      </c>
      <c r="D21" s="64" t="s">
        <v>1199</v>
      </c>
      <c r="E21" s="64" t="s">
        <v>1721</v>
      </c>
      <c r="F21" s="3">
        <v>41319</v>
      </c>
    </row>
    <row r="22" spans="1:9" x14ac:dyDescent="0.2">
      <c r="A22" s="89">
        <v>1413</v>
      </c>
      <c r="B22" s="64" t="s">
        <v>286</v>
      </c>
      <c r="C22" s="64" t="s">
        <v>270</v>
      </c>
      <c r="D22" s="64" t="s">
        <v>862</v>
      </c>
      <c r="E22" s="64" t="s">
        <v>829</v>
      </c>
      <c r="F22" s="3">
        <v>41320</v>
      </c>
    </row>
    <row r="23" spans="1:9" x14ac:dyDescent="0.2">
      <c r="A23" s="89">
        <v>1513</v>
      </c>
      <c r="B23" s="1" t="s">
        <v>287</v>
      </c>
      <c r="C23" s="1" t="s">
        <v>301</v>
      </c>
      <c r="D23" s="1" t="s">
        <v>1199</v>
      </c>
      <c r="E23" s="1" t="s">
        <v>710</v>
      </c>
      <c r="F23" s="3">
        <v>41331</v>
      </c>
    </row>
    <row r="24" spans="1:9" x14ac:dyDescent="0.2">
      <c r="A24" s="89">
        <v>1613</v>
      </c>
      <c r="B24" s="1" t="s">
        <v>288</v>
      </c>
      <c r="C24" s="1" t="s">
        <v>860</v>
      </c>
      <c r="D24" s="1" t="s">
        <v>1199</v>
      </c>
      <c r="E24" s="1" t="s">
        <v>296</v>
      </c>
      <c r="F24" s="3">
        <v>41331</v>
      </c>
    </row>
    <row r="25" spans="1:9" x14ac:dyDescent="0.2">
      <c r="A25" s="89">
        <v>1713</v>
      </c>
      <c r="B25" s="1" t="s">
        <v>289</v>
      </c>
      <c r="C25" s="1" t="s">
        <v>1147</v>
      </c>
      <c r="D25" s="1" t="s">
        <v>862</v>
      </c>
      <c r="E25" s="1" t="s">
        <v>814</v>
      </c>
      <c r="F25" s="3">
        <v>41340</v>
      </c>
    </row>
    <row r="26" spans="1:9" x14ac:dyDescent="0.2">
      <c r="A26" s="89">
        <v>1813</v>
      </c>
      <c r="B26" s="1" t="s">
        <v>290</v>
      </c>
      <c r="C26" s="1" t="s">
        <v>1147</v>
      </c>
      <c r="D26" s="1" t="s">
        <v>862</v>
      </c>
      <c r="E26" s="1" t="s">
        <v>718</v>
      </c>
      <c r="F26" s="3">
        <v>41340</v>
      </c>
    </row>
    <row r="27" spans="1:9" x14ac:dyDescent="0.2">
      <c r="A27" s="89">
        <v>1913</v>
      </c>
      <c r="B27" s="1" t="s">
        <v>291</v>
      </c>
      <c r="C27" s="1" t="s">
        <v>1147</v>
      </c>
      <c r="D27" s="1" t="s">
        <v>862</v>
      </c>
      <c r="E27" s="1" t="s">
        <v>889</v>
      </c>
      <c r="F27" s="3">
        <v>41340</v>
      </c>
    </row>
    <row r="28" spans="1:9" x14ac:dyDescent="0.2">
      <c r="A28" s="89">
        <v>2013</v>
      </c>
      <c r="B28" s="1" t="s">
        <v>292</v>
      </c>
      <c r="C28" s="64" t="s">
        <v>848</v>
      </c>
      <c r="D28" s="1" t="s">
        <v>1199</v>
      </c>
      <c r="E28" s="1" t="s">
        <v>831</v>
      </c>
      <c r="F28" s="3">
        <v>41341</v>
      </c>
    </row>
    <row r="29" spans="1:9" x14ac:dyDescent="0.2">
      <c r="A29" s="89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9">
        <v>2213</v>
      </c>
      <c r="B30" s="64" t="s">
        <v>294</v>
      </c>
      <c r="C30" s="64" t="s">
        <v>298</v>
      </c>
      <c r="D30" s="64" t="s">
        <v>863</v>
      </c>
      <c r="E30" s="1" t="s">
        <v>1722</v>
      </c>
      <c r="F30" s="3">
        <v>41355</v>
      </c>
    </row>
    <row r="31" spans="1:9" x14ac:dyDescent="0.2">
      <c r="A31" s="89">
        <v>2313</v>
      </c>
      <c r="B31" s="64" t="s">
        <v>1771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9">
        <v>2413</v>
      </c>
      <c r="B32" s="1" t="s">
        <v>295</v>
      </c>
      <c r="C32" s="1" t="s">
        <v>300</v>
      </c>
      <c r="D32" s="1" t="s">
        <v>863</v>
      </c>
      <c r="E32" s="1" t="s">
        <v>1723</v>
      </c>
      <c r="F32" s="3">
        <v>41359</v>
      </c>
    </row>
    <row r="33" spans="1:6" x14ac:dyDescent="0.2">
      <c r="A33" s="89">
        <v>2513</v>
      </c>
      <c r="B33" s="64" t="s">
        <v>1772</v>
      </c>
      <c r="C33" s="64" t="s">
        <v>1770</v>
      </c>
      <c r="D33" s="64" t="s">
        <v>862</v>
      </c>
      <c r="E33" s="1" t="s">
        <v>720</v>
      </c>
      <c r="F33" s="62">
        <v>41366</v>
      </c>
    </row>
    <row r="34" spans="1:6" x14ac:dyDescent="0.2">
      <c r="A34" s="89">
        <v>2613</v>
      </c>
      <c r="B34" s="64" t="s">
        <v>1773</v>
      </c>
      <c r="C34" s="64" t="s">
        <v>1786</v>
      </c>
      <c r="D34" s="64" t="s">
        <v>1027</v>
      </c>
      <c r="E34" s="21" t="s">
        <v>797</v>
      </c>
      <c r="F34" s="62">
        <v>41381</v>
      </c>
    </row>
    <row r="35" spans="1:6" x14ac:dyDescent="0.2">
      <c r="A35" s="89">
        <v>2713</v>
      </c>
      <c r="B35" s="64" t="s">
        <v>1774</v>
      </c>
      <c r="C35" s="64" t="s">
        <v>1787</v>
      </c>
      <c r="D35" s="64" t="s">
        <v>862</v>
      </c>
      <c r="E35" s="1" t="s">
        <v>675</v>
      </c>
      <c r="F35" s="62">
        <v>41381</v>
      </c>
    </row>
    <row r="36" spans="1:6" x14ac:dyDescent="0.2">
      <c r="A36" s="89">
        <v>2813</v>
      </c>
      <c r="B36" s="64" t="s">
        <v>1775</v>
      </c>
      <c r="C36" s="64" t="s">
        <v>1147</v>
      </c>
      <c r="D36" s="64" t="s">
        <v>862</v>
      </c>
      <c r="E36" s="1" t="s">
        <v>829</v>
      </c>
      <c r="F36" s="62">
        <v>41382</v>
      </c>
    </row>
    <row r="37" spans="1:6" x14ac:dyDescent="0.2">
      <c r="A37" s="89">
        <v>2913</v>
      </c>
      <c r="B37" s="64" t="s">
        <v>1776</v>
      </c>
      <c r="C37" s="64" t="s">
        <v>1139</v>
      </c>
      <c r="D37" s="64" t="s">
        <v>1199</v>
      </c>
      <c r="E37" s="1" t="s">
        <v>829</v>
      </c>
      <c r="F37" s="62">
        <v>41383</v>
      </c>
    </row>
    <row r="38" spans="1:6" x14ac:dyDescent="0.2">
      <c r="A38" s="89">
        <v>3013</v>
      </c>
      <c r="B38" s="64" t="s">
        <v>1788</v>
      </c>
      <c r="C38" s="64" t="s">
        <v>732</v>
      </c>
      <c r="D38" s="64" t="s">
        <v>863</v>
      </c>
      <c r="E38" s="1" t="s">
        <v>1722</v>
      </c>
      <c r="F38" s="62">
        <v>41383</v>
      </c>
    </row>
    <row r="39" spans="1:6" x14ac:dyDescent="0.2">
      <c r="A39" s="89">
        <v>3113</v>
      </c>
      <c r="B39" s="64" t="s">
        <v>1777</v>
      </c>
      <c r="C39" s="1" t="s">
        <v>1789</v>
      </c>
      <c r="D39" s="64" t="s">
        <v>863</v>
      </c>
      <c r="E39" s="1" t="s">
        <v>797</v>
      </c>
      <c r="F39" s="62">
        <v>41383</v>
      </c>
    </row>
    <row r="40" spans="1:6" x14ac:dyDescent="0.2">
      <c r="A40" s="89">
        <v>3213</v>
      </c>
      <c r="B40" s="1" t="s">
        <v>303</v>
      </c>
      <c r="C40" s="64" t="s">
        <v>848</v>
      </c>
      <c r="D40" s="64" t="s">
        <v>1199</v>
      </c>
      <c r="E40" s="64" t="s">
        <v>1795</v>
      </c>
      <c r="F40" s="62">
        <v>41386</v>
      </c>
    </row>
    <row r="41" spans="1:6" x14ac:dyDescent="0.2">
      <c r="A41" s="89">
        <v>3313</v>
      </c>
      <c r="B41" s="64" t="s">
        <v>2437</v>
      </c>
      <c r="C41" s="1" t="s">
        <v>1790</v>
      </c>
      <c r="D41" s="64" t="s">
        <v>862</v>
      </c>
      <c r="E41" s="1" t="s">
        <v>2432</v>
      </c>
      <c r="F41" s="62">
        <v>41386</v>
      </c>
    </row>
    <row r="42" spans="1:6" x14ac:dyDescent="0.2">
      <c r="A42" s="89">
        <v>3413</v>
      </c>
      <c r="B42" s="1" t="s">
        <v>302</v>
      </c>
      <c r="C42" s="64" t="s">
        <v>1786</v>
      </c>
      <c r="D42" s="64" t="s">
        <v>863</v>
      </c>
      <c r="E42" s="1" t="s">
        <v>797</v>
      </c>
      <c r="F42" s="62">
        <v>41386</v>
      </c>
    </row>
    <row r="43" spans="1:6" x14ac:dyDescent="0.2">
      <c r="A43" s="89">
        <v>3513</v>
      </c>
      <c r="B43" s="1" t="s">
        <v>304</v>
      </c>
      <c r="C43" s="64" t="s">
        <v>840</v>
      </c>
      <c r="D43" s="64" t="s">
        <v>863</v>
      </c>
      <c r="E43" s="1" t="s">
        <v>797</v>
      </c>
      <c r="F43" s="62">
        <v>41387</v>
      </c>
    </row>
    <row r="44" spans="1:6" x14ac:dyDescent="0.2">
      <c r="A44" s="89">
        <v>3613</v>
      </c>
      <c r="B44" s="1" t="s">
        <v>305</v>
      </c>
      <c r="C44" s="64" t="s">
        <v>1791</v>
      </c>
      <c r="D44" s="64" t="s">
        <v>1199</v>
      </c>
      <c r="E44" s="1" t="s">
        <v>1729</v>
      </c>
      <c r="F44" s="62">
        <v>41390</v>
      </c>
    </row>
    <row r="45" spans="1:6" x14ac:dyDescent="0.2">
      <c r="A45" s="89">
        <v>3713</v>
      </c>
      <c r="B45" s="64" t="s">
        <v>1778</v>
      </c>
      <c r="C45" s="64" t="s">
        <v>839</v>
      </c>
      <c r="D45" s="64" t="s">
        <v>862</v>
      </c>
      <c r="E45" s="64" t="s">
        <v>554</v>
      </c>
      <c r="F45" s="62">
        <v>41390</v>
      </c>
    </row>
    <row r="46" spans="1:6" x14ac:dyDescent="0.2">
      <c r="A46" s="89">
        <v>3813</v>
      </c>
      <c r="B46" s="64" t="s">
        <v>1779</v>
      </c>
      <c r="C46" s="64" t="s">
        <v>1792</v>
      </c>
      <c r="D46" s="64" t="s">
        <v>1199</v>
      </c>
      <c r="E46" s="64" t="s">
        <v>710</v>
      </c>
      <c r="F46" s="62">
        <v>41393</v>
      </c>
    </row>
    <row r="47" spans="1:6" x14ac:dyDescent="0.2">
      <c r="A47" s="89">
        <v>3913</v>
      </c>
      <c r="B47" s="64" t="s">
        <v>1780</v>
      </c>
      <c r="C47" s="64" t="s">
        <v>1139</v>
      </c>
      <c r="D47" s="64" t="s">
        <v>862</v>
      </c>
      <c r="E47" s="64" t="s">
        <v>1214</v>
      </c>
      <c r="F47" s="62">
        <v>41408</v>
      </c>
    </row>
    <row r="48" spans="1:6" x14ac:dyDescent="0.2">
      <c r="A48" s="89">
        <v>4013</v>
      </c>
      <c r="B48" s="64" t="s">
        <v>1781</v>
      </c>
      <c r="C48" s="64" t="s">
        <v>847</v>
      </c>
      <c r="D48" s="64" t="s">
        <v>862</v>
      </c>
      <c r="E48" s="64" t="s">
        <v>684</v>
      </c>
      <c r="F48" s="62">
        <v>41410</v>
      </c>
    </row>
    <row r="49" spans="1:6" x14ac:dyDescent="0.2">
      <c r="A49" s="89">
        <v>4113</v>
      </c>
      <c r="B49" s="64" t="s">
        <v>1782</v>
      </c>
      <c r="C49" s="64" t="s">
        <v>312</v>
      </c>
      <c r="D49" s="64" t="s">
        <v>862</v>
      </c>
      <c r="E49" s="64" t="s">
        <v>684</v>
      </c>
      <c r="F49" s="62">
        <v>41410</v>
      </c>
    </row>
    <row r="50" spans="1:6" x14ac:dyDescent="0.2">
      <c r="A50" s="89">
        <v>4213</v>
      </c>
      <c r="B50" s="64" t="s">
        <v>1783</v>
      </c>
      <c r="C50" s="64" t="s">
        <v>1793</v>
      </c>
      <c r="D50" s="64" t="s">
        <v>254</v>
      </c>
      <c r="E50" s="64" t="s">
        <v>1785</v>
      </c>
      <c r="F50" s="62">
        <v>41410</v>
      </c>
    </row>
    <row r="51" spans="1:6" x14ac:dyDescent="0.2">
      <c r="A51" s="89">
        <v>4313</v>
      </c>
      <c r="B51" s="64" t="s">
        <v>1784</v>
      </c>
      <c r="C51" s="64" t="s">
        <v>1794</v>
      </c>
      <c r="D51" s="64" t="s">
        <v>863</v>
      </c>
      <c r="E51" s="64" t="s">
        <v>1723</v>
      </c>
      <c r="F51" s="62">
        <v>41422</v>
      </c>
    </row>
    <row r="52" spans="1:6" x14ac:dyDescent="0.2">
      <c r="A52" s="89">
        <v>4413</v>
      </c>
      <c r="B52" s="64" t="s">
        <v>1796</v>
      </c>
      <c r="C52" s="64" t="s">
        <v>1797</v>
      </c>
      <c r="D52" s="64" t="s">
        <v>862</v>
      </c>
      <c r="E52" s="64" t="s">
        <v>1724</v>
      </c>
      <c r="F52" s="62">
        <v>41425</v>
      </c>
    </row>
    <row r="53" spans="1:6" x14ac:dyDescent="0.2">
      <c r="A53" s="89">
        <v>4513</v>
      </c>
      <c r="B53" s="64" t="s">
        <v>1798</v>
      </c>
      <c r="C53" s="64" t="s">
        <v>1667</v>
      </c>
      <c r="D53" s="64" t="s">
        <v>862</v>
      </c>
      <c r="E53" s="64" t="s">
        <v>831</v>
      </c>
      <c r="F53" s="62">
        <v>41425</v>
      </c>
    </row>
    <row r="54" spans="1:6" x14ac:dyDescent="0.2">
      <c r="A54" s="89">
        <v>4613</v>
      </c>
      <c r="B54" s="64" t="s">
        <v>1799</v>
      </c>
      <c r="C54" s="64" t="s">
        <v>1139</v>
      </c>
      <c r="D54" s="64" t="s">
        <v>1199</v>
      </c>
      <c r="E54" s="64" t="s">
        <v>829</v>
      </c>
      <c r="F54" s="62">
        <v>41429</v>
      </c>
    </row>
    <row r="55" spans="1:6" x14ac:dyDescent="0.2">
      <c r="A55" s="89">
        <v>4713</v>
      </c>
      <c r="B55" s="64" t="s">
        <v>1800</v>
      </c>
      <c r="C55" s="64" t="s">
        <v>1180</v>
      </c>
      <c r="D55" s="64" t="s">
        <v>1199</v>
      </c>
      <c r="E55" s="64" t="s">
        <v>814</v>
      </c>
      <c r="F55" s="62">
        <v>41429</v>
      </c>
    </row>
    <row r="56" spans="1:6" x14ac:dyDescent="0.2">
      <c r="A56" s="89">
        <v>4813</v>
      </c>
      <c r="B56" s="64" t="s">
        <v>1801</v>
      </c>
      <c r="C56" s="64" t="s">
        <v>690</v>
      </c>
      <c r="D56" s="64" t="s">
        <v>1199</v>
      </c>
      <c r="E56" s="64" t="s">
        <v>1802</v>
      </c>
      <c r="F56" s="62">
        <v>41431</v>
      </c>
    </row>
    <row r="57" spans="1:6" x14ac:dyDescent="0.2">
      <c r="A57" s="89">
        <v>4913</v>
      </c>
      <c r="B57" s="64" t="s">
        <v>1803</v>
      </c>
      <c r="C57" s="64" t="s">
        <v>690</v>
      </c>
      <c r="D57" s="64" t="s">
        <v>1199</v>
      </c>
      <c r="E57" s="64" t="s">
        <v>1802</v>
      </c>
      <c r="F57" s="62">
        <v>41449</v>
      </c>
    </row>
    <row r="58" spans="1:6" x14ac:dyDescent="0.2">
      <c r="A58" s="89">
        <v>5013</v>
      </c>
      <c r="B58" s="64" t="s">
        <v>1804</v>
      </c>
      <c r="C58" s="64" t="s">
        <v>839</v>
      </c>
      <c r="D58" s="64" t="s">
        <v>862</v>
      </c>
      <c r="E58" s="64" t="s">
        <v>552</v>
      </c>
      <c r="F58" s="62">
        <v>41449</v>
      </c>
    </row>
    <row r="59" spans="1:6" x14ac:dyDescent="0.2">
      <c r="A59" s="89">
        <v>5113</v>
      </c>
      <c r="B59" s="64" t="s">
        <v>1805</v>
      </c>
      <c r="C59" s="64" t="s">
        <v>1139</v>
      </c>
      <c r="D59" s="64" t="s">
        <v>862</v>
      </c>
      <c r="E59" s="64" t="s">
        <v>697</v>
      </c>
      <c r="F59" s="62">
        <v>41451</v>
      </c>
    </row>
    <row r="60" spans="1:6" x14ac:dyDescent="0.2">
      <c r="A60" s="89">
        <v>5213</v>
      </c>
      <c r="B60" s="64" t="s">
        <v>1808</v>
      </c>
      <c r="C60" s="64" t="s">
        <v>1787</v>
      </c>
      <c r="D60" s="64" t="s">
        <v>862</v>
      </c>
      <c r="E60" s="64" t="s">
        <v>740</v>
      </c>
      <c r="F60" s="62">
        <v>41451</v>
      </c>
    </row>
    <row r="61" spans="1:6" x14ac:dyDescent="0.2">
      <c r="A61" s="89">
        <v>5313</v>
      </c>
      <c r="B61" s="64" t="s">
        <v>1806</v>
      </c>
      <c r="C61" s="64" t="s">
        <v>1807</v>
      </c>
      <c r="D61" s="64" t="s">
        <v>863</v>
      </c>
      <c r="E61" s="64" t="s">
        <v>1723</v>
      </c>
      <c r="F61" s="62">
        <v>41453</v>
      </c>
    </row>
    <row r="62" spans="1:6" x14ac:dyDescent="0.2">
      <c r="A62" s="89">
        <v>5413</v>
      </c>
      <c r="B62" s="64" t="s">
        <v>1809</v>
      </c>
      <c r="C62" s="64" t="s">
        <v>146</v>
      </c>
      <c r="D62" s="64" t="s">
        <v>862</v>
      </c>
      <c r="E62" s="64" t="s">
        <v>1214</v>
      </c>
      <c r="F62" s="62">
        <v>41453</v>
      </c>
    </row>
    <row r="63" spans="1:6" x14ac:dyDescent="0.2">
      <c r="A63" s="89">
        <v>5513</v>
      </c>
      <c r="B63" s="64" t="s">
        <v>1810</v>
      </c>
      <c r="C63" s="64" t="s">
        <v>1430</v>
      </c>
      <c r="D63" s="64" t="s">
        <v>862</v>
      </c>
      <c r="E63" s="64" t="s">
        <v>814</v>
      </c>
      <c r="F63" s="62">
        <v>41453</v>
      </c>
    </row>
    <row r="64" spans="1:6" x14ac:dyDescent="0.2">
      <c r="A64" s="89">
        <v>5613</v>
      </c>
      <c r="B64" s="64" t="s">
        <v>1811</v>
      </c>
      <c r="C64" s="64" t="s">
        <v>1180</v>
      </c>
      <c r="D64" s="64" t="s">
        <v>862</v>
      </c>
      <c r="E64" s="64" t="s">
        <v>1190</v>
      </c>
      <c r="F64" s="62">
        <v>41456</v>
      </c>
    </row>
    <row r="65" spans="1:6" x14ac:dyDescent="0.2">
      <c r="A65" s="89">
        <v>5713</v>
      </c>
      <c r="B65" s="64" t="s">
        <v>1812</v>
      </c>
      <c r="C65" s="1" t="s">
        <v>1813</v>
      </c>
      <c r="D65" s="64" t="s">
        <v>254</v>
      </c>
      <c r="E65" s="64" t="s">
        <v>512</v>
      </c>
      <c r="F65" s="62">
        <v>41456</v>
      </c>
    </row>
    <row r="66" spans="1:6" x14ac:dyDescent="0.2">
      <c r="A66" s="89">
        <v>5813</v>
      </c>
      <c r="B66" s="64" t="s">
        <v>1814</v>
      </c>
      <c r="C66" s="64" t="s">
        <v>1815</v>
      </c>
      <c r="D66" s="64" t="s">
        <v>1199</v>
      </c>
      <c r="E66" s="64" t="s">
        <v>1717</v>
      </c>
      <c r="F66" s="62">
        <v>41456</v>
      </c>
    </row>
    <row r="67" spans="1:6" x14ac:dyDescent="0.2">
      <c r="A67" s="89">
        <v>5913</v>
      </c>
      <c r="B67" s="64" t="s">
        <v>1816</v>
      </c>
      <c r="C67" s="64" t="s">
        <v>113</v>
      </c>
      <c r="D67" s="64" t="s">
        <v>862</v>
      </c>
      <c r="E67" s="64" t="s">
        <v>831</v>
      </c>
      <c r="F67" s="62">
        <v>41456</v>
      </c>
    </row>
    <row r="68" spans="1:6" x14ac:dyDescent="0.2">
      <c r="A68" s="89">
        <v>6013</v>
      </c>
      <c r="B68" s="64" t="s">
        <v>1817</v>
      </c>
      <c r="C68" s="64" t="s">
        <v>1818</v>
      </c>
      <c r="D68" s="64" t="s">
        <v>862</v>
      </c>
      <c r="E68" s="64" t="s">
        <v>1190</v>
      </c>
      <c r="F68" s="62">
        <v>41457</v>
      </c>
    </row>
    <row r="69" spans="1:6" x14ac:dyDescent="0.2">
      <c r="A69" s="89">
        <v>6113</v>
      </c>
      <c r="B69" s="64" t="s">
        <v>1819</v>
      </c>
      <c r="C69" s="64" t="s">
        <v>1818</v>
      </c>
      <c r="D69" s="64" t="s">
        <v>862</v>
      </c>
      <c r="E69" s="64" t="s">
        <v>684</v>
      </c>
      <c r="F69" s="62">
        <v>41457</v>
      </c>
    </row>
    <row r="70" spans="1:6" x14ac:dyDescent="0.2">
      <c r="A70" s="89">
        <v>6213</v>
      </c>
      <c r="B70" s="64" t="s">
        <v>1820</v>
      </c>
      <c r="C70" s="64" t="s">
        <v>758</v>
      </c>
      <c r="D70" s="64" t="s">
        <v>863</v>
      </c>
      <c r="E70" s="64" t="s">
        <v>878</v>
      </c>
      <c r="F70" s="62">
        <v>41460</v>
      </c>
    </row>
    <row r="71" spans="1:6" x14ac:dyDescent="0.2">
      <c r="A71" s="89">
        <v>6313</v>
      </c>
      <c r="B71" s="64" t="s">
        <v>1821</v>
      </c>
      <c r="C71" s="64" t="s">
        <v>1455</v>
      </c>
      <c r="D71" s="64" t="s">
        <v>863</v>
      </c>
      <c r="E71" s="64" t="s">
        <v>569</v>
      </c>
      <c r="F71" s="62">
        <v>41467</v>
      </c>
    </row>
    <row r="72" spans="1:6" x14ac:dyDescent="0.2">
      <c r="A72" s="89">
        <v>6413</v>
      </c>
      <c r="B72" s="64" t="s">
        <v>1822</v>
      </c>
      <c r="C72" s="64" t="s">
        <v>839</v>
      </c>
      <c r="D72" s="64" t="s">
        <v>1199</v>
      </c>
      <c r="E72" s="64" t="s">
        <v>1729</v>
      </c>
      <c r="F72" s="62">
        <v>41473</v>
      </c>
    </row>
    <row r="73" spans="1:6" x14ac:dyDescent="0.2">
      <c r="A73" s="89">
        <v>6513</v>
      </c>
      <c r="B73" s="64" t="s">
        <v>1823</v>
      </c>
      <c r="C73" s="64" t="s">
        <v>1140</v>
      </c>
      <c r="D73" s="64" t="s">
        <v>1199</v>
      </c>
      <c r="E73" s="64" t="s">
        <v>877</v>
      </c>
      <c r="F73" s="62">
        <v>41473</v>
      </c>
    </row>
    <row r="74" spans="1:6" x14ac:dyDescent="0.2">
      <c r="A74" s="89">
        <v>6613</v>
      </c>
      <c r="B74" s="64" t="s">
        <v>1824</v>
      </c>
      <c r="C74" s="64" t="s">
        <v>1180</v>
      </c>
      <c r="D74" s="64" t="s">
        <v>1199</v>
      </c>
      <c r="E74" s="64" t="s">
        <v>1214</v>
      </c>
      <c r="F74" s="62">
        <v>41477</v>
      </c>
    </row>
    <row r="75" spans="1:6" x14ac:dyDescent="0.2">
      <c r="A75" s="2">
        <v>6713</v>
      </c>
      <c r="B75" s="64" t="s">
        <v>1825</v>
      </c>
      <c r="C75" s="64" t="s">
        <v>1807</v>
      </c>
      <c r="D75" s="64" t="s">
        <v>863</v>
      </c>
      <c r="E75" s="64" t="s">
        <v>1723</v>
      </c>
      <c r="F75" s="62">
        <v>41494</v>
      </c>
    </row>
    <row r="76" spans="1:6" x14ac:dyDescent="0.2">
      <c r="A76" s="68">
        <v>6813</v>
      </c>
      <c r="B76" s="71" t="s">
        <v>1826</v>
      </c>
      <c r="C76" s="69" t="s">
        <v>1834</v>
      </c>
      <c r="D76" s="71" t="s">
        <v>2362</v>
      </c>
      <c r="E76" s="71" t="s">
        <v>1828</v>
      </c>
      <c r="F76" s="73">
        <v>41495</v>
      </c>
    </row>
    <row r="77" spans="1:6" x14ac:dyDescent="0.2">
      <c r="A77" s="68">
        <v>6913</v>
      </c>
      <c r="B77" s="71" t="s">
        <v>1827</v>
      </c>
      <c r="C77" s="69" t="s">
        <v>1834</v>
      </c>
      <c r="D77" s="71" t="s">
        <v>2362</v>
      </c>
      <c r="E77" s="71" t="s">
        <v>1828</v>
      </c>
      <c r="F77" s="73">
        <v>41495</v>
      </c>
    </row>
    <row r="78" spans="1:6" x14ac:dyDescent="0.2">
      <c r="A78" s="89">
        <v>7013</v>
      </c>
      <c r="B78" s="64" t="s">
        <v>1887</v>
      </c>
      <c r="C78" s="64" t="s">
        <v>1139</v>
      </c>
      <c r="D78" s="64" t="s">
        <v>1199</v>
      </c>
      <c r="E78" s="64" t="s">
        <v>829</v>
      </c>
      <c r="F78" s="62">
        <v>41495</v>
      </c>
    </row>
    <row r="79" spans="1:6" x14ac:dyDescent="0.2">
      <c r="A79" s="89">
        <v>7113</v>
      </c>
      <c r="B79" s="64" t="s">
        <v>1829</v>
      </c>
      <c r="C79" s="64" t="s">
        <v>1664</v>
      </c>
      <c r="D79" s="64" t="s">
        <v>862</v>
      </c>
      <c r="E79" s="64" t="s">
        <v>554</v>
      </c>
      <c r="F79" s="62">
        <v>41498</v>
      </c>
    </row>
    <row r="80" spans="1:6" x14ac:dyDescent="0.2">
      <c r="A80" s="89">
        <v>7213</v>
      </c>
      <c r="B80" s="64" t="s">
        <v>1830</v>
      </c>
      <c r="C80" s="64" t="s">
        <v>1664</v>
      </c>
      <c r="D80" s="64" t="s">
        <v>862</v>
      </c>
      <c r="E80" s="3" t="s">
        <v>552</v>
      </c>
      <c r="F80" s="62">
        <v>41498</v>
      </c>
    </row>
    <row r="81" spans="1:6" x14ac:dyDescent="0.2">
      <c r="A81" s="89">
        <v>7313</v>
      </c>
      <c r="B81" s="64" t="s">
        <v>1831</v>
      </c>
      <c r="C81" s="64" t="s">
        <v>278</v>
      </c>
      <c r="D81" s="64" t="s">
        <v>862</v>
      </c>
      <c r="E81" s="64" t="s">
        <v>1832</v>
      </c>
      <c r="F81" s="62">
        <v>41499</v>
      </c>
    </row>
    <row r="82" spans="1:6" x14ac:dyDescent="0.2">
      <c r="A82" s="89">
        <v>7413</v>
      </c>
      <c r="B82" s="64" t="s">
        <v>1833</v>
      </c>
      <c r="C82" s="64" t="s">
        <v>690</v>
      </c>
      <c r="D82" s="64" t="s">
        <v>1199</v>
      </c>
      <c r="E82" s="64" t="s">
        <v>831</v>
      </c>
      <c r="F82" s="62">
        <v>41499</v>
      </c>
    </row>
    <row r="83" spans="1:6" x14ac:dyDescent="0.2">
      <c r="A83" s="89">
        <v>7513</v>
      </c>
      <c r="B83" s="1" t="s">
        <v>1835</v>
      </c>
      <c r="C83" s="1" t="s">
        <v>1836</v>
      </c>
      <c r="D83" s="1" t="s">
        <v>862</v>
      </c>
      <c r="E83" s="1" t="s">
        <v>1214</v>
      </c>
      <c r="F83" s="62">
        <v>41505</v>
      </c>
    </row>
    <row r="84" spans="1:6" x14ac:dyDescent="0.2">
      <c r="A84" s="89">
        <v>7613</v>
      </c>
      <c r="B84" s="1" t="s">
        <v>1837</v>
      </c>
      <c r="C84" s="1" t="s">
        <v>298</v>
      </c>
      <c r="D84" s="1" t="s">
        <v>1027</v>
      </c>
      <c r="E84" s="1" t="s">
        <v>1722</v>
      </c>
      <c r="F84" s="62">
        <v>41508</v>
      </c>
    </row>
    <row r="85" spans="1:6" x14ac:dyDescent="0.2">
      <c r="A85" s="89">
        <v>7713</v>
      </c>
      <c r="B85" s="1" t="s">
        <v>1838</v>
      </c>
      <c r="C85" s="62" t="s">
        <v>1807</v>
      </c>
      <c r="D85" s="1" t="s">
        <v>863</v>
      </c>
      <c r="E85" s="1" t="s">
        <v>1723</v>
      </c>
      <c r="F85" s="62">
        <v>41508</v>
      </c>
    </row>
    <row r="86" spans="1:6" x14ac:dyDescent="0.2">
      <c r="A86" s="89">
        <v>7813</v>
      </c>
      <c r="B86" s="1" t="s">
        <v>1839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9">
        <v>7913</v>
      </c>
      <c r="B87" s="64" t="s">
        <v>1840</v>
      </c>
      <c r="C87" s="1" t="s">
        <v>278</v>
      </c>
      <c r="D87" s="1" t="s">
        <v>1199</v>
      </c>
      <c r="E87" s="1" t="s">
        <v>808</v>
      </c>
      <c r="F87" s="62">
        <v>41522</v>
      </c>
    </row>
    <row r="88" spans="1:6" x14ac:dyDescent="0.2">
      <c r="A88" s="89">
        <v>8013</v>
      </c>
      <c r="B88" s="1" t="s">
        <v>1841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9">
        <v>8113</v>
      </c>
      <c r="B89" s="64" t="s">
        <v>1842</v>
      </c>
      <c r="C89" s="64" t="s">
        <v>1863</v>
      </c>
      <c r="D89" s="64" t="s">
        <v>863</v>
      </c>
      <c r="E89" s="64" t="s">
        <v>710</v>
      </c>
      <c r="F89" s="62">
        <v>41529</v>
      </c>
    </row>
    <row r="90" spans="1:6" x14ac:dyDescent="0.2">
      <c r="A90" s="89">
        <v>8213</v>
      </c>
      <c r="B90" s="64" t="s">
        <v>1843</v>
      </c>
      <c r="C90" s="64" t="s">
        <v>1864</v>
      </c>
      <c r="D90" s="64" t="s">
        <v>863</v>
      </c>
      <c r="E90" s="64" t="s">
        <v>1856</v>
      </c>
      <c r="F90" s="62">
        <v>41530</v>
      </c>
    </row>
    <row r="91" spans="1:6" x14ac:dyDescent="0.2">
      <c r="A91" s="89">
        <v>8313</v>
      </c>
      <c r="B91" s="64" t="s">
        <v>1844</v>
      </c>
      <c r="C91" s="88" t="s">
        <v>1664</v>
      </c>
      <c r="D91" s="64" t="s">
        <v>862</v>
      </c>
      <c r="E91" s="64" t="s">
        <v>684</v>
      </c>
      <c r="F91" s="62">
        <v>41533</v>
      </c>
    </row>
    <row r="92" spans="1:6" x14ac:dyDescent="0.2">
      <c r="A92" s="89">
        <v>8413</v>
      </c>
      <c r="B92" s="64" t="s">
        <v>1845</v>
      </c>
      <c r="C92" s="64" t="s">
        <v>724</v>
      </c>
      <c r="D92" s="64" t="s">
        <v>254</v>
      </c>
      <c r="E92" s="64" t="s">
        <v>1857</v>
      </c>
      <c r="F92" s="62">
        <v>41533</v>
      </c>
    </row>
    <row r="93" spans="1:6" x14ac:dyDescent="0.2">
      <c r="A93" s="89">
        <v>8513</v>
      </c>
      <c r="B93" s="64" t="s">
        <v>1846</v>
      </c>
      <c r="C93" s="64" t="s">
        <v>1787</v>
      </c>
      <c r="D93" s="64" t="s">
        <v>1199</v>
      </c>
      <c r="E93" s="64" t="s">
        <v>1214</v>
      </c>
      <c r="F93" s="62">
        <v>41533</v>
      </c>
    </row>
    <row r="94" spans="1:6" x14ac:dyDescent="0.2">
      <c r="A94" s="89">
        <v>8613</v>
      </c>
      <c r="B94" s="64" t="s">
        <v>1847</v>
      </c>
      <c r="C94" s="64" t="s">
        <v>1865</v>
      </c>
      <c r="D94" s="64" t="s">
        <v>2783</v>
      </c>
      <c r="E94" s="64" t="s">
        <v>1858</v>
      </c>
      <c r="F94" s="62">
        <v>41534</v>
      </c>
    </row>
    <row r="95" spans="1:6" x14ac:dyDescent="0.2">
      <c r="A95" s="89">
        <v>8713</v>
      </c>
      <c r="B95" s="64" t="s">
        <v>1848</v>
      </c>
      <c r="C95" s="64" t="s">
        <v>1861</v>
      </c>
      <c r="D95" s="64" t="s">
        <v>1027</v>
      </c>
      <c r="E95" s="64" t="s">
        <v>878</v>
      </c>
      <c r="F95" s="62">
        <v>41540</v>
      </c>
    </row>
    <row r="96" spans="1:6" x14ac:dyDescent="0.2">
      <c r="A96" s="89">
        <v>8813</v>
      </c>
      <c r="B96" s="64" t="s">
        <v>1849</v>
      </c>
      <c r="C96" s="64" t="s">
        <v>1862</v>
      </c>
      <c r="D96" s="64" t="s">
        <v>863</v>
      </c>
      <c r="E96" s="64" t="s">
        <v>878</v>
      </c>
      <c r="F96" s="62">
        <v>41540</v>
      </c>
    </row>
    <row r="97" spans="1:6" x14ac:dyDescent="0.2">
      <c r="A97" s="89">
        <v>8913</v>
      </c>
      <c r="B97" s="64" t="s">
        <v>1850</v>
      </c>
      <c r="C97" s="64" t="s">
        <v>690</v>
      </c>
      <c r="D97" s="64" t="s">
        <v>1199</v>
      </c>
      <c r="E97" s="64" t="s">
        <v>831</v>
      </c>
      <c r="F97" s="62">
        <v>41541</v>
      </c>
    </row>
    <row r="98" spans="1:6" x14ac:dyDescent="0.2">
      <c r="A98" s="89">
        <v>9013</v>
      </c>
      <c r="B98" s="64" t="s">
        <v>1851</v>
      </c>
      <c r="C98" s="64" t="s">
        <v>843</v>
      </c>
      <c r="D98" s="64" t="s">
        <v>862</v>
      </c>
      <c r="E98" s="64" t="s">
        <v>697</v>
      </c>
      <c r="F98" s="62">
        <v>41550</v>
      </c>
    </row>
    <row r="99" spans="1:6" x14ac:dyDescent="0.2">
      <c r="A99" s="89">
        <v>9113</v>
      </c>
      <c r="B99" s="64" t="s">
        <v>1852</v>
      </c>
      <c r="C99" s="64" t="s">
        <v>854</v>
      </c>
      <c r="D99" s="64" t="s">
        <v>862</v>
      </c>
      <c r="E99" s="64" t="s">
        <v>808</v>
      </c>
      <c r="F99" s="62">
        <v>41551</v>
      </c>
    </row>
    <row r="100" spans="1:6" x14ac:dyDescent="0.2">
      <c r="A100" s="89">
        <v>9213</v>
      </c>
      <c r="B100" s="64" t="s">
        <v>1853</v>
      </c>
      <c r="C100" s="64" t="s">
        <v>843</v>
      </c>
      <c r="D100" s="64" t="s">
        <v>862</v>
      </c>
      <c r="E100" s="64" t="s">
        <v>697</v>
      </c>
      <c r="F100" s="62">
        <v>41551</v>
      </c>
    </row>
    <row r="101" spans="1:6" x14ac:dyDescent="0.2">
      <c r="A101" s="89">
        <v>9313</v>
      </c>
      <c r="B101" s="64" t="s">
        <v>1892</v>
      </c>
      <c r="C101" s="64" t="s">
        <v>1669</v>
      </c>
      <c r="D101" s="64" t="s">
        <v>862</v>
      </c>
      <c r="E101" s="64" t="s">
        <v>552</v>
      </c>
      <c r="F101" s="62">
        <v>41551</v>
      </c>
    </row>
    <row r="102" spans="1:6" x14ac:dyDescent="0.2">
      <c r="A102" s="89">
        <v>9413</v>
      </c>
      <c r="B102" s="64" t="s">
        <v>1854</v>
      </c>
      <c r="C102" s="64" t="s">
        <v>1860</v>
      </c>
      <c r="D102" s="64" t="s">
        <v>862</v>
      </c>
      <c r="E102" s="64" t="s">
        <v>1729</v>
      </c>
      <c r="F102" s="62">
        <v>41554</v>
      </c>
    </row>
    <row r="103" spans="1:6" x14ac:dyDescent="0.2">
      <c r="A103" s="89">
        <v>9513</v>
      </c>
      <c r="B103" s="64" t="s">
        <v>1855</v>
      </c>
      <c r="C103" s="64" t="s">
        <v>1866</v>
      </c>
      <c r="D103" s="64" t="s">
        <v>254</v>
      </c>
      <c r="E103" s="64" t="s">
        <v>1859</v>
      </c>
      <c r="F103" s="62">
        <v>41556</v>
      </c>
    </row>
    <row r="104" spans="1:6" x14ac:dyDescent="0.2">
      <c r="A104" s="89">
        <v>9613</v>
      </c>
      <c r="B104" s="64" t="s">
        <v>1867</v>
      </c>
      <c r="C104" s="64" t="s">
        <v>1880</v>
      </c>
      <c r="D104" s="64" t="s">
        <v>863</v>
      </c>
      <c r="E104" s="64" t="s">
        <v>1723</v>
      </c>
      <c r="F104" s="62">
        <v>41569</v>
      </c>
    </row>
    <row r="105" spans="1:6" x14ac:dyDescent="0.2">
      <c r="A105" s="89">
        <v>9713</v>
      </c>
      <c r="B105" s="64" t="s">
        <v>1868</v>
      </c>
      <c r="C105" s="64" t="s">
        <v>300</v>
      </c>
      <c r="D105" s="64" t="s">
        <v>863</v>
      </c>
      <c r="E105" s="64" t="s">
        <v>1723</v>
      </c>
      <c r="F105" s="62">
        <v>41582</v>
      </c>
    </row>
    <row r="106" spans="1:6" x14ac:dyDescent="0.2">
      <c r="A106" s="89">
        <v>9813</v>
      </c>
      <c r="B106" s="64" t="s">
        <v>1890</v>
      </c>
      <c r="C106" s="64" t="s">
        <v>1891</v>
      </c>
      <c r="D106" s="64" t="s">
        <v>862</v>
      </c>
      <c r="E106" s="64" t="s">
        <v>816</v>
      </c>
      <c r="F106" s="62">
        <v>41582</v>
      </c>
    </row>
    <row r="107" spans="1:6" x14ac:dyDescent="0.2">
      <c r="A107" s="89">
        <v>9913</v>
      </c>
      <c r="B107" s="64" t="s">
        <v>1869</v>
      </c>
      <c r="C107" s="64" t="s">
        <v>1455</v>
      </c>
      <c r="D107" s="64" t="s">
        <v>862</v>
      </c>
      <c r="E107" s="64" t="s">
        <v>814</v>
      </c>
      <c r="F107" s="62">
        <v>41583</v>
      </c>
    </row>
    <row r="108" spans="1:6" x14ac:dyDescent="0.2">
      <c r="A108" s="89">
        <v>10013</v>
      </c>
      <c r="B108" s="64" t="s">
        <v>1870</v>
      </c>
      <c r="C108" s="64" t="s">
        <v>690</v>
      </c>
      <c r="D108" s="64" t="s">
        <v>1199</v>
      </c>
      <c r="E108" s="64" t="s">
        <v>816</v>
      </c>
      <c r="F108" s="62">
        <v>41586</v>
      </c>
    </row>
    <row r="109" spans="1:6" x14ac:dyDescent="0.2">
      <c r="A109" s="89">
        <v>10113</v>
      </c>
      <c r="B109" s="64" t="s">
        <v>1871</v>
      </c>
      <c r="C109" s="64" t="s">
        <v>690</v>
      </c>
      <c r="D109" s="64" t="s">
        <v>1199</v>
      </c>
      <c r="E109" s="64" t="s">
        <v>816</v>
      </c>
      <c r="F109" s="62">
        <v>41586</v>
      </c>
    </row>
    <row r="110" spans="1:6" x14ac:dyDescent="0.2">
      <c r="A110" s="89">
        <v>10213</v>
      </c>
      <c r="B110" s="64" t="s">
        <v>1872</v>
      </c>
      <c r="C110" s="64" t="s">
        <v>1881</v>
      </c>
      <c r="D110" s="64" t="s">
        <v>1199</v>
      </c>
      <c r="E110" s="64" t="s">
        <v>296</v>
      </c>
      <c r="F110" s="62">
        <v>41591</v>
      </c>
    </row>
    <row r="111" spans="1:6" x14ac:dyDescent="0.2">
      <c r="A111" s="89">
        <v>10313</v>
      </c>
      <c r="B111" s="64" t="s">
        <v>1873</v>
      </c>
      <c r="C111" s="64" t="s">
        <v>278</v>
      </c>
      <c r="D111" s="64" t="s">
        <v>1199</v>
      </c>
      <c r="E111" s="64" t="s">
        <v>296</v>
      </c>
      <c r="F111" s="62">
        <v>41592</v>
      </c>
    </row>
    <row r="112" spans="1:6" x14ac:dyDescent="0.2">
      <c r="A112" s="89">
        <v>10413</v>
      </c>
      <c r="B112" s="64" t="s">
        <v>1889</v>
      </c>
      <c r="C112" s="64" t="s">
        <v>1882</v>
      </c>
      <c r="D112" s="64" t="s">
        <v>862</v>
      </c>
      <c r="E112" s="64" t="s">
        <v>818</v>
      </c>
      <c r="F112" s="62">
        <v>41592</v>
      </c>
    </row>
    <row r="113" spans="1:8" x14ac:dyDescent="0.2">
      <c r="A113" s="89">
        <v>10513</v>
      </c>
      <c r="B113" s="64" t="s">
        <v>1874</v>
      </c>
      <c r="C113" s="64" t="s">
        <v>1882</v>
      </c>
      <c r="D113" s="64" t="s">
        <v>862</v>
      </c>
      <c r="E113" s="64" t="s">
        <v>1717</v>
      </c>
      <c r="F113" s="62">
        <v>41603</v>
      </c>
    </row>
    <row r="114" spans="1:8" x14ac:dyDescent="0.2">
      <c r="A114" s="89">
        <v>10613</v>
      </c>
      <c r="B114" s="64" t="s">
        <v>1875</v>
      </c>
      <c r="C114" s="64" t="s">
        <v>857</v>
      </c>
      <c r="D114" s="64" t="s">
        <v>1199</v>
      </c>
      <c r="E114" s="64" t="s">
        <v>1717</v>
      </c>
      <c r="F114" s="62">
        <v>41603</v>
      </c>
    </row>
    <row r="115" spans="1:8" x14ac:dyDescent="0.2">
      <c r="A115" s="89">
        <v>10713</v>
      </c>
      <c r="B115" s="64" t="s">
        <v>1876</v>
      </c>
      <c r="C115" s="64" t="s">
        <v>196</v>
      </c>
      <c r="D115" s="64" t="s">
        <v>862</v>
      </c>
      <c r="E115" s="64" t="s">
        <v>1729</v>
      </c>
      <c r="F115" s="62">
        <v>41611</v>
      </c>
    </row>
    <row r="116" spans="1:8" x14ac:dyDescent="0.2">
      <c r="A116" s="89">
        <v>10813</v>
      </c>
      <c r="B116" s="64" t="s">
        <v>1877</v>
      </c>
      <c r="C116" s="64" t="s">
        <v>1883</v>
      </c>
      <c r="D116" s="64" t="s">
        <v>863</v>
      </c>
      <c r="E116" s="64" t="s">
        <v>797</v>
      </c>
      <c r="F116" s="62">
        <v>41613</v>
      </c>
    </row>
    <row r="117" spans="1:8" x14ac:dyDescent="0.2">
      <c r="A117" s="89">
        <v>10913</v>
      </c>
      <c r="B117" s="64" t="s">
        <v>1878</v>
      </c>
      <c r="C117" s="64" t="s">
        <v>1883</v>
      </c>
      <c r="D117" s="64" t="s">
        <v>863</v>
      </c>
      <c r="E117" s="64" t="s">
        <v>797</v>
      </c>
      <c r="F117" s="62">
        <v>41613</v>
      </c>
    </row>
    <row r="118" spans="1:8" x14ac:dyDescent="0.2">
      <c r="A118" s="2">
        <v>11013</v>
      </c>
      <c r="B118" s="64" t="s">
        <v>1879</v>
      </c>
      <c r="C118" s="64" t="s">
        <v>1139</v>
      </c>
      <c r="D118" s="64" t="s">
        <v>1199</v>
      </c>
      <c r="E118" s="64" t="s">
        <v>1190</v>
      </c>
      <c r="F118" s="62">
        <v>41626</v>
      </c>
    </row>
    <row r="119" spans="1:8" x14ac:dyDescent="0.2">
      <c r="E119" s="64"/>
      <c r="F119" s="62"/>
    </row>
    <row r="120" spans="1:8" x14ac:dyDescent="0.2">
      <c r="E120" s="64"/>
      <c r="F120" s="62"/>
    </row>
    <row r="121" spans="1:8" x14ac:dyDescent="0.2">
      <c r="E121" s="64"/>
      <c r="F121" s="62"/>
    </row>
    <row r="122" spans="1:8" x14ac:dyDescent="0.2">
      <c r="E122" s="64"/>
      <c r="F122" s="62"/>
    </row>
    <row r="123" spans="1:8" x14ac:dyDescent="0.2">
      <c r="E123" s="64"/>
      <c r="F123" s="62"/>
    </row>
    <row r="124" spans="1:8" x14ac:dyDescent="0.2">
      <c r="E124" s="64"/>
      <c r="F124" s="62"/>
    </row>
    <row r="125" spans="1:8" x14ac:dyDescent="0.2">
      <c r="E125" s="66"/>
      <c r="F125" s="67"/>
      <c r="G125" s="66"/>
      <c r="H125" s="66"/>
    </row>
    <row r="126" spans="1:8" x14ac:dyDescent="0.2">
      <c r="E126" s="66"/>
      <c r="F126" s="67"/>
      <c r="G126" s="66"/>
      <c r="H126" s="66"/>
    </row>
    <row r="127" spans="1:8" x14ac:dyDescent="0.2">
      <c r="E127" s="66"/>
      <c r="F127" s="67"/>
      <c r="G127" s="66"/>
      <c r="H127" s="66"/>
    </row>
    <row r="128" spans="1:8" x14ac:dyDescent="0.2">
      <c r="E128" s="66"/>
      <c r="F128" s="67"/>
      <c r="G128" s="66"/>
      <c r="H128" s="66"/>
    </row>
    <row r="129" spans="5:8" x14ac:dyDescent="0.2">
      <c r="E129" s="66"/>
      <c r="F129" s="67"/>
      <c r="G129" s="66"/>
      <c r="H129" s="66"/>
    </row>
    <row r="130" spans="5:8" x14ac:dyDescent="0.2">
      <c r="E130" s="66"/>
      <c r="F130" s="67"/>
      <c r="G130" s="66"/>
      <c r="H130" s="66"/>
    </row>
    <row r="131" spans="5:8" x14ac:dyDescent="0.2">
      <c r="E131" s="66"/>
      <c r="F131" s="67"/>
      <c r="G131" s="66"/>
      <c r="H131" s="66"/>
    </row>
    <row r="132" spans="5:8" x14ac:dyDescent="0.2">
      <c r="E132" s="66"/>
      <c r="F132" s="67"/>
      <c r="G132" s="66"/>
      <c r="H132" s="66"/>
    </row>
    <row r="133" spans="5:8" x14ac:dyDescent="0.2">
      <c r="E133" s="66"/>
      <c r="F133" s="67"/>
      <c r="G133" s="66"/>
      <c r="H133" s="66"/>
    </row>
    <row r="134" spans="5:8" x14ac:dyDescent="0.2">
      <c r="E134" s="66"/>
      <c r="F134" s="67"/>
      <c r="G134" s="66"/>
      <c r="H134" s="66"/>
    </row>
    <row r="135" spans="5:8" x14ac:dyDescent="0.2">
      <c r="E135" s="66"/>
      <c r="F135" s="67"/>
      <c r="G135" s="66"/>
      <c r="H135" s="66"/>
    </row>
    <row r="136" spans="5:8" x14ac:dyDescent="0.2">
      <c r="E136" s="66"/>
      <c r="F136" s="67"/>
      <c r="G136" s="66"/>
      <c r="H136" s="66"/>
    </row>
    <row r="137" spans="5:8" x14ac:dyDescent="0.2">
      <c r="E137" s="66"/>
      <c r="F137" s="67"/>
      <c r="G137" s="66"/>
      <c r="H137" s="66"/>
    </row>
    <row r="138" spans="5:8" x14ac:dyDescent="0.2">
      <c r="E138" s="66"/>
      <c r="F138" s="67"/>
      <c r="G138" s="66"/>
      <c r="H138" s="66"/>
    </row>
    <row r="139" spans="5:8" x14ac:dyDescent="0.2">
      <c r="E139" s="66"/>
      <c r="F139" s="67"/>
      <c r="G139" s="66"/>
      <c r="H139" s="66"/>
    </row>
    <row r="140" spans="5:8" x14ac:dyDescent="0.2">
      <c r="E140" s="66"/>
      <c r="F140" s="67"/>
      <c r="G140" s="66"/>
      <c r="H140" s="66"/>
    </row>
    <row r="141" spans="5:8" x14ac:dyDescent="0.2">
      <c r="E141" s="66"/>
      <c r="F141" s="67"/>
      <c r="G141" s="66"/>
      <c r="H141" s="66"/>
    </row>
    <row r="142" spans="5:8" x14ac:dyDescent="0.2">
      <c r="E142" s="66"/>
      <c r="F142" s="67"/>
      <c r="G142" s="66"/>
      <c r="H142" s="66"/>
    </row>
    <row r="143" spans="5:8" x14ac:dyDescent="0.2">
      <c r="E143" s="66"/>
      <c r="F143" s="67"/>
      <c r="G143" s="66"/>
      <c r="H143" s="66"/>
    </row>
    <row r="144" spans="5:8" x14ac:dyDescent="0.2">
      <c r="E144" s="66"/>
      <c r="F144" s="67"/>
      <c r="G144" s="66"/>
      <c r="H144" s="66"/>
    </row>
    <row r="145" spans="1:8" x14ac:dyDescent="0.2">
      <c r="E145" s="66"/>
      <c r="F145" s="67"/>
      <c r="G145" s="66"/>
      <c r="H145" s="66"/>
    </row>
    <row r="146" spans="1:8" x14ac:dyDescent="0.2">
      <c r="A146" s="65"/>
      <c r="B146" s="66"/>
      <c r="C146" s="66"/>
      <c r="D146" s="66"/>
      <c r="E146" s="66"/>
      <c r="F146" s="67"/>
      <c r="G146" s="66"/>
      <c r="H146" s="66"/>
    </row>
    <row r="147" spans="1:8" x14ac:dyDescent="0.2">
      <c r="A147" s="65"/>
      <c r="B147" s="66"/>
      <c r="C147" s="66"/>
      <c r="D147" s="66"/>
      <c r="E147" s="66"/>
      <c r="F147" s="67"/>
      <c r="G147" s="66"/>
      <c r="H147" s="66"/>
    </row>
    <row r="148" spans="1:8" x14ac:dyDescent="0.2">
      <c r="A148" s="65"/>
      <c r="B148" s="64"/>
      <c r="C148" s="64"/>
      <c r="D148" s="64"/>
      <c r="E148" s="64"/>
      <c r="F148" s="62"/>
    </row>
    <row r="149" spans="1:8" x14ac:dyDescent="0.2">
      <c r="A149" s="65"/>
      <c r="B149" s="64"/>
      <c r="C149" s="64"/>
      <c r="D149" s="64"/>
      <c r="E149" s="64"/>
      <c r="F149" s="62"/>
    </row>
    <row r="150" spans="1:8" x14ac:dyDescent="0.2">
      <c r="A150" s="65"/>
      <c r="B150" s="64"/>
      <c r="C150" s="64"/>
      <c r="D150" s="64"/>
      <c r="E150" s="64"/>
      <c r="F150" s="62"/>
    </row>
    <row r="151" spans="1:8" x14ac:dyDescent="0.2">
      <c r="A151" s="65"/>
      <c r="B151" s="64"/>
      <c r="C151" s="64"/>
      <c r="D151" s="64"/>
      <c r="E151" s="64"/>
      <c r="F151" s="62"/>
    </row>
    <row r="152" spans="1:8" x14ac:dyDescent="0.2">
      <c r="A152" s="65"/>
      <c r="B152" s="64"/>
      <c r="C152" s="64"/>
      <c r="D152" s="64"/>
      <c r="E152" s="64"/>
      <c r="F152" s="62"/>
    </row>
    <row r="153" spans="1:8" x14ac:dyDescent="0.2">
      <c r="A153" s="65"/>
      <c r="B153" s="64"/>
      <c r="C153" s="64"/>
      <c r="D153" s="64"/>
      <c r="E153" s="64"/>
      <c r="F153" s="62"/>
    </row>
    <row r="154" spans="1:8" x14ac:dyDescent="0.2">
      <c r="A154" s="65"/>
      <c r="B154" s="64"/>
      <c r="D154" s="64"/>
      <c r="E154" s="64"/>
      <c r="F154" s="62"/>
    </row>
    <row r="155" spans="1:8" x14ac:dyDescent="0.2">
      <c r="A155" s="65"/>
      <c r="B155" s="64"/>
      <c r="D155" s="64"/>
      <c r="F155" s="62"/>
    </row>
    <row r="156" spans="1:8" x14ac:dyDescent="0.2">
      <c r="A156" s="65"/>
      <c r="B156" s="64"/>
      <c r="D156" s="64"/>
      <c r="F156" s="62"/>
    </row>
    <row r="157" spans="1:8" x14ac:dyDescent="0.2">
      <c r="A157" s="65"/>
      <c r="B157" s="64"/>
      <c r="C157" s="64"/>
      <c r="D157" s="64"/>
      <c r="E157" s="64"/>
      <c r="F157" s="62"/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Gráficos</vt:lpstr>
      </vt:variant>
      <vt:variant>
        <vt:i4>3</vt:i4>
      </vt:variant>
    </vt:vector>
  </HeadingPairs>
  <TitlesOfParts>
    <vt:vector size="20" baseType="lpstr">
      <vt:lpstr>Resumo</vt:lpstr>
      <vt:lpstr>Inc. de cultura Emerg.</vt:lpstr>
      <vt:lpstr>Emergenciais 2014</vt:lpstr>
      <vt:lpstr>Emergenciais 2013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Gráfico_Tipo_Resumo</vt:lpstr>
      <vt:lpstr>BiológicoXQuímico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2013-02-28T18:13:42Z</cp:lastPrinted>
  <dcterms:created xsi:type="dcterms:W3CDTF">2011-04-29T18:20:07Z</dcterms:created>
  <dcterms:modified xsi:type="dcterms:W3CDTF">2017-07-07T20:18:49Z</dcterms:modified>
</cp:coreProperties>
</file>