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VO-LOTES 01,03,05 " sheetId="1" r:id="rId4"/>
    <sheet state="visible" name="DINIZ-LOTE 02" sheetId="2" r:id="rId5"/>
    <sheet state="visible" name="REVESTE-LOTES 4 E 6" sheetId="3" r:id="rId6"/>
  </sheets>
  <definedNames/>
  <calcPr/>
</workbook>
</file>

<file path=xl/sharedStrings.xml><?xml version="1.0" encoding="utf-8"?>
<sst xmlns="http://schemas.openxmlformats.org/spreadsheetml/2006/main" count="66" uniqueCount="24">
  <si>
    <t>Lote 01</t>
  </si>
  <si>
    <t xml:space="preserve">Descrição do serviço </t>
  </si>
  <si>
    <t xml:space="preserve">Quantidade total  </t>
  </si>
  <si>
    <t xml:space="preserve">Quantidade Exigidas </t>
  </si>
  <si>
    <t xml:space="preserve">DOCUMENTOS COMPATÍVEIS 
 Atestados ou ART
</t>
  </si>
  <si>
    <t xml:space="preserve">Quantidade total 
nos documentos  </t>
  </si>
  <si>
    <t xml:space="preserve">SALDO </t>
  </si>
  <si>
    <t xml:space="preserve">OBSERVAÇÃO </t>
  </si>
  <si>
    <t xml:space="preserve">CONCLUSÃO </t>
  </si>
  <si>
    <t>Fornecimento e Instação do forro</t>
  </si>
  <si>
    <t>ART0720210077364- 1400; 
ART0720220029241- 10.000</t>
  </si>
  <si>
    <t>Lote 03</t>
  </si>
  <si>
    <t>Lote 05</t>
  </si>
  <si>
    <t xml:space="preserve">DOCUMENTOS COMPATÍVEIS 
 Atestados ou ART
</t>
  </si>
  <si>
    <t>Lote  02</t>
  </si>
  <si>
    <t xml:space="preserve">DOCUMENTO COMPATÍVEIS 
 Atestados ou ART
</t>
  </si>
  <si>
    <t xml:space="preserve">Quantidade total 
nos documentos </t>
  </si>
  <si>
    <t xml:space="preserve">Fornecimento e Instalação do  PISO </t>
  </si>
  <si>
    <t xml:space="preserve">ACT - CAU DF 364757 BB ADITIVO - 43,20 m²
CAU-DF-314474- 1755 m²
CAU-DF-314474- 15873 m²
ACT 2-CAU DF 440622- 5384,20 m²
CAUDF 373257- 429 m²
CAU 416128-  952 m²
ACT 6 0604- 260 m²
ACT 70604- 50 m²
ACT 3 CAU DF 373257- 3705 m²
ACT 2 CAU DF 440652-17489,80 m²
</t>
  </si>
  <si>
    <t>Lote  04</t>
  </si>
  <si>
    <t>Fornecimento e Instalação do  PISO</t>
  </si>
  <si>
    <t>Atestado IFSC- 230 m²
Atestado MEC-2021- 228 m²
Instituto de curitiba-2625 m²
EBSERH- 1140 m²</t>
  </si>
  <si>
    <t>Lote  06</t>
  </si>
  <si>
    <t>Atestado IFSC- 230 m²
Atestado MEC-2021- 228 m²
Instituto de curitiba-2625 m²
EBSERH- 1140 m²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</si>
</sst>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5.0"/>
      <color theme="1"/>
      <name val="Arial"/>
      <scheme val="minor"/>
    </font>
    <font/>
    <font>
      <sz val="15.0"/>
      <color theme="1"/>
      <name val="Arial"/>
      <scheme val="minor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readingOrder="0" shrinkToFit="0" wrapText="1"/>
    </xf>
    <xf borderId="4" fillId="0" fontId="3" numFmtId="4" xfId="0" applyAlignment="1" applyBorder="1" applyFont="1" applyNumberFormat="1">
      <alignment horizontal="center" readingOrder="0" shrinkToFit="0" wrapText="1"/>
    </xf>
    <xf borderId="4" fillId="0" fontId="3" numFmtId="4" xfId="0" applyAlignment="1" applyBorder="1" applyFont="1" applyNumberFormat="1">
      <alignment horizontal="center" shrinkToFit="0" wrapText="1"/>
    </xf>
    <xf borderId="4" fillId="0" fontId="3" numFmtId="4" xfId="0" applyAlignment="1" applyBorder="1" applyFont="1" applyNumberFormat="1">
      <alignment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readingOrder="0" shrinkToFit="0" wrapText="1"/>
    </xf>
    <xf borderId="0" fillId="0" fontId="3" numFmtId="0" xfId="0" applyFont="1"/>
    <xf borderId="1" fillId="2" fontId="1" numFmtId="0" xfId="0" applyAlignment="1" applyBorder="1" applyFont="1">
      <alignment horizontal="center" readingOrder="0"/>
    </xf>
    <xf borderId="4" fillId="0" fontId="3" numFmtId="0" xfId="0" applyAlignment="1" applyBorder="1" applyFont="1">
      <alignment horizontal="center" readingOrder="0"/>
    </xf>
    <xf borderId="4" fillId="0" fontId="3" numFmtId="4" xfId="0" applyAlignment="1" applyBorder="1" applyFont="1" applyNumberFormat="1">
      <alignment horizontal="center" readingOrder="0"/>
    </xf>
    <xf borderId="4" fillId="0" fontId="3" numFmtId="4" xfId="0" applyAlignment="1" applyBorder="1" applyFont="1" applyNumberFormat="1">
      <alignment horizontal="center"/>
    </xf>
    <xf borderId="4" fillId="0" fontId="3" numFmtId="4" xfId="0" applyBorder="1" applyFont="1" applyNumberFormat="1"/>
    <xf borderId="4" fillId="0" fontId="3" numFmtId="0" xfId="0" applyBorder="1" applyFont="1"/>
    <xf borderId="4" fillId="0" fontId="3" numFmtId="0" xfId="0" applyAlignment="1" applyBorder="1" applyFont="1">
      <alignment readingOrder="0"/>
    </xf>
    <xf borderId="1" fillId="3" fontId="1" numFmtId="0" xfId="0" applyAlignment="1" applyBorder="1" applyFill="1" applyFont="1">
      <alignment horizontal="center" readingOrder="0"/>
    </xf>
    <xf borderId="4" fillId="0" fontId="3" numFmtId="4" xfId="0" applyAlignment="1" applyBorder="1" applyFont="1" applyNumberFormat="1">
      <alignment horizontal="center" readingOrder="0" shrinkToFit="0" vertical="center" wrapText="1"/>
    </xf>
    <xf borderId="4" fillId="0" fontId="3" numFmtId="4" xfId="0" applyAlignment="1" applyBorder="1" applyFont="1" applyNumberFormat="1">
      <alignment horizontal="center" shrinkToFit="0" vertical="center" wrapText="1"/>
    </xf>
    <xf borderId="4" fillId="0" fontId="4" numFmtId="0" xfId="0" applyAlignment="1" applyBorder="1" applyFont="1">
      <alignment horizontal="center" readingOrder="0" shrinkToFit="0" vertical="center" wrapText="1"/>
    </xf>
    <xf borderId="1" fillId="4" fontId="1" numFmtId="0" xfId="0" applyAlignment="1" applyBorder="1" applyFill="1" applyFont="1">
      <alignment horizontal="center" readingOrder="0"/>
    </xf>
    <xf borderId="0" fillId="0" fontId="4" numFmtId="0" xfId="0" applyAlignment="1" applyFont="1">
      <alignment vertical="center"/>
    </xf>
    <xf borderId="1" fillId="4" fontId="1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21.75"/>
    <col customWidth="1" min="3" max="4" width="21.63"/>
    <col customWidth="1" min="5" max="5" width="64.75"/>
    <col customWidth="1" min="6" max="6" width="14.63"/>
    <col customWidth="1" min="8" max="8" width="19.0"/>
    <col customWidth="1" min="9" max="9" width="26.75"/>
  </cols>
  <sheetData>
    <row r="3">
      <c r="B3" s="1" t="s">
        <v>0</v>
      </c>
      <c r="C3" s="2"/>
      <c r="D3" s="2"/>
      <c r="E3" s="2"/>
      <c r="F3" s="2"/>
      <c r="G3" s="2"/>
      <c r="H3" s="2"/>
      <c r="I3" s="3"/>
    </row>
    <row r="4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  <c r="H4" s="5" t="s">
        <v>7</v>
      </c>
      <c r="I4" s="5" t="s">
        <v>8</v>
      </c>
    </row>
    <row r="5">
      <c r="B5" s="5" t="s">
        <v>9</v>
      </c>
      <c r="C5" s="6">
        <v>20649.0</v>
      </c>
      <c r="D5" s="6">
        <f>C5/2</f>
        <v>10324.5</v>
      </c>
      <c r="E5" s="4" t="s">
        <v>10</v>
      </c>
      <c r="F5" s="7">
        <f>1400+10000</f>
        <v>11400</v>
      </c>
      <c r="G5" s="8">
        <f>F5-D5</f>
        <v>1075.5</v>
      </c>
      <c r="H5" s="9"/>
      <c r="I5" s="10" t="str">
        <f>IF(G5&gt;=0,"ATENDE-APROVADO","NÃO ATENDE-REPROVADO")</f>
        <v>ATENDE-APROVADO</v>
      </c>
    </row>
    <row r="6">
      <c r="B6" s="11"/>
      <c r="C6" s="11"/>
      <c r="D6" s="11"/>
      <c r="E6" s="11"/>
      <c r="F6" s="11"/>
      <c r="G6" s="11"/>
      <c r="H6" s="11"/>
      <c r="I6" s="11"/>
    </row>
    <row r="7">
      <c r="B7" s="11"/>
      <c r="C7" s="11"/>
      <c r="D7" s="11"/>
      <c r="E7" s="11"/>
      <c r="F7" s="11"/>
      <c r="G7" s="11"/>
      <c r="H7" s="11"/>
      <c r="I7" s="11"/>
    </row>
    <row r="8">
      <c r="B8" s="11"/>
      <c r="C8" s="11"/>
      <c r="D8" s="11"/>
      <c r="E8" s="11"/>
      <c r="F8" s="11"/>
      <c r="G8" s="11"/>
      <c r="H8" s="11"/>
      <c r="I8" s="11"/>
    </row>
    <row r="9">
      <c r="B9" s="12" t="s">
        <v>11</v>
      </c>
      <c r="C9" s="2"/>
      <c r="D9" s="2"/>
      <c r="E9" s="2"/>
      <c r="F9" s="2"/>
      <c r="G9" s="2"/>
      <c r="H9" s="2"/>
      <c r="I9" s="3"/>
    </row>
    <row r="10">
      <c r="B10" s="4" t="s">
        <v>1</v>
      </c>
      <c r="C10" s="4" t="s">
        <v>2</v>
      </c>
      <c r="D10" s="4" t="s">
        <v>3</v>
      </c>
      <c r="E10" s="4" t="s">
        <v>4</v>
      </c>
      <c r="F10" s="4" t="s">
        <v>5</v>
      </c>
      <c r="G10" s="13" t="s">
        <v>6</v>
      </c>
      <c r="H10" s="13" t="s">
        <v>7</v>
      </c>
      <c r="I10" s="13" t="s">
        <v>8</v>
      </c>
    </row>
    <row r="11">
      <c r="B11" s="5" t="s">
        <v>9</v>
      </c>
      <c r="C11" s="14">
        <v>8088.0</v>
      </c>
      <c r="D11" s="14">
        <f>C11/2</f>
        <v>4044</v>
      </c>
      <c r="E11" s="4" t="s">
        <v>10</v>
      </c>
      <c r="F11" s="15">
        <f>1400+10000</f>
        <v>11400</v>
      </c>
      <c r="G11" s="16">
        <f>F11-D11</f>
        <v>7356</v>
      </c>
      <c r="H11" s="17"/>
      <c r="I11" s="18" t="str">
        <f>IF(G11&gt;=0,"ATENDE-APROVADO","NÃO ATENDE-REPROVADO")</f>
        <v>ATENDE-APROVADO</v>
      </c>
    </row>
    <row r="12">
      <c r="B12" s="11"/>
      <c r="C12" s="11"/>
      <c r="D12" s="11"/>
      <c r="E12" s="11"/>
      <c r="F12" s="11"/>
      <c r="G12" s="11"/>
      <c r="H12" s="11"/>
      <c r="I12" s="11"/>
    </row>
    <row r="13">
      <c r="B13" s="11"/>
      <c r="C13" s="11"/>
      <c r="D13" s="11"/>
      <c r="E13" s="11"/>
      <c r="F13" s="11"/>
      <c r="G13" s="11"/>
      <c r="H13" s="11"/>
      <c r="I13" s="11"/>
    </row>
    <row r="14">
      <c r="B14" s="11"/>
      <c r="C14" s="11"/>
      <c r="D14" s="11"/>
      <c r="E14" s="11"/>
      <c r="F14" s="11"/>
      <c r="G14" s="11"/>
      <c r="H14" s="11"/>
      <c r="I14" s="11"/>
    </row>
    <row r="15">
      <c r="B15" s="12" t="s">
        <v>12</v>
      </c>
      <c r="C15" s="2"/>
      <c r="D15" s="2"/>
      <c r="E15" s="2"/>
      <c r="F15" s="2"/>
      <c r="G15" s="2"/>
      <c r="H15" s="2"/>
      <c r="I15" s="3"/>
    </row>
    <row r="16">
      <c r="B16" s="4" t="s">
        <v>1</v>
      </c>
      <c r="C16" s="4" t="s">
        <v>2</v>
      </c>
      <c r="D16" s="4" t="s">
        <v>3</v>
      </c>
      <c r="E16" s="4" t="s">
        <v>13</v>
      </c>
      <c r="F16" s="4" t="s">
        <v>5</v>
      </c>
      <c r="G16" s="4" t="s">
        <v>6</v>
      </c>
      <c r="H16" s="4" t="s">
        <v>7</v>
      </c>
      <c r="I16" s="13" t="s">
        <v>8</v>
      </c>
    </row>
    <row r="17">
      <c r="B17" s="5" t="s">
        <v>9</v>
      </c>
      <c r="C17" s="14">
        <v>1902.0</v>
      </c>
      <c r="D17" s="14">
        <f>C17/2</f>
        <v>951</v>
      </c>
      <c r="E17" s="4" t="s">
        <v>10</v>
      </c>
      <c r="F17" s="15">
        <f>1400+10000</f>
        <v>11400</v>
      </c>
      <c r="G17" s="16">
        <f>F17-D17</f>
        <v>10449</v>
      </c>
      <c r="H17" s="17"/>
      <c r="I17" s="18" t="str">
        <f>IF(G17&gt;=0,"ATENDE-APROVADO","NÃO ATENDE-REPROVADO")</f>
        <v>ATENDE-APROVADO</v>
      </c>
    </row>
  </sheetData>
  <mergeCells count="3">
    <mergeCell ref="B3:I3"/>
    <mergeCell ref="B9:I9"/>
    <mergeCell ref="B15:I15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1.63"/>
    <col customWidth="1" min="4" max="4" width="14.25"/>
    <col customWidth="1" min="5" max="5" width="59.25"/>
    <col customWidth="1" min="6" max="6" width="23.0"/>
    <col customWidth="1" min="7" max="7" width="14.75"/>
    <col customWidth="1" min="8" max="8" width="19.0"/>
    <col customWidth="1" min="9" max="9" width="26.25"/>
  </cols>
  <sheetData>
    <row r="5">
      <c r="B5" s="19" t="s">
        <v>14</v>
      </c>
      <c r="C5" s="2"/>
      <c r="D5" s="2"/>
      <c r="E5" s="2"/>
      <c r="F5" s="2"/>
      <c r="G5" s="2"/>
      <c r="H5" s="2"/>
      <c r="I5" s="3"/>
    </row>
    <row r="6">
      <c r="B6" s="4" t="s">
        <v>1</v>
      </c>
      <c r="C6" s="4" t="s">
        <v>2</v>
      </c>
      <c r="D6" s="4" t="s">
        <v>3</v>
      </c>
      <c r="E6" s="4" t="s">
        <v>15</v>
      </c>
      <c r="F6" s="4" t="s">
        <v>16</v>
      </c>
      <c r="G6" s="4" t="s">
        <v>6</v>
      </c>
      <c r="H6" s="4" t="s">
        <v>7</v>
      </c>
      <c r="I6" s="4" t="s">
        <v>8</v>
      </c>
    </row>
    <row r="7">
      <c r="B7" s="4" t="s">
        <v>17</v>
      </c>
      <c r="C7" s="20">
        <v>19043.0</v>
      </c>
      <c r="D7" s="20">
        <f>C7/2</f>
        <v>9521.5</v>
      </c>
      <c r="E7" s="4" t="s">
        <v>18</v>
      </c>
      <c r="F7" s="21">
        <f>43.2+1755 +5384.2+429+952+260+50+3705+17489.8+15873</f>
        <v>45941.2</v>
      </c>
      <c r="G7" s="21">
        <f>F7-D7</f>
        <v>36419.7</v>
      </c>
      <c r="H7" s="22"/>
      <c r="I7" s="4" t="str">
        <f>IF(G7&gt;=0,"ATENDE-APROVADO","NÃO ATENDE-REPROVADO")</f>
        <v>ATENDE-APROVADO</v>
      </c>
    </row>
  </sheetData>
  <mergeCells count="1">
    <mergeCell ref="B5:I5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1.63"/>
    <col customWidth="1" min="3" max="3" width="17.0"/>
    <col customWidth="1" min="4" max="4" width="21.0"/>
    <col customWidth="1" min="5" max="5" width="47.0"/>
    <col customWidth="1" min="6" max="6" width="24.38"/>
    <col customWidth="1" min="8" max="8" width="19.5"/>
    <col customWidth="1" min="9" max="9" width="27.0"/>
  </cols>
  <sheetData>
    <row r="6">
      <c r="B6" s="23" t="s">
        <v>19</v>
      </c>
      <c r="C6" s="2"/>
      <c r="D6" s="2"/>
      <c r="E6" s="2"/>
      <c r="F6" s="2"/>
      <c r="G6" s="2"/>
      <c r="H6" s="2"/>
      <c r="I6" s="3"/>
    </row>
    <row r="7">
      <c r="B7" s="4" t="s">
        <v>1</v>
      </c>
      <c r="C7" s="4" t="s">
        <v>2</v>
      </c>
      <c r="D7" s="4" t="s">
        <v>3</v>
      </c>
      <c r="E7" s="4" t="s">
        <v>15</v>
      </c>
      <c r="F7" s="4" t="s">
        <v>16</v>
      </c>
      <c r="G7" s="4" t="s">
        <v>6</v>
      </c>
      <c r="H7" s="4" t="s">
        <v>7</v>
      </c>
      <c r="I7" s="4" t="s">
        <v>8</v>
      </c>
    </row>
    <row r="8">
      <c r="B8" s="4" t="s">
        <v>20</v>
      </c>
      <c r="C8" s="20">
        <v>7675.0</v>
      </c>
      <c r="D8" s="20">
        <f>C8/2</f>
        <v>3837.5</v>
      </c>
      <c r="E8" s="4" t="s">
        <v>21</v>
      </c>
      <c r="F8" s="21">
        <f>230+228+2625+1140</f>
        <v>4223</v>
      </c>
      <c r="G8" s="21">
        <f>F8-D8</f>
        <v>385.5</v>
      </c>
      <c r="H8" s="22"/>
      <c r="I8" s="4" t="str">
        <f>IF(G8&gt;=0,"ATENDE-APROVADO","NÃO ATENDE-REPROVADO")</f>
        <v>ATENDE-APROVADO</v>
      </c>
    </row>
    <row r="9">
      <c r="B9" s="24"/>
      <c r="C9" s="24"/>
      <c r="D9" s="24"/>
      <c r="E9" s="24"/>
      <c r="F9" s="24"/>
      <c r="G9" s="24"/>
      <c r="H9" s="24"/>
      <c r="I9" s="24"/>
    </row>
    <row r="10">
      <c r="B10" s="24"/>
      <c r="C10" s="24"/>
      <c r="D10" s="24"/>
      <c r="E10" s="24"/>
      <c r="F10" s="24"/>
      <c r="G10" s="24"/>
      <c r="H10" s="24"/>
      <c r="I10" s="24"/>
    </row>
    <row r="11">
      <c r="B11" s="24"/>
      <c r="C11" s="24"/>
      <c r="D11" s="24"/>
      <c r="E11" s="24"/>
      <c r="F11" s="24"/>
      <c r="G11" s="24"/>
      <c r="H11" s="24"/>
      <c r="I11" s="24"/>
    </row>
    <row r="12">
      <c r="B12" s="25" t="s">
        <v>22</v>
      </c>
      <c r="C12" s="2"/>
      <c r="D12" s="2"/>
      <c r="E12" s="2"/>
      <c r="F12" s="2"/>
      <c r="G12" s="2"/>
      <c r="H12" s="2"/>
      <c r="I12" s="3"/>
    </row>
    <row r="13">
      <c r="B13" s="4" t="s">
        <v>1</v>
      </c>
      <c r="C13" s="4" t="s">
        <v>2</v>
      </c>
      <c r="D13" s="4" t="s">
        <v>3</v>
      </c>
      <c r="E13" s="4" t="s">
        <v>15</v>
      </c>
      <c r="F13" s="4" t="s">
        <v>16</v>
      </c>
      <c r="G13" s="4" t="s">
        <v>6</v>
      </c>
      <c r="H13" s="4" t="s">
        <v>7</v>
      </c>
      <c r="I13" s="4" t="s">
        <v>8</v>
      </c>
    </row>
    <row r="14">
      <c r="B14" s="4" t="s">
        <v>20</v>
      </c>
      <c r="C14" s="20">
        <v>1770.0</v>
      </c>
      <c r="D14" s="20">
        <f>C14/2</f>
        <v>885</v>
      </c>
      <c r="E14" s="4" t="s">
        <v>23</v>
      </c>
      <c r="F14" s="21">
        <f>230+228+2625+1140</f>
        <v>4223</v>
      </c>
      <c r="G14" s="21">
        <f>F14-D14</f>
        <v>3338</v>
      </c>
      <c r="H14" s="22"/>
      <c r="I14" s="4" t="str">
        <f>IF(G14&gt;=0,"ATENDE-APROVADO","NÃO ATENDE-REPROVADO")</f>
        <v>ATENDE-APROVADO</v>
      </c>
    </row>
  </sheetData>
  <mergeCells count="2">
    <mergeCell ref="B6:I6"/>
    <mergeCell ref="B12:I12"/>
  </mergeCells>
  <drawing r:id="rId1"/>
</worksheet>
</file>